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Coronavirus\DSU\CNCCI\UAT\"/>
    </mc:Choice>
  </mc:AlternateContent>
  <bookViews>
    <workbookView xWindow="0" yWindow="0" windowWidth="18105" windowHeight="9825" firstSheet="57" activeTab="67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  <sheet name="02 04 2021" sheetId="26" r:id="rId26"/>
    <sheet name="03 04 2021" sheetId="27" r:id="rId27"/>
    <sheet name="04 04 2021" sheetId="28" r:id="rId28"/>
    <sheet name="05 04 2021" sheetId="29" r:id="rId29"/>
    <sheet name="06 04 2021" sheetId="30" r:id="rId30"/>
    <sheet name="07 04 2021" sheetId="31" r:id="rId31"/>
    <sheet name="08 04 2021" sheetId="32" r:id="rId32"/>
    <sheet name="09 04 2021" sheetId="33" r:id="rId33"/>
    <sheet name="10 04 2021" sheetId="34" r:id="rId34"/>
    <sheet name="11 04 2021" sheetId="35" r:id="rId35"/>
    <sheet name="12 04 2021" sheetId="36" r:id="rId36"/>
    <sheet name="13 04 2021" sheetId="37" r:id="rId37"/>
    <sheet name="14 04 2021" sheetId="38" r:id="rId38"/>
    <sheet name="15 04 2021" sheetId="39" r:id="rId39"/>
    <sheet name="16 04 2021" sheetId="40" r:id="rId40"/>
    <sheet name="17 04 2021" sheetId="41" r:id="rId41"/>
    <sheet name="18 04 2021" sheetId="42" r:id="rId42"/>
    <sheet name="19 04 2021" sheetId="43" r:id="rId43"/>
    <sheet name="20 04 2021" sheetId="44" r:id="rId44"/>
    <sheet name="21 04 2021" sheetId="45" r:id="rId45"/>
    <sheet name="22 04 2021" sheetId="46" r:id="rId46"/>
    <sheet name="23 04 2021" sheetId="47" r:id="rId47"/>
    <sheet name="24 04 2021" sheetId="48" r:id="rId48"/>
    <sheet name="25 04 2021" sheetId="49" r:id="rId49"/>
    <sheet name="26 04 2021" sheetId="50" r:id="rId50"/>
    <sheet name="27 04 2021" sheetId="51" r:id="rId51"/>
    <sheet name="28 04 2021" sheetId="52" r:id="rId52"/>
    <sheet name="29 04 2021" sheetId="53" r:id="rId53"/>
    <sheet name="30 04 2021" sheetId="54" r:id="rId54"/>
    <sheet name="01 05 2021" sheetId="55" r:id="rId55"/>
    <sheet name="02 05 2021" sheetId="56" r:id="rId56"/>
    <sheet name="03 05 2021" sheetId="57" r:id="rId57"/>
    <sheet name="04 05 2021" sheetId="58" r:id="rId58"/>
    <sheet name="05 05 2021" sheetId="59" r:id="rId59"/>
    <sheet name="06 05 2021" sheetId="60" r:id="rId60"/>
    <sheet name="07 05 2021" sheetId="62" r:id="rId61"/>
    <sheet name="08 05 2021" sheetId="63" r:id="rId62"/>
    <sheet name="09 05 2021" sheetId="64" r:id="rId63"/>
    <sheet name="10 05 2021" sheetId="65" r:id="rId64"/>
    <sheet name="11 05 2021" sheetId="66" r:id="rId65"/>
    <sheet name="12 05 2021" sheetId="67" r:id="rId66"/>
    <sheet name="13 05 2021" sheetId="68" r:id="rId67"/>
    <sheet name="14 05 2021" sheetId="69" r:id="rId68"/>
  </sheets>
  <definedNames>
    <definedName name="_xlnm._FilterDatabase" localSheetId="24" hidden="1">'01 04 2021'!$B$4:$N$86</definedName>
    <definedName name="_xlnm._FilterDatabase" localSheetId="25" hidden="1">'02 04 2021'!$B$4:$N$86</definedName>
    <definedName name="_xlnm._FilterDatabase" localSheetId="30" hidden="1">'07 04 2021'!$B$4:$G$86</definedName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52511"/>
</workbook>
</file>

<file path=xl/calcChain.xml><?xml version="1.0" encoding="utf-8"?>
<calcChain xmlns="http://schemas.openxmlformats.org/spreadsheetml/2006/main">
  <c r="M86" i="69" l="1"/>
  <c r="L86" i="69"/>
  <c r="N85" i="69"/>
  <c r="N84" i="69"/>
  <c r="N83" i="69"/>
  <c r="N82" i="69"/>
  <c r="N81" i="69"/>
  <c r="N80" i="69"/>
  <c r="N79" i="69"/>
  <c r="N78" i="69"/>
  <c r="N77" i="69"/>
  <c r="N76" i="69"/>
  <c r="N75" i="69"/>
  <c r="N74" i="69"/>
  <c r="N73" i="69"/>
  <c r="N72" i="69"/>
  <c r="N71" i="69"/>
  <c r="N70" i="69"/>
  <c r="N69" i="69"/>
  <c r="N68" i="69"/>
  <c r="N67" i="69"/>
  <c r="N66" i="69"/>
  <c r="N65" i="69"/>
  <c r="N64" i="69"/>
  <c r="N63" i="69"/>
  <c r="N62" i="69"/>
  <c r="N61" i="69"/>
  <c r="N60" i="69"/>
  <c r="N59" i="69"/>
  <c r="N58" i="69"/>
  <c r="N57" i="69"/>
  <c r="N56" i="69"/>
  <c r="N55" i="69"/>
  <c r="N54" i="69"/>
  <c r="N53" i="69"/>
  <c r="N52" i="69"/>
  <c r="N51" i="69"/>
  <c r="N50" i="69"/>
  <c r="N49" i="69"/>
  <c r="N48" i="69"/>
  <c r="N47" i="69"/>
  <c r="N46" i="69"/>
  <c r="N45" i="69"/>
  <c r="N44" i="69"/>
  <c r="N43" i="69"/>
  <c r="N42" i="69"/>
  <c r="N41" i="69"/>
  <c r="N40" i="69"/>
  <c r="N39" i="69"/>
  <c r="N38" i="69"/>
  <c r="N37" i="69"/>
  <c r="N36" i="69"/>
  <c r="N35" i="69"/>
  <c r="N34" i="69"/>
  <c r="N33" i="69"/>
  <c r="N32" i="69"/>
  <c r="N31" i="69"/>
  <c r="N30" i="69"/>
  <c r="N29" i="69"/>
  <c r="N28" i="69"/>
  <c r="N27" i="69"/>
  <c r="N26" i="69"/>
  <c r="N25" i="69"/>
  <c r="N24" i="69"/>
  <c r="N23" i="69"/>
  <c r="N22" i="69"/>
  <c r="N21" i="69"/>
  <c r="N20" i="69"/>
  <c r="N19" i="69"/>
  <c r="N18" i="69"/>
  <c r="N17" i="69"/>
  <c r="N16" i="69"/>
  <c r="N15" i="69"/>
  <c r="N14" i="69"/>
  <c r="N13" i="69"/>
  <c r="N12" i="69"/>
  <c r="N11" i="69"/>
  <c r="N10" i="69"/>
  <c r="N9" i="69"/>
  <c r="N8" i="69"/>
  <c r="N7" i="69"/>
  <c r="N6" i="69"/>
  <c r="N5" i="69"/>
  <c r="F86" i="69"/>
  <c r="E86" i="69"/>
  <c r="G85" i="69"/>
  <c r="G84" i="69"/>
  <c r="G83" i="69"/>
  <c r="G82" i="69"/>
  <c r="G81" i="69"/>
  <c r="G80" i="69"/>
  <c r="G79" i="69"/>
  <c r="G78" i="69"/>
  <c r="G77" i="69"/>
  <c r="G76" i="69"/>
  <c r="G75" i="69"/>
  <c r="G74" i="69"/>
  <c r="G73" i="69"/>
  <c r="G72" i="69"/>
  <c r="G71" i="69"/>
  <c r="G70" i="69"/>
  <c r="G69" i="69"/>
  <c r="G68" i="69"/>
  <c r="G67" i="69"/>
  <c r="G66" i="69"/>
  <c r="G65" i="69"/>
  <c r="G64" i="69"/>
  <c r="G63" i="69"/>
  <c r="G62" i="69"/>
  <c r="G61" i="69"/>
  <c r="G60" i="69"/>
  <c r="G59" i="69"/>
  <c r="G58" i="69"/>
  <c r="G57" i="69"/>
  <c r="G56" i="69"/>
  <c r="G55" i="69"/>
  <c r="G54" i="69"/>
  <c r="G53" i="69"/>
  <c r="G52" i="69"/>
  <c r="G51" i="69"/>
  <c r="G50" i="69"/>
  <c r="G49" i="69"/>
  <c r="G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N86" i="69" l="1"/>
  <c r="G86" i="69"/>
  <c r="F86" i="68"/>
  <c r="E86" i="68"/>
  <c r="G85" i="68"/>
  <c r="G84" i="68"/>
  <c r="G83" i="68"/>
  <c r="G82" i="68"/>
  <c r="G81" i="68"/>
  <c r="G80" i="68"/>
  <c r="G79" i="68"/>
  <c r="G78" i="68"/>
  <c r="G77" i="68"/>
  <c r="G76" i="68"/>
  <c r="G75" i="68"/>
  <c r="G74" i="68"/>
  <c r="G73" i="68"/>
  <c r="G72" i="68"/>
  <c r="G71" i="68"/>
  <c r="G70" i="68"/>
  <c r="G69" i="68"/>
  <c r="G68" i="68"/>
  <c r="G67" i="68"/>
  <c r="G66" i="68"/>
  <c r="G65" i="68"/>
  <c r="G64" i="68"/>
  <c r="G63" i="68"/>
  <c r="G62" i="68"/>
  <c r="G61" i="68"/>
  <c r="G60" i="68"/>
  <c r="G59" i="68"/>
  <c r="G58" i="68"/>
  <c r="G57" i="68"/>
  <c r="G56" i="68"/>
  <c r="G55" i="68"/>
  <c r="G54" i="68"/>
  <c r="G53" i="68"/>
  <c r="G52" i="68"/>
  <c r="G51" i="68"/>
  <c r="G50" i="68"/>
  <c r="G49" i="68"/>
  <c r="G48" i="68"/>
  <c r="G47" i="68"/>
  <c r="G46" i="68"/>
  <c r="G45" i="68"/>
  <c r="G44" i="68"/>
  <c r="G43" i="68"/>
  <c r="G42" i="68"/>
  <c r="G41" i="68"/>
  <c r="G40" i="68"/>
  <c r="G39" i="68"/>
  <c r="G38" i="68"/>
  <c r="G37" i="68"/>
  <c r="G36" i="68"/>
  <c r="G35" i="68"/>
  <c r="G34" i="68"/>
  <c r="G33" i="68"/>
  <c r="G32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3" i="68"/>
  <c r="G12" i="68"/>
  <c r="G11" i="68"/>
  <c r="G10" i="68"/>
  <c r="G9" i="68"/>
  <c r="G8" i="68"/>
  <c r="G7" i="68"/>
  <c r="G6" i="68"/>
  <c r="G5" i="68"/>
  <c r="M86" i="68"/>
  <c r="L86" i="68"/>
  <c r="N86" i="68" s="1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9" i="68"/>
  <c r="N8" i="68"/>
  <c r="N7" i="68"/>
  <c r="N6" i="68"/>
  <c r="N5" i="68"/>
  <c r="G86" i="68" l="1"/>
  <c r="M86" i="67"/>
  <c r="N86" i="67" s="1"/>
  <c r="L86" i="67"/>
  <c r="N85" i="67"/>
  <c r="N84" i="67"/>
  <c r="N83" i="67"/>
  <c r="N82" i="67"/>
  <c r="N81" i="67"/>
  <c r="N80" i="67"/>
  <c r="N79" i="67"/>
  <c r="N78" i="67"/>
  <c r="N77" i="67"/>
  <c r="N76" i="67"/>
  <c r="N75" i="67"/>
  <c r="N74" i="67"/>
  <c r="N73" i="67"/>
  <c r="N72" i="67"/>
  <c r="N71" i="67"/>
  <c r="N70" i="67"/>
  <c r="N69" i="67"/>
  <c r="N68" i="67"/>
  <c r="N67" i="67"/>
  <c r="N66" i="67"/>
  <c r="N65" i="67"/>
  <c r="N64" i="67"/>
  <c r="N63" i="67"/>
  <c r="N62" i="67"/>
  <c r="N61" i="67"/>
  <c r="N60" i="67"/>
  <c r="N59" i="67"/>
  <c r="N58" i="67"/>
  <c r="N57" i="67"/>
  <c r="N56" i="67"/>
  <c r="N55" i="67"/>
  <c r="N54" i="67"/>
  <c r="N53" i="67"/>
  <c r="N52" i="67"/>
  <c r="N51" i="67"/>
  <c r="N50" i="67"/>
  <c r="N49" i="67"/>
  <c r="N48" i="67"/>
  <c r="N47" i="67"/>
  <c r="N46" i="67"/>
  <c r="N45" i="67"/>
  <c r="N44" i="67"/>
  <c r="N43" i="67"/>
  <c r="N42" i="67"/>
  <c r="N41" i="67"/>
  <c r="N40" i="67"/>
  <c r="N39" i="67"/>
  <c r="N38" i="67"/>
  <c r="N37" i="67"/>
  <c r="N36" i="67"/>
  <c r="N35" i="67"/>
  <c r="N34" i="67"/>
  <c r="N33" i="67"/>
  <c r="N32" i="67"/>
  <c r="N31" i="67"/>
  <c r="N30" i="67"/>
  <c r="N29" i="67"/>
  <c r="N28" i="67"/>
  <c r="N27" i="67"/>
  <c r="N26" i="67"/>
  <c r="N25" i="67"/>
  <c r="N24" i="67"/>
  <c r="N23" i="67"/>
  <c r="N22" i="67"/>
  <c r="N21" i="67"/>
  <c r="N20" i="67"/>
  <c r="N19" i="67"/>
  <c r="N18" i="67"/>
  <c r="N17" i="67"/>
  <c r="N16" i="67"/>
  <c r="N15" i="67"/>
  <c r="N14" i="67"/>
  <c r="N13" i="67"/>
  <c r="N12" i="67"/>
  <c r="N11" i="67"/>
  <c r="N10" i="67"/>
  <c r="N9" i="67"/>
  <c r="N8" i="67"/>
  <c r="N7" i="67"/>
  <c r="N6" i="67"/>
  <c r="N5" i="67"/>
  <c r="F86" i="67"/>
  <c r="E86" i="67"/>
  <c r="G86" i="67" s="1"/>
  <c r="G85" i="67"/>
  <c r="G84" i="67"/>
  <c r="G83" i="67"/>
  <c r="G82" i="67"/>
  <c r="G81" i="67"/>
  <c r="G80" i="67"/>
  <c r="G79" i="67"/>
  <c r="G78" i="67"/>
  <c r="G77" i="67"/>
  <c r="G76" i="67"/>
  <c r="G75" i="67"/>
  <c r="G74" i="67"/>
  <c r="G73" i="67"/>
  <c r="G72" i="67"/>
  <c r="G71" i="67"/>
  <c r="G70" i="67"/>
  <c r="G69" i="67"/>
  <c r="G68" i="67"/>
  <c r="G67" i="67"/>
  <c r="G66" i="67"/>
  <c r="G65" i="67"/>
  <c r="G64" i="67"/>
  <c r="G63" i="67"/>
  <c r="G62" i="67"/>
  <c r="G61" i="67"/>
  <c r="G60" i="67"/>
  <c r="G59" i="67"/>
  <c r="G58" i="67"/>
  <c r="G57" i="67"/>
  <c r="G56" i="67"/>
  <c r="G55" i="67"/>
  <c r="G54" i="67"/>
  <c r="G53" i="67"/>
  <c r="G52" i="67"/>
  <c r="G51" i="67"/>
  <c r="G50" i="67"/>
  <c r="G49" i="67"/>
  <c r="G48" i="67"/>
  <c r="G47" i="67"/>
  <c r="G46" i="67"/>
  <c r="G45" i="67"/>
  <c r="G44" i="67"/>
  <c r="G43" i="67"/>
  <c r="G42" i="67"/>
  <c r="G41" i="67"/>
  <c r="G40" i="67"/>
  <c r="G39" i="67"/>
  <c r="G38" i="67"/>
  <c r="G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M86" i="66" l="1"/>
  <c r="L86" i="66"/>
  <c r="N85" i="66"/>
  <c r="N84" i="66"/>
  <c r="N83" i="66"/>
  <c r="N82" i="66"/>
  <c r="N81" i="66"/>
  <c r="N80" i="66"/>
  <c r="N79" i="66"/>
  <c r="N78" i="66"/>
  <c r="N77" i="66"/>
  <c r="N76" i="66"/>
  <c r="N75" i="66"/>
  <c r="N74" i="66"/>
  <c r="N73" i="66"/>
  <c r="N72" i="66"/>
  <c r="N71" i="66"/>
  <c r="N70" i="66"/>
  <c r="N69" i="66"/>
  <c r="N68" i="66"/>
  <c r="N67" i="66"/>
  <c r="N66" i="66"/>
  <c r="N65" i="66"/>
  <c r="N64" i="66"/>
  <c r="N63" i="66"/>
  <c r="N62" i="66"/>
  <c r="N61" i="66"/>
  <c r="N60" i="66"/>
  <c r="N59" i="66"/>
  <c r="N58" i="66"/>
  <c r="N57" i="66"/>
  <c r="N56" i="66"/>
  <c r="N55" i="66"/>
  <c r="N54" i="66"/>
  <c r="N53" i="66"/>
  <c r="N52" i="66"/>
  <c r="N51" i="66"/>
  <c r="N50" i="66"/>
  <c r="N49" i="66"/>
  <c r="N48" i="66"/>
  <c r="N47" i="66"/>
  <c r="N46" i="66"/>
  <c r="N45" i="66"/>
  <c r="N44" i="66"/>
  <c r="N43" i="66"/>
  <c r="N42" i="66"/>
  <c r="N41" i="66"/>
  <c r="N40" i="66"/>
  <c r="N39" i="66"/>
  <c r="N38" i="66"/>
  <c r="N37" i="66"/>
  <c r="N36" i="66"/>
  <c r="N35" i="66"/>
  <c r="N34" i="66"/>
  <c r="N33" i="66"/>
  <c r="N32" i="66"/>
  <c r="N31" i="66"/>
  <c r="N30" i="66"/>
  <c r="N29" i="66"/>
  <c r="N28" i="66"/>
  <c r="N27" i="66"/>
  <c r="N26" i="66"/>
  <c r="N25" i="66"/>
  <c r="N24" i="66"/>
  <c r="N23" i="66"/>
  <c r="N22" i="66"/>
  <c r="N21" i="66"/>
  <c r="N20" i="66"/>
  <c r="N19" i="66"/>
  <c r="N18" i="66"/>
  <c r="N17" i="66"/>
  <c r="N16" i="66"/>
  <c r="N15" i="66"/>
  <c r="N14" i="66"/>
  <c r="N13" i="66"/>
  <c r="N12" i="66"/>
  <c r="N11" i="66"/>
  <c r="N10" i="66"/>
  <c r="N9" i="66"/>
  <c r="N8" i="66"/>
  <c r="N7" i="66"/>
  <c r="N6" i="66"/>
  <c r="N5" i="66"/>
  <c r="F86" i="66"/>
  <c r="E86" i="66"/>
  <c r="G86" i="66" s="1"/>
  <c r="G85" i="66"/>
  <c r="G84" i="66"/>
  <c r="G83" i="66"/>
  <c r="G82" i="66"/>
  <c r="G81" i="66"/>
  <c r="G80" i="66"/>
  <c r="G79" i="66"/>
  <c r="G78" i="66"/>
  <c r="G77" i="66"/>
  <c r="G76" i="66"/>
  <c r="G75" i="66"/>
  <c r="G74" i="66"/>
  <c r="G73" i="66"/>
  <c r="G72" i="66"/>
  <c r="G71" i="66"/>
  <c r="G70" i="66"/>
  <c r="G69" i="66"/>
  <c r="G68" i="66"/>
  <c r="G67" i="66"/>
  <c r="G66" i="66"/>
  <c r="G65" i="66"/>
  <c r="G64" i="66"/>
  <c r="G63" i="66"/>
  <c r="G62" i="66"/>
  <c r="G61" i="66"/>
  <c r="G60" i="66"/>
  <c r="G59" i="66"/>
  <c r="G58" i="66"/>
  <c r="G57" i="66"/>
  <c r="G56" i="66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G33" i="66"/>
  <c r="G32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3" i="66"/>
  <c r="G12" i="66"/>
  <c r="G11" i="66"/>
  <c r="G10" i="66"/>
  <c r="G9" i="66"/>
  <c r="G8" i="66"/>
  <c r="G7" i="66"/>
  <c r="G6" i="66"/>
  <c r="G5" i="66"/>
  <c r="N86" i="66" l="1"/>
  <c r="M86" i="65"/>
  <c r="L86" i="65"/>
  <c r="N85" i="65"/>
  <c r="N84" i="65"/>
  <c r="N83" i="65"/>
  <c r="N82" i="65"/>
  <c r="N81" i="65"/>
  <c r="N80" i="65"/>
  <c r="N79" i="65"/>
  <c r="N78" i="65"/>
  <c r="N77" i="65"/>
  <c r="N76" i="65"/>
  <c r="N75" i="65"/>
  <c r="N74" i="65"/>
  <c r="N73" i="65"/>
  <c r="N72" i="65"/>
  <c r="N71" i="65"/>
  <c r="N70" i="65"/>
  <c r="N69" i="65"/>
  <c r="N68" i="65"/>
  <c r="N67" i="65"/>
  <c r="N66" i="65"/>
  <c r="N65" i="65"/>
  <c r="N64" i="65"/>
  <c r="N63" i="65"/>
  <c r="N62" i="65"/>
  <c r="N61" i="65"/>
  <c r="N60" i="65"/>
  <c r="N59" i="65"/>
  <c r="N58" i="65"/>
  <c r="N57" i="65"/>
  <c r="N56" i="65"/>
  <c r="N55" i="65"/>
  <c r="N54" i="65"/>
  <c r="N53" i="65"/>
  <c r="N52" i="65"/>
  <c r="N51" i="65"/>
  <c r="N50" i="65"/>
  <c r="N49" i="65"/>
  <c r="N48" i="65"/>
  <c r="N47" i="65"/>
  <c r="N46" i="65"/>
  <c r="N45" i="65"/>
  <c r="N44" i="65"/>
  <c r="N43" i="65"/>
  <c r="N42" i="65"/>
  <c r="N41" i="65"/>
  <c r="N40" i="65"/>
  <c r="N39" i="65"/>
  <c r="N38" i="65"/>
  <c r="N37" i="65"/>
  <c r="N36" i="65"/>
  <c r="N35" i="65"/>
  <c r="N34" i="65"/>
  <c r="N33" i="65"/>
  <c r="N32" i="65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N6" i="65"/>
  <c r="N5" i="65"/>
  <c r="F86" i="65"/>
  <c r="E86" i="65"/>
  <c r="G85" i="65"/>
  <c r="G84" i="65"/>
  <c r="G83" i="65"/>
  <c r="G82" i="65"/>
  <c r="G81" i="65"/>
  <c r="G80" i="65"/>
  <c r="G79" i="65"/>
  <c r="G78" i="65"/>
  <c r="G77" i="65"/>
  <c r="G76" i="65"/>
  <c r="G75" i="65"/>
  <c r="G74" i="65"/>
  <c r="G73" i="65"/>
  <c r="G72" i="65"/>
  <c r="G71" i="65"/>
  <c r="G70" i="65"/>
  <c r="G69" i="65"/>
  <c r="G68" i="65"/>
  <c r="G67" i="65"/>
  <c r="G66" i="65"/>
  <c r="G65" i="65"/>
  <c r="G64" i="65"/>
  <c r="G63" i="65"/>
  <c r="G62" i="65"/>
  <c r="G61" i="65"/>
  <c r="G60" i="65"/>
  <c r="G59" i="65"/>
  <c r="G58" i="65"/>
  <c r="G57" i="65"/>
  <c r="G56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6" i="65"/>
  <c r="G35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7" i="65"/>
  <c r="G6" i="65"/>
  <c r="G5" i="65"/>
  <c r="M86" i="64"/>
  <c r="L86" i="64"/>
  <c r="N86" i="64" s="1"/>
  <c r="F86" i="64"/>
  <c r="G86" i="64" s="1"/>
  <c r="E86" i="64"/>
  <c r="N85" i="64"/>
  <c r="G85" i="64"/>
  <c r="N84" i="64"/>
  <c r="G84" i="64"/>
  <c r="N83" i="64"/>
  <c r="G83" i="64"/>
  <c r="N82" i="64"/>
  <c r="G82" i="64"/>
  <c r="N81" i="64"/>
  <c r="G81" i="64"/>
  <c r="N80" i="64"/>
  <c r="G80" i="64"/>
  <c r="N79" i="64"/>
  <c r="G79" i="64"/>
  <c r="N78" i="64"/>
  <c r="G78" i="64"/>
  <c r="N77" i="64"/>
  <c r="G77" i="64"/>
  <c r="N76" i="64"/>
  <c r="G76" i="64"/>
  <c r="N75" i="64"/>
  <c r="G75" i="64"/>
  <c r="N74" i="64"/>
  <c r="G74" i="64"/>
  <c r="N73" i="64"/>
  <c r="G73" i="64"/>
  <c r="N72" i="64"/>
  <c r="G72" i="64"/>
  <c r="N71" i="64"/>
  <c r="G71" i="64"/>
  <c r="N70" i="64"/>
  <c r="G70" i="64"/>
  <c r="N69" i="64"/>
  <c r="G69" i="64"/>
  <c r="N68" i="64"/>
  <c r="G68" i="64"/>
  <c r="N67" i="64"/>
  <c r="G67" i="64"/>
  <c r="N66" i="64"/>
  <c r="G66" i="64"/>
  <c r="N65" i="64"/>
  <c r="G65" i="64"/>
  <c r="N64" i="64"/>
  <c r="G64" i="64"/>
  <c r="N63" i="64"/>
  <c r="G63" i="64"/>
  <c r="N62" i="64"/>
  <c r="G62" i="64"/>
  <c r="N61" i="64"/>
  <c r="G61" i="64"/>
  <c r="N60" i="64"/>
  <c r="G60" i="64"/>
  <c r="N59" i="64"/>
  <c r="G59" i="64"/>
  <c r="N58" i="64"/>
  <c r="G58" i="64"/>
  <c r="N57" i="64"/>
  <c r="G57" i="64"/>
  <c r="N56" i="64"/>
  <c r="G56" i="64"/>
  <c r="N55" i="64"/>
  <c r="G55" i="64"/>
  <c r="N54" i="64"/>
  <c r="G54" i="64"/>
  <c r="N53" i="64"/>
  <c r="G53" i="64"/>
  <c r="N52" i="64"/>
  <c r="G52" i="64"/>
  <c r="N51" i="64"/>
  <c r="G51" i="64"/>
  <c r="N50" i="64"/>
  <c r="G50" i="64"/>
  <c r="N49" i="64"/>
  <c r="G49" i="64"/>
  <c r="N48" i="64"/>
  <c r="G48" i="64"/>
  <c r="N47" i="64"/>
  <c r="G47" i="64"/>
  <c r="N46" i="64"/>
  <c r="G46" i="64"/>
  <c r="N45" i="64"/>
  <c r="G45" i="64"/>
  <c r="N44" i="64"/>
  <c r="G44" i="64"/>
  <c r="N43" i="64"/>
  <c r="G43" i="64"/>
  <c r="N42" i="64"/>
  <c r="G42" i="64"/>
  <c r="N41" i="64"/>
  <c r="G41" i="64"/>
  <c r="N40" i="64"/>
  <c r="G40" i="64"/>
  <c r="N39" i="64"/>
  <c r="G39" i="64"/>
  <c r="N38" i="64"/>
  <c r="G38" i="64"/>
  <c r="N37" i="64"/>
  <c r="G37" i="64"/>
  <c r="N36" i="64"/>
  <c r="G36" i="64"/>
  <c r="N35" i="64"/>
  <c r="G35" i="64"/>
  <c r="N34" i="64"/>
  <c r="G34" i="64"/>
  <c r="N33" i="64"/>
  <c r="G33" i="64"/>
  <c r="N32" i="64"/>
  <c r="G32" i="64"/>
  <c r="N31" i="64"/>
  <c r="G31" i="64"/>
  <c r="N30" i="64"/>
  <c r="G30" i="64"/>
  <c r="N29" i="64"/>
  <c r="G29" i="64"/>
  <c r="N28" i="64"/>
  <c r="G28" i="64"/>
  <c r="N27" i="64"/>
  <c r="G27" i="64"/>
  <c r="N26" i="64"/>
  <c r="G26" i="64"/>
  <c r="N25" i="64"/>
  <c r="G25" i="64"/>
  <c r="N24" i="64"/>
  <c r="G24" i="64"/>
  <c r="N23" i="64"/>
  <c r="G23" i="64"/>
  <c r="N22" i="64"/>
  <c r="G22" i="64"/>
  <c r="N21" i="64"/>
  <c r="G21" i="64"/>
  <c r="N20" i="64"/>
  <c r="G20" i="64"/>
  <c r="N19" i="64"/>
  <c r="G19" i="64"/>
  <c r="N18" i="64"/>
  <c r="G18" i="64"/>
  <c r="N17" i="64"/>
  <c r="G17" i="64"/>
  <c r="N16" i="64"/>
  <c r="G16" i="64"/>
  <c r="N15" i="64"/>
  <c r="G15" i="64"/>
  <c r="N14" i="64"/>
  <c r="G14" i="64"/>
  <c r="N13" i="64"/>
  <c r="G13" i="64"/>
  <c r="N12" i="64"/>
  <c r="G12" i="64"/>
  <c r="N11" i="64"/>
  <c r="G11" i="64"/>
  <c r="N10" i="64"/>
  <c r="G10" i="64"/>
  <c r="N9" i="64"/>
  <c r="G9" i="64"/>
  <c r="N8" i="64"/>
  <c r="G8" i="64"/>
  <c r="N7" i="64"/>
  <c r="G7" i="64"/>
  <c r="N6" i="64"/>
  <c r="G6" i="64"/>
  <c r="N5" i="64"/>
  <c r="G5" i="64"/>
  <c r="G86" i="65" l="1"/>
  <c r="N86" i="65"/>
  <c r="M86" i="63"/>
  <c r="N86" i="63" s="1"/>
  <c r="L86" i="63"/>
  <c r="N85" i="63"/>
  <c r="N84" i="63"/>
  <c r="N83" i="63"/>
  <c r="N82" i="63"/>
  <c r="N81" i="63"/>
  <c r="N80" i="63"/>
  <c r="N79" i="63"/>
  <c r="N78" i="63"/>
  <c r="N77" i="63"/>
  <c r="N76" i="63"/>
  <c r="N75" i="63"/>
  <c r="N74" i="63"/>
  <c r="N73" i="63"/>
  <c r="N72" i="63"/>
  <c r="N71" i="63"/>
  <c r="N70" i="63"/>
  <c r="N69" i="63"/>
  <c r="N68" i="63"/>
  <c r="N67" i="63"/>
  <c r="N66" i="63"/>
  <c r="N65" i="63"/>
  <c r="N64" i="63"/>
  <c r="N63" i="63"/>
  <c r="N62" i="63"/>
  <c r="N61" i="63"/>
  <c r="N60" i="63"/>
  <c r="N59" i="63"/>
  <c r="N58" i="63"/>
  <c r="N57" i="63"/>
  <c r="N56" i="63"/>
  <c r="N55" i="63"/>
  <c r="N54" i="63"/>
  <c r="N53" i="63"/>
  <c r="N52" i="63"/>
  <c r="N51" i="63"/>
  <c r="N50" i="63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6" i="63"/>
  <c r="N35" i="63"/>
  <c r="N34" i="63"/>
  <c r="N33" i="63"/>
  <c r="N32" i="63"/>
  <c r="N31" i="63"/>
  <c r="N30" i="63"/>
  <c r="N29" i="63"/>
  <c r="N28" i="63"/>
  <c r="N27" i="63"/>
  <c r="N26" i="63"/>
  <c r="N25" i="63"/>
  <c r="N24" i="63"/>
  <c r="N23" i="63"/>
  <c r="N22" i="63"/>
  <c r="N21" i="63"/>
  <c r="N20" i="63"/>
  <c r="N19" i="63"/>
  <c r="N18" i="63"/>
  <c r="N17" i="63"/>
  <c r="N16" i="63"/>
  <c r="N15" i="63"/>
  <c r="N14" i="63"/>
  <c r="N13" i="63"/>
  <c r="N12" i="63"/>
  <c r="N11" i="63"/>
  <c r="N10" i="63"/>
  <c r="N9" i="63"/>
  <c r="N8" i="63"/>
  <c r="N7" i="63"/>
  <c r="N6" i="63"/>
  <c r="N5" i="63"/>
  <c r="F86" i="63"/>
  <c r="E86" i="63"/>
  <c r="G85" i="63"/>
  <c r="G84" i="63"/>
  <c r="G83" i="63"/>
  <c r="G82" i="63"/>
  <c r="G81" i="63"/>
  <c r="G80" i="63"/>
  <c r="G79" i="63"/>
  <c r="G78" i="63"/>
  <c r="G77" i="63"/>
  <c r="G76" i="63"/>
  <c r="G75" i="63"/>
  <c r="G74" i="63"/>
  <c r="G73" i="63"/>
  <c r="G72" i="63"/>
  <c r="G71" i="63"/>
  <c r="G70" i="63"/>
  <c r="G69" i="63"/>
  <c r="G68" i="63"/>
  <c r="G67" i="63"/>
  <c r="G66" i="63"/>
  <c r="G65" i="63"/>
  <c r="G64" i="63"/>
  <c r="G63" i="63"/>
  <c r="G62" i="63"/>
  <c r="G61" i="63"/>
  <c r="G60" i="63"/>
  <c r="G59" i="63"/>
  <c r="G58" i="63"/>
  <c r="G57" i="63"/>
  <c r="G56" i="63"/>
  <c r="G55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5" i="63"/>
  <c r="G34" i="63"/>
  <c r="G33" i="63"/>
  <c r="G32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5" i="63"/>
  <c r="G86" i="63" l="1"/>
  <c r="M86" i="62"/>
  <c r="L86" i="62"/>
  <c r="N86" i="62" s="1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N10" i="62"/>
  <c r="N9" i="62"/>
  <c r="N8" i="62"/>
  <c r="N7" i="62"/>
  <c r="N6" i="62"/>
  <c r="N5" i="62"/>
  <c r="F86" i="62"/>
  <c r="G86" i="62" s="1"/>
  <c r="E86" i="62"/>
  <c r="G85" i="62"/>
  <c r="G84" i="62"/>
  <c r="G83" i="62"/>
  <c r="G82" i="62"/>
  <c r="G81" i="62"/>
  <c r="G80" i="62"/>
  <c r="G79" i="62"/>
  <c r="G78" i="62"/>
  <c r="G77" i="62"/>
  <c r="G76" i="62"/>
  <c r="G75" i="62"/>
  <c r="G74" i="62"/>
  <c r="G73" i="62"/>
  <c r="G72" i="62"/>
  <c r="G71" i="62"/>
  <c r="G70" i="62"/>
  <c r="G69" i="62"/>
  <c r="G68" i="62"/>
  <c r="G67" i="62"/>
  <c r="G66" i="62"/>
  <c r="G65" i="62"/>
  <c r="G64" i="62"/>
  <c r="G63" i="62"/>
  <c r="G62" i="62"/>
  <c r="G61" i="62"/>
  <c r="G60" i="62"/>
  <c r="G59" i="62"/>
  <c r="G58" i="62"/>
  <c r="G57" i="62"/>
  <c r="G56" i="62"/>
  <c r="G55" i="62"/>
  <c r="G54" i="62"/>
  <c r="G53" i="62"/>
  <c r="G52" i="62"/>
  <c r="G51" i="62"/>
  <c r="G50" i="62"/>
  <c r="G49" i="62"/>
  <c r="G48" i="62"/>
  <c r="G47" i="62"/>
  <c r="G46" i="62"/>
  <c r="G45" i="62"/>
  <c r="G44" i="62"/>
  <c r="G43" i="62"/>
  <c r="G42" i="62"/>
  <c r="G41" i="62"/>
  <c r="G40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M86" i="60" l="1"/>
  <c r="L86" i="60"/>
  <c r="N85" i="60"/>
  <c r="N84" i="60"/>
  <c r="N83" i="60"/>
  <c r="N82" i="60"/>
  <c r="N81" i="60"/>
  <c r="N80" i="60"/>
  <c r="N79" i="60"/>
  <c r="N78" i="60"/>
  <c r="N77" i="60"/>
  <c r="N76" i="60"/>
  <c r="N75" i="60"/>
  <c r="N74" i="60"/>
  <c r="N73" i="60"/>
  <c r="N72" i="60"/>
  <c r="N71" i="60"/>
  <c r="N70" i="60"/>
  <c r="N69" i="60"/>
  <c r="N68" i="60"/>
  <c r="N67" i="60"/>
  <c r="N66" i="60"/>
  <c r="N65" i="60"/>
  <c r="N64" i="60"/>
  <c r="N63" i="60"/>
  <c r="N62" i="60"/>
  <c r="N61" i="60"/>
  <c r="N60" i="60"/>
  <c r="N59" i="60"/>
  <c r="N58" i="60"/>
  <c r="N57" i="60"/>
  <c r="N56" i="60"/>
  <c r="N55" i="60"/>
  <c r="N54" i="60"/>
  <c r="N53" i="60"/>
  <c r="N52" i="60"/>
  <c r="N51" i="60"/>
  <c r="N50" i="60"/>
  <c r="N49" i="60"/>
  <c r="N48" i="60"/>
  <c r="N47" i="60"/>
  <c r="N46" i="60"/>
  <c r="N45" i="60"/>
  <c r="N44" i="60"/>
  <c r="N43" i="60"/>
  <c r="N42" i="60"/>
  <c r="N41" i="60"/>
  <c r="N40" i="60"/>
  <c r="N39" i="60"/>
  <c r="N38" i="60"/>
  <c r="N37" i="60"/>
  <c r="N36" i="60"/>
  <c r="N35" i="60"/>
  <c r="N34" i="60"/>
  <c r="N33" i="60"/>
  <c r="N32" i="60"/>
  <c r="N31" i="60"/>
  <c r="N30" i="60"/>
  <c r="N29" i="60"/>
  <c r="N28" i="60"/>
  <c r="N27" i="60"/>
  <c r="N26" i="60"/>
  <c r="N25" i="60"/>
  <c r="N24" i="60"/>
  <c r="N23" i="60"/>
  <c r="N22" i="60"/>
  <c r="N21" i="60"/>
  <c r="N20" i="60"/>
  <c r="N19" i="60"/>
  <c r="N18" i="60"/>
  <c r="N17" i="60"/>
  <c r="N16" i="60"/>
  <c r="N15" i="60"/>
  <c r="N14" i="60"/>
  <c r="N13" i="60"/>
  <c r="N12" i="60"/>
  <c r="N11" i="60"/>
  <c r="N10" i="60"/>
  <c r="N9" i="60"/>
  <c r="N8" i="60"/>
  <c r="N7" i="60"/>
  <c r="N6" i="60"/>
  <c r="N5" i="60"/>
  <c r="F86" i="60"/>
  <c r="G86" i="60" s="1"/>
  <c r="E86" i="60"/>
  <c r="G85" i="60"/>
  <c r="G84" i="60"/>
  <c r="G83" i="60"/>
  <c r="G82" i="60"/>
  <c r="G81" i="60"/>
  <c r="G80" i="60"/>
  <c r="G79" i="60"/>
  <c r="G78" i="60"/>
  <c r="G77" i="60"/>
  <c r="G76" i="60"/>
  <c r="G75" i="60"/>
  <c r="G74" i="60"/>
  <c r="G73" i="60"/>
  <c r="G72" i="60"/>
  <c r="G71" i="60"/>
  <c r="G70" i="60"/>
  <c r="G69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4" i="60"/>
  <c r="G53" i="60"/>
  <c r="G52" i="60"/>
  <c r="G51" i="60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N86" i="60" l="1"/>
  <c r="M86" i="59"/>
  <c r="L86" i="59"/>
  <c r="N85" i="59"/>
  <c r="N84" i="59"/>
  <c r="N83" i="59"/>
  <c r="N82" i="59"/>
  <c r="N81" i="59"/>
  <c r="N80" i="59"/>
  <c r="N79" i="59"/>
  <c r="N78" i="59"/>
  <c r="N77" i="59"/>
  <c r="N76" i="59"/>
  <c r="N75" i="59"/>
  <c r="N74" i="59"/>
  <c r="N73" i="59"/>
  <c r="N72" i="59"/>
  <c r="N71" i="59"/>
  <c r="N70" i="59"/>
  <c r="N69" i="59"/>
  <c r="N68" i="59"/>
  <c r="N67" i="59"/>
  <c r="N66" i="59"/>
  <c r="N65" i="59"/>
  <c r="N64" i="59"/>
  <c r="N63" i="59"/>
  <c r="N62" i="59"/>
  <c r="N61" i="59"/>
  <c r="N60" i="59"/>
  <c r="N59" i="59"/>
  <c r="N58" i="59"/>
  <c r="N57" i="59"/>
  <c r="N56" i="59"/>
  <c r="N55" i="59"/>
  <c r="N54" i="59"/>
  <c r="N53" i="59"/>
  <c r="N52" i="59"/>
  <c r="N51" i="59"/>
  <c r="N50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N25" i="59"/>
  <c r="N24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N8" i="59"/>
  <c r="N7" i="59"/>
  <c r="N6" i="59"/>
  <c r="N5" i="59"/>
  <c r="F86" i="59"/>
  <c r="E86" i="59"/>
  <c r="G85" i="59"/>
  <c r="G84" i="59"/>
  <c r="G83" i="59"/>
  <c r="G82" i="59"/>
  <c r="G81" i="59"/>
  <c r="G80" i="59"/>
  <c r="G79" i="59"/>
  <c r="G78" i="59"/>
  <c r="G77" i="59"/>
  <c r="G76" i="59"/>
  <c r="G75" i="59"/>
  <c r="G74" i="59"/>
  <c r="G73" i="59"/>
  <c r="G72" i="59"/>
  <c r="G71" i="59"/>
  <c r="G70" i="59"/>
  <c r="G69" i="59"/>
  <c r="G68" i="59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86" i="59" l="1"/>
  <c r="N86" i="59"/>
  <c r="M86" i="58"/>
  <c r="L86" i="58"/>
  <c r="N85" i="58"/>
  <c r="N84" i="58"/>
  <c r="N83" i="58"/>
  <c r="N82" i="58"/>
  <c r="N81" i="58"/>
  <c r="N80" i="58"/>
  <c r="N79" i="58"/>
  <c r="N78" i="58"/>
  <c r="N77" i="58"/>
  <c r="N76" i="58"/>
  <c r="N75" i="58"/>
  <c r="N74" i="58"/>
  <c r="N73" i="58"/>
  <c r="N72" i="58"/>
  <c r="N71" i="58"/>
  <c r="N70" i="58"/>
  <c r="N69" i="58"/>
  <c r="N68" i="58"/>
  <c r="N67" i="58"/>
  <c r="N66" i="58"/>
  <c r="N65" i="58"/>
  <c r="N64" i="58"/>
  <c r="N63" i="58"/>
  <c r="N62" i="58"/>
  <c r="N61" i="58"/>
  <c r="N60" i="58"/>
  <c r="N59" i="58"/>
  <c r="N58" i="58"/>
  <c r="N57" i="58"/>
  <c r="N56" i="58"/>
  <c r="N55" i="58"/>
  <c r="N54" i="58"/>
  <c r="N53" i="58"/>
  <c r="N52" i="58"/>
  <c r="N51" i="58"/>
  <c r="N50" i="58"/>
  <c r="N49" i="58"/>
  <c r="N48" i="58"/>
  <c r="N47" i="58"/>
  <c r="N46" i="58"/>
  <c r="N45" i="58"/>
  <c r="N44" i="58"/>
  <c r="N43" i="58"/>
  <c r="N42" i="58"/>
  <c r="N41" i="58"/>
  <c r="N40" i="58"/>
  <c r="N39" i="58"/>
  <c r="N38" i="58"/>
  <c r="N37" i="58"/>
  <c r="N36" i="58"/>
  <c r="N35" i="58"/>
  <c r="N34" i="58"/>
  <c r="N33" i="58"/>
  <c r="N32" i="58"/>
  <c r="N31" i="58"/>
  <c r="N30" i="58"/>
  <c r="N29" i="58"/>
  <c r="N28" i="58"/>
  <c r="N27" i="58"/>
  <c r="N26" i="58"/>
  <c r="N25" i="58"/>
  <c r="N24" i="58"/>
  <c r="N23" i="58"/>
  <c r="N22" i="58"/>
  <c r="N21" i="58"/>
  <c r="N20" i="58"/>
  <c r="N19" i="58"/>
  <c r="N18" i="58"/>
  <c r="N17" i="58"/>
  <c r="N16" i="58"/>
  <c r="N15" i="58"/>
  <c r="N14" i="58"/>
  <c r="N13" i="58"/>
  <c r="N12" i="58"/>
  <c r="N11" i="58"/>
  <c r="N10" i="58"/>
  <c r="N9" i="58"/>
  <c r="N8" i="58"/>
  <c r="N7" i="58"/>
  <c r="N6" i="58"/>
  <c r="N5" i="58"/>
  <c r="F86" i="58"/>
  <c r="E86" i="58"/>
  <c r="G86" i="58" s="1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N86" i="58" l="1"/>
  <c r="M86" i="57"/>
  <c r="L86" i="57"/>
  <c r="N85" i="57"/>
  <c r="N84" i="57"/>
  <c r="N83" i="57"/>
  <c r="N82" i="57"/>
  <c r="N81" i="57"/>
  <c r="N80" i="57"/>
  <c r="N79" i="57"/>
  <c r="N78" i="57"/>
  <c r="N77" i="57"/>
  <c r="N76" i="57"/>
  <c r="N75" i="57"/>
  <c r="N74" i="57"/>
  <c r="N73" i="57"/>
  <c r="N72" i="57"/>
  <c r="N71" i="57"/>
  <c r="N70" i="57"/>
  <c r="N69" i="57"/>
  <c r="N68" i="57"/>
  <c r="N67" i="57"/>
  <c r="N66" i="57"/>
  <c r="N65" i="57"/>
  <c r="N64" i="57"/>
  <c r="N63" i="57"/>
  <c r="N62" i="57"/>
  <c r="N61" i="57"/>
  <c r="N60" i="57"/>
  <c r="N59" i="57"/>
  <c r="N58" i="57"/>
  <c r="N57" i="57"/>
  <c r="N56" i="57"/>
  <c r="N55" i="57"/>
  <c r="N54" i="57"/>
  <c r="N53" i="57"/>
  <c r="N52" i="57"/>
  <c r="N51" i="57"/>
  <c r="N50" i="57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F86" i="57"/>
  <c r="E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N86" i="57" l="1"/>
  <c r="G86" i="57"/>
  <c r="M86" i="56"/>
  <c r="L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1" i="56"/>
  <c r="N10" i="56"/>
  <c r="N9" i="56"/>
  <c r="N8" i="56"/>
  <c r="N7" i="56"/>
  <c r="N6" i="56"/>
  <c r="N5" i="56"/>
  <c r="F86" i="56"/>
  <c r="E86" i="56"/>
  <c r="G85" i="56"/>
  <c r="G84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86" i="56" l="1"/>
  <c r="N86" i="56"/>
  <c r="M86" i="55"/>
  <c r="L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N9" i="55"/>
  <c r="N8" i="55"/>
  <c r="N7" i="55"/>
  <c r="N6" i="55"/>
  <c r="N5" i="55"/>
  <c r="F86" i="55"/>
  <c r="E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86" i="55" l="1"/>
  <c r="N86" i="55"/>
  <c r="M86" i="54"/>
  <c r="L86" i="54"/>
  <c r="N86" i="54" s="1"/>
  <c r="N85" i="54"/>
  <c r="N84" i="54"/>
  <c r="N83" i="54"/>
  <c r="N82" i="54"/>
  <c r="N81" i="54"/>
  <c r="N80" i="54"/>
  <c r="N79" i="54"/>
  <c r="N78" i="54"/>
  <c r="N77" i="54"/>
  <c r="N76" i="54"/>
  <c r="N75" i="54"/>
  <c r="N74" i="54"/>
  <c r="N73" i="54"/>
  <c r="N72" i="54"/>
  <c r="N71" i="54"/>
  <c r="N70" i="54"/>
  <c r="N69" i="54"/>
  <c r="N68" i="54"/>
  <c r="N67" i="54"/>
  <c r="N66" i="54"/>
  <c r="N65" i="54"/>
  <c r="N64" i="54"/>
  <c r="N63" i="54"/>
  <c r="N62" i="54"/>
  <c r="N61" i="54"/>
  <c r="N60" i="54"/>
  <c r="N59" i="54"/>
  <c r="N58" i="54"/>
  <c r="N57" i="54"/>
  <c r="N56" i="54"/>
  <c r="N55" i="54"/>
  <c r="N54" i="54"/>
  <c r="N53" i="54"/>
  <c r="N52" i="54"/>
  <c r="N51" i="54"/>
  <c r="N50" i="54"/>
  <c r="N49" i="54"/>
  <c r="N48" i="54"/>
  <c r="N47" i="54"/>
  <c r="N46" i="54"/>
  <c r="N45" i="54"/>
  <c r="N44" i="54"/>
  <c r="N43" i="54"/>
  <c r="N42" i="54"/>
  <c r="N41" i="54"/>
  <c r="N40" i="54"/>
  <c r="N39" i="54"/>
  <c r="N38" i="54"/>
  <c r="N37" i="54"/>
  <c r="N36" i="54"/>
  <c r="N35" i="54"/>
  <c r="N34" i="54"/>
  <c r="N33" i="54"/>
  <c r="N32" i="54"/>
  <c r="N31" i="54"/>
  <c r="N30" i="54"/>
  <c r="N29" i="54"/>
  <c r="N28" i="54"/>
  <c r="N27" i="54"/>
  <c r="N26" i="54"/>
  <c r="N25" i="54"/>
  <c r="N24" i="54"/>
  <c r="N23" i="54"/>
  <c r="N22" i="54"/>
  <c r="N21" i="54"/>
  <c r="N20" i="54"/>
  <c r="N19" i="54"/>
  <c r="N18" i="54"/>
  <c r="N17" i="54"/>
  <c r="N16" i="54"/>
  <c r="N15" i="54"/>
  <c r="N14" i="54"/>
  <c r="N13" i="54"/>
  <c r="N12" i="54"/>
  <c r="N11" i="54"/>
  <c r="N10" i="54"/>
  <c r="N9" i="54"/>
  <c r="N8" i="54"/>
  <c r="N7" i="54"/>
  <c r="N6" i="54"/>
  <c r="N5" i="54"/>
  <c r="F86" i="54"/>
  <c r="E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86" i="54" l="1"/>
  <c r="M86" i="53"/>
  <c r="N86" i="53" s="1"/>
  <c r="L86" i="53"/>
  <c r="N85" i="53"/>
  <c r="N84" i="53"/>
  <c r="N83" i="53"/>
  <c r="N82" i="53"/>
  <c r="N81" i="53"/>
  <c r="N80" i="53"/>
  <c r="N79" i="53"/>
  <c r="N78" i="53"/>
  <c r="N77" i="53"/>
  <c r="N76" i="53"/>
  <c r="N75" i="53"/>
  <c r="N74" i="53"/>
  <c r="N73" i="53"/>
  <c r="N72" i="53"/>
  <c r="N71" i="53"/>
  <c r="N70" i="53"/>
  <c r="N69" i="53"/>
  <c r="N68" i="53"/>
  <c r="N67" i="53"/>
  <c r="N66" i="53"/>
  <c r="N65" i="53"/>
  <c r="N64" i="53"/>
  <c r="N63" i="53"/>
  <c r="N62" i="53"/>
  <c r="N61" i="53"/>
  <c r="N60" i="53"/>
  <c r="N59" i="53"/>
  <c r="N58" i="53"/>
  <c r="N57" i="53"/>
  <c r="N56" i="53"/>
  <c r="N55" i="53"/>
  <c r="N54" i="53"/>
  <c r="N53" i="53"/>
  <c r="N52" i="53"/>
  <c r="N51" i="53"/>
  <c r="N50" i="53"/>
  <c r="N49" i="53"/>
  <c r="N48" i="53"/>
  <c r="N47" i="53"/>
  <c r="N46" i="53"/>
  <c r="N45" i="53"/>
  <c r="N44" i="53"/>
  <c r="N43" i="53"/>
  <c r="N42" i="53"/>
  <c r="N41" i="53"/>
  <c r="N40" i="53"/>
  <c r="N39" i="53"/>
  <c r="N38" i="53"/>
  <c r="N37" i="53"/>
  <c r="N36" i="53"/>
  <c r="N35" i="53"/>
  <c r="N34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N15" i="53"/>
  <c r="N14" i="53"/>
  <c r="N13" i="53"/>
  <c r="N12" i="53"/>
  <c r="N11" i="53"/>
  <c r="N10" i="53"/>
  <c r="N9" i="53"/>
  <c r="N8" i="53"/>
  <c r="N7" i="53"/>
  <c r="N6" i="53"/>
  <c r="N5" i="53"/>
  <c r="F86" i="53"/>
  <c r="E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86" i="53" l="1"/>
  <c r="M86" i="52"/>
  <c r="N86" i="52" s="1"/>
  <c r="L86" i="52"/>
  <c r="N85" i="52"/>
  <c r="N84" i="52"/>
  <c r="N83" i="52"/>
  <c r="N82" i="52"/>
  <c r="N81" i="52"/>
  <c r="N80" i="52"/>
  <c r="N79" i="52"/>
  <c r="N78" i="52"/>
  <c r="N77" i="52"/>
  <c r="N76" i="52"/>
  <c r="N75" i="52"/>
  <c r="N74" i="52"/>
  <c r="N73" i="52"/>
  <c r="N72" i="52"/>
  <c r="N71" i="52"/>
  <c r="N70" i="52"/>
  <c r="N69" i="52"/>
  <c r="N68" i="52"/>
  <c r="N67" i="52"/>
  <c r="N66" i="52"/>
  <c r="N65" i="52"/>
  <c r="N64" i="52"/>
  <c r="N63" i="52"/>
  <c r="N62" i="52"/>
  <c r="N61" i="52"/>
  <c r="N60" i="52"/>
  <c r="N59" i="52"/>
  <c r="N58" i="52"/>
  <c r="N57" i="52"/>
  <c r="N56" i="52"/>
  <c r="N55" i="52"/>
  <c r="N54" i="52"/>
  <c r="N53" i="52"/>
  <c r="N52" i="52"/>
  <c r="N51" i="52"/>
  <c r="N50" i="52"/>
  <c r="N49" i="52"/>
  <c r="N48" i="52"/>
  <c r="N47" i="52"/>
  <c r="N46" i="52"/>
  <c r="N45" i="52"/>
  <c r="N44" i="52"/>
  <c r="N43" i="52"/>
  <c r="N42" i="52"/>
  <c r="N41" i="52"/>
  <c r="N40" i="52"/>
  <c r="N39" i="52"/>
  <c r="N38" i="52"/>
  <c r="N37" i="52"/>
  <c r="N36" i="52"/>
  <c r="N35" i="52"/>
  <c r="N34" i="52"/>
  <c r="N33" i="52"/>
  <c r="N32" i="52"/>
  <c r="N31" i="52"/>
  <c r="N30" i="52"/>
  <c r="N29" i="52"/>
  <c r="N28" i="52"/>
  <c r="N27" i="52"/>
  <c r="N26" i="52"/>
  <c r="N2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2" i="52"/>
  <c r="N11" i="52"/>
  <c r="N10" i="52"/>
  <c r="N9" i="52"/>
  <c r="N8" i="52"/>
  <c r="N7" i="52"/>
  <c r="N6" i="52"/>
  <c r="N5" i="52"/>
  <c r="F86" i="52"/>
  <c r="E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86" i="52" l="1"/>
  <c r="M86" i="51"/>
  <c r="L86" i="51"/>
  <c r="N86" i="51" s="1"/>
  <c r="N85" i="51"/>
  <c r="N84" i="51"/>
  <c r="N83" i="51"/>
  <c r="N82" i="51"/>
  <c r="N81" i="51"/>
  <c r="N80" i="51"/>
  <c r="N79" i="51"/>
  <c r="N78" i="51"/>
  <c r="N77" i="51"/>
  <c r="N76" i="51"/>
  <c r="N75" i="51"/>
  <c r="N74" i="51"/>
  <c r="N73" i="51"/>
  <c r="N72" i="51"/>
  <c r="N71" i="51"/>
  <c r="N70" i="51"/>
  <c r="N69" i="51"/>
  <c r="N68" i="51"/>
  <c r="N67" i="51"/>
  <c r="N66" i="51"/>
  <c r="N65" i="51"/>
  <c r="N64" i="51"/>
  <c r="N63" i="51"/>
  <c r="N62" i="51"/>
  <c r="N61" i="51"/>
  <c r="N60" i="51"/>
  <c r="N59" i="51"/>
  <c r="N58" i="51"/>
  <c r="N57" i="51"/>
  <c r="N56" i="51"/>
  <c r="N55" i="51"/>
  <c r="N54" i="51"/>
  <c r="N53" i="51"/>
  <c r="N52" i="51"/>
  <c r="N51" i="51"/>
  <c r="N50" i="51"/>
  <c r="N49" i="51"/>
  <c r="N48" i="51"/>
  <c r="N47" i="51"/>
  <c r="N46" i="51"/>
  <c r="N45" i="51"/>
  <c r="N44" i="51"/>
  <c r="N43" i="51"/>
  <c r="N42" i="51"/>
  <c r="N41" i="51"/>
  <c r="N40" i="51"/>
  <c r="N39" i="51"/>
  <c r="N38" i="51"/>
  <c r="N37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N7" i="51"/>
  <c r="N6" i="51"/>
  <c r="N5" i="51"/>
  <c r="F86" i="51"/>
  <c r="E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G5" i="51"/>
  <c r="G86" i="51" l="1"/>
  <c r="M86" i="50"/>
  <c r="L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F86" i="50"/>
  <c r="E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G6" i="50"/>
  <c r="G5" i="50"/>
  <c r="G86" i="50" l="1"/>
  <c r="N86" i="50"/>
  <c r="F86" i="49"/>
  <c r="E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G7" i="49"/>
  <c r="G6" i="49"/>
  <c r="G5" i="49"/>
  <c r="M86" i="49"/>
  <c r="N86" i="49" s="1"/>
  <c r="L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G86" i="49" l="1"/>
  <c r="F86" i="48"/>
  <c r="E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M86" i="48"/>
  <c r="L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86" i="48" l="1"/>
  <c r="G86" i="48"/>
  <c r="M87" i="47"/>
  <c r="L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F87" i="47"/>
  <c r="E87" i="47"/>
  <c r="G87" i="47" s="1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N87" i="47" l="1"/>
  <c r="M87" i="46"/>
  <c r="L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F87" i="46"/>
  <c r="E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87" i="46" l="1"/>
  <c r="N87" i="46"/>
  <c r="M87" i="45"/>
  <c r="N87" i="45" s="1"/>
  <c r="L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F87" i="45"/>
  <c r="G87" i="45" s="1"/>
  <c r="E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G6" i="45"/>
  <c r="M87" i="44"/>
  <c r="N87" i="44" s="1"/>
  <c r="L87" i="44"/>
  <c r="F87" i="44"/>
  <c r="G87" i="44" s="1"/>
  <c r="E87" i="44"/>
  <c r="N86" i="44"/>
  <c r="G86" i="44"/>
  <c r="N85" i="44"/>
  <c r="G85" i="44"/>
  <c r="N84" i="44"/>
  <c r="G84" i="44"/>
  <c r="N83" i="44"/>
  <c r="G83" i="44"/>
  <c r="N82" i="44"/>
  <c r="G82" i="44"/>
  <c r="N81" i="44"/>
  <c r="G81" i="44"/>
  <c r="N80" i="44"/>
  <c r="G80" i="44"/>
  <c r="N79" i="44"/>
  <c r="G79" i="44"/>
  <c r="N78" i="44"/>
  <c r="G78" i="44"/>
  <c r="N77" i="44"/>
  <c r="G77" i="44"/>
  <c r="N76" i="44"/>
  <c r="G76" i="44"/>
  <c r="N75" i="44"/>
  <c r="G75" i="44"/>
  <c r="N74" i="44"/>
  <c r="G74" i="44"/>
  <c r="N73" i="44"/>
  <c r="G73" i="44"/>
  <c r="N72" i="44"/>
  <c r="G72" i="44"/>
  <c r="N71" i="44"/>
  <c r="G71" i="44"/>
  <c r="N70" i="44"/>
  <c r="G70" i="44"/>
  <c r="N69" i="44"/>
  <c r="G69" i="44"/>
  <c r="N68" i="44"/>
  <c r="G68" i="44"/>
  <c r="N67" i="44"/>
  <c r="G67" i="44"/>
  <c r="N66" i="44"/>
  <c r="G66" i="44"/>
  <c r="N65" i="44"/>
  <c r="G65" i="44"/>
  <c r="N64" i="44"/>
  <c r="G64" i="44"/>
  <c r="N63" i="44"/>
  <c r="G63" i="44"/>
  <c r="N62" i="44"/>
  <c r="G62" i="44"/>
  <c r="N61" i="44"/>
  <c r="G61" i="44"/>
  <c r="N60" i="44"/>
  <c r="G60" i="44"/>
  <c r="N59" i="44"/>
  <c r="G59" i="44"/>
  <c r="N58" i="44"/>
  <c r="G58" i="44"/>
  <c r="N57" i="44"/>
  <c r="G57" i="44"/>
  <c r="N56" i="44"/>
  <c r="G56" i="44"/>
  <c r="N55" i="44"/>
  <c r="G55" i="44"/>
  <c r="N54" i="44"/>
  <c r="G54" i="44"/>
  <c r="N53" i="44"/>
  <c r="G53" i="44"/>
  <c r="N52" i="44"/>
  <c r="G52" i="44"/>
  <c r="N51" i="44"/>
  <c r="G51" i="44"/>
  <c r="N50" i="44"/>
  <c r="G50" i="44"/>
  <c r="N49" i="44"/>
  <c r="G49" i="44"/>
  <c r="N48" i="44"/>
  <c r="G48" i="44"/>
  <c r="N47" i="44"/>
  <c r="G47" i="44"/>
  <c r="N46" i="44"/>
  <c r="G46" i="44"/>
  <c r="N45" i="44"/>
  <c r="G45" i="44"/>
  <c r="N44" i="44"/>
  <c r="G44" i="44"/>
  <c r="N43" i="44"/>
  <c r="G43" i="44"/>
  <c r="N42" i="44"/>
  <c r="G42" i="44"/>
  <c r="N41" i="44"/>
  <c r="G41" i="44"/>
  <c r="N40" i="44"/>
  <c r="G40" i="44"/>
  <c r="N39" i="44"/>
  <c r="G39" i="44"/>
  <c r="N38" i="44"/>
  <c r="G38" i="44"/>
  <c r="N37" i="44"/>
  <c r="G37" i="44"/>
  <c r="N36" i="44"/>
  <c r="G36" i="44"/>
  <c r="N35" i="44"/>
  <c r="G35" i="44"/>
  <c r="N34" i="44"/>
  <c r="G34" i="44"/>
  <c r="N33" i="44"/>
  <c r="G33" i="44"/>
  <c r="N32" i="44"/>
  <c r="G32" i="44"/>
  <c r="N31" i="44"/>
  <c r="G31" i="44"/>
  <c r="N30" i="44"/>
  <c r="G30" i="44"/>
  <c r="N29" i="44"/>
  <c r="G29" i="44"/>
  <c r="N28" i="44"/>
  <c r="G28" i="44"/>
  <c r="N27" i="44"/>
  <c r="G27" i="44"/>
  <c r="N26" i="44"/>
  <c r="G26" i="44"/>
  <c r="N25" i="44"/>
  <c r="G25" i="44"/>
  <c r="N24" i="44"/>
  <c r="G24" i="44"/>
  <c r="N23" i="44"/>
  <c r="G23" i="44"/>
  <c r="N22" i="44"/>
  <c r="G22" i="44"/>
  <c r="N21" i="44"/>
  <c r="G21" i="44"/>
  <c r="N20" i="44"/>
  <c r="G20" i="44"/>
  <c r="N19" i="44"/>
  <c r="G19" i="44"/>
  <c r="N18" i="44"/>
  <c r="G18" i="44"/>
  <c r="N17" i="44"/>
  <c r="G17" i="44"/>
  <c r="N16" i="44"/>
  <c r="G16" i="44"/>
  <c r="N15" i="44"/>
  <c r="G15" i="44"/>
  <c r="N14" i="44"/>
  <c r="G14" i="44"/>
  <c r="N13" i="44"/>
  <c r="G13" i="44"/>
  <c r="N12" i="44"/>
  <c r="G12" i="44"/>
  <c r="N11" i="44"/>
  <c r="G11" i="44"/>
  <c r="N10" i="44"/>
  <c r="G10" i="44"/>
  <c r="N9" i="44"/>
  <c r="G9" i="44"/>
  <c r="N8" i="44"/>
  <c r="G8" i="44"/>
  <c r="N7" i="44"/>
  <c r="G7" i="44"/>
  <c r="N6" i="44"/>
  <c r="G6" i="44"/>
  <c r="M86" i="40" l="1"/>
  <c r="N86" i="40" s="1"/>
  <c r="L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F86" i="40"/>
  <c r="E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86" i="40" l="1"/>
  <c r="M86" i="38"/>
  <c r="N86" i="38" s="1"/>
  <c r="L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F86" i="38"/>
  <c r="E86" i="38"/>
  <c r="G86" i="38" s="1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M86" i="39"/>
  <c r="L86" i="39"/>
  <c r="N86" i="39" s="1"/>
  <c r="F86" i="39"/>
  <c r="G86" i="39" s="1"/>
  <c r="E86" i="39"/>
  <c r="N85" i="39"/>
  <c r="G85" i="39"/>
  <c r="N84" i="39"/>
  <c r="G84" i="39"/>
  <c r="N83" i="39"/>
  <c r="G83" i="39"/>
  <c r="N82" i="39"/>
  <c r="G82" i="39"/>
  <c r="N81" i="39"/>
  <c r="G81" i="39"/>
  <c r="N80" i="39"/>
  <c r="G80" i="39"/>
  <c r="N79" i="39"/>
  <c r="G79" i="39"/>
  <c r="N78" i="39"/>
  <c r="G78" i="39"/>
  <c r="N77" i="39"/>
  <c r="G77" i="39"/>
  <c r="N76" i="39"/>
  <c r="G76" i="39"/>
  <c r="N75" i="39"/>
  <c r="G75" i="39"/>
  <c r="N74" i="39"/>
  <c r="G74" i="39"/>
  <c r="N73" i="39"/>
  <c r="G73" i="39"/>
  <c r="N72" i="39"/>
  <c r="G72" i="39"/>
  <c r="N71" i="39"/>
  <c r="G71" i="39"/>
  <c r="N70" i="39"/>
  <c r="G70" i="39"/>
  <c r="N69" i="39"/>
  <c r="G69" i="39"/>
  <c r="N68" i="39"/>
  <c r="G68" i="39"/>
  <c r="N67" i="39"/>
  <c r="G67" i="39"/>
  <c r="N66" i="39"/>
  <c r="G66" i="39"/>
  <c r="N65" i="39"/>
  <c r="G65" i="39"/>
  <c r="N64" i="39"/>
  <c r="G64" i="39"/>
  <c r="N63" i="39"/>
  <c r="G63" i="39"/>
  <c r="N62" i="39"/>
  <c r="G62" i="39"/>
  <c r="N61" i="39"/>
  <c r="G61" i="39"/>
  <c r="N60" i="39"/>
  <c r="G60" i="39"/>
  <c r="N59" i="39"/>
  <c r="G59" i="39"/>
  <c r="N58" i="39"/>
  <c r="G58" i="39"/>
  <c r="N57" i="39"/>
  <c r="G57" i="39"/>
  <c r="N56" i="39"/>
  <c r="G56" i="39"/>
  <c r="N55" i="39"/>
  <c r="G55" i="39"/>
  <c r="N54" i="39"/>
  <c r="G54" i="39"/>
  <c r="N53" i="39"/>
  <c r="G53" i="39"/>
  <c r="N52" i="39"/>
  <c r="G52" i="39"/>
  <c r="N51" i="39"/>
  <c r="G51" i="39"/>
  <c r="N50" i="39"/>
  <c r="G50" i="39"/>
  <c r="N49" i="39"/>
  <c r="G49" i="39"/>
  <c r="N48" i="39"/>
  <c r="G48" i="39"/>
  <c r="N47" i="39"/>
  <c r="G47" i="39"/>
  <c r="N46" i="39"/>
  <c r="G46" i="39"/>
  <c r="N45" i="39"/>
  <c r="G45" i="39"/>
  <c r="N44" i="39"/>
  <c r="G44" i="39"/>
  <c r="N43" i="39"/>
  <c r="G43" i="39"/>
  <c r="N42" i="39"/>
  <c r="G42" i="39"/>
  <c r="N41" i="39"/>
  <c r="G41" i="39"/>
  <c r="N40" i="39"/>
  <c r="G40" i="39"/>
  <c r="N39" i="39"/>
  <c r="G39" i="39"/>
  <c r="N38" i="39"/>
  <c r="G38" i="39"/>
  <c r="N37" i="39"/>
  <c r="G37" i="39"/>
  <c r="N36" i="39"/>
  <c r="G36" i="39"/>
  <c r="N35" i="39"/>
  <c r="G35" i="39"/>
  <c r="N34" i="39"/>
  <c r="G34" i="39"/>
  <c r="N33" i="39"/>
  <c r="G33" i="39"/>
  <c r="N32" i="39"/>
  <c r="G32" i="39"/>
  <c r="N31" i="39"/>
  <c r="G31" i="39"/>
  <c r="N30" i="39"/>
  <c r="G30" i="39"/>
  <c r="N29" i="39"/>
  <c r="G29" i="39"/>
  <c r="N28" i="39"/>
  <c r="G28" i="39"/>
  <c r="N27" i="39"/>
  <c r="G27" i="39"/>
  <c r="N26" i="39"/>
  <c r="G26" i="39"/>
  <c r="N25" i="39"/>
  <c r="G25" i="39"/>
  <c r="N24" i="39"/>
  <c r="G24" i="39"/>
  <c r="N23" i="39"/>
  <c r="G23" i="39"/>
  <c r="N22" i="39"/>
  <c r="G22" i="39"/>
  <c r="N21" i="39"/>
  <c r="G21" i="39"/>
  <c r="N20" i="39"/>
  <c r="G20" i="39"/>
  <c r="N19" i="39"/>
  <c r="G19" i="39"/>
  <c r="N18" i="39"/>
  <c r="G18" i="39"/>
  <c r="N17" i="39"/>
  <c r="G17" i="39"/>
  <c r="N16" i="39"/>
  <c r="G16" i="39"/>
  <c r="N15" i="39"/>
  <c r="G15" i="39"/>
  <c r="N14" i="39"/>
  <c r="G14" i="39"/>
  <c r="N13" i="39"/>
  <c r="G13" i="39"/>
  <c r="N12" i="39"/>
  <c r="G12" i="39"/>
  <c r="N11" i="39"/>
  <c r="G11" i="39"/>
  <c r="N10" i="39"/>
  <c r="G10" i="39"/>
  <c r="N9" i="39"/>
  <c r="G9" i="39"/>
  <c r="N8" i="39"/>
  <c r="G8" i="39"/>
  <c r="N7" i="39"/>
  <c r="G7" i="39"/>
  <c r="N6" i="39"/>
  <c r="G6" i="39"/>
  <c r="N5" i="39"/>
  <c r="G5" i="39"/>
  <c r="F86" i="37" l="1"/>
  <c r="E86" i="37"/>
  <c r="N86" i="37"/>
  <c r="N85" i="37"/>
  <c r="N84" i="37"/>
  <c r="N83" i="37"/>
  <c r="N82" i="37"/>
  <c r="N81" i="37"/>
  <c r="N80" i="37"/>
  <c r="N79" i="37"/>
  <c r="N78" i="37"/>
  <c r="N77" i="37"/>
  <c r="N76" i="37"/>
  <c r="N75" i="37"/>
  <c r="N74" i="37"/>
  <c r="N73" i="37"/>
  <c r="N72" i="37"/>
  <c r="N71" i="37"/>
  <c r="N70" i="37"/>
  <c r="N69" i="37"/>
  <c r="N68" i="37"/>
  <c r="N67" i="37"/>
  <c r="N66" i="37"/>
  <c r="N65" i="37"/>
  <c r="N64" i="37"/>
  <c r="N63" i="37"/>
  <c r="N62" i="37"/>
  <c r="N61" i="37"/>
  <c r="N60" i="37"/>
  <c r="N59" i="37"/>
  <c r="N58" i="37"/>
  <c r="N57" i="37"/>
  <c r="N56" i="37"/>
  <c r="N55" i="37"/>
  <c r="N54" i="37"/>
  <c r="N53" i="37"/>
  <c r="N52" i="37"/>
  <c r="N51" i="37"/>
  <c r="N50" i="37"/>
  <c r="N49" i="37"/>
  <c r="N48" i="37"/>
  <c r="N47" i="37"/>
  <c r="N46" i="37"/>
  <c r="N45" i="37"/>
  <c r="N44" i="37"/>
  <c r="N43" i="37"/>
  <c r="N42" i="37"/>
  <c r="N41" i="37"/>
  <c r="N40" i="37"/>
  <c r="N39" i="37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86" i="37" l="1"/>
  <c r="O75" i="36"/>
  <c r="G86" i="36" l="1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N86" i="35" l="1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1" i="35"/>
  <c r="N10" i="35"/>
  <c r="N9" i="35"/>
  <c r="N8" i="35"/>
  <c r="N7" i="35"/>
  <c r="N6" i="35"/>
  <c r="N5" i="35"/>
  <c r="G6" i="34" l="1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7" i="34"/>
  <c r="G78" i="34"/>
  <c r="G79" i="34"/>
  <c r="G80" i="34"/>
  <c r="G81" i="34"/>
  <c r="G82" i="34"/>
  <c r="G83" i="34"/>
  <c r="G84" i="34"/>
  <c r="G85" i="34"/>
  <c r="G86" i="34"/>
  <c r="G5" i="34" l="1"/>
  <c r="M86" i="34"/>
  <c r="L86" i="34"/>
  <c r="N85" i="34"/>
  <c r="N84" i="34"/>
  <c r="N83" i="34"/>
  <c r="N82" i="34"/>
  <c r="N81" i="34"/>
  <c r="N80" i="34"/>
  <c r="N79" i="34"/>
  <c r="N78" i="34"/>
  <c r="N77" i="34"/>
  <c r="N76" i="34"/>
  <c r="N75" i="34"/>
  <c r="N74" i="34"/>
  <c r="N73" i="34"/>
  <c r="N72" i="34"/>
  <c r="N71" i="34"/>
  <c r="N70" i="34"/>
  <c r="N69" i="34"/>
  <c r="N68" i="34"/>
  <c r="N67" i="34"/>
  <c r="N66" i="34"/>
  <c r="N65" i="34"/>
  <c r="N64" i="34"/>
  <c r="N63" i="34"/>
  <c r="N62" i="34"/>
  <c r="N61" i="34"/>
  <c r="N60" i="34"/>
  <c r="N59" i="34"/>
  <c r="N58" i="34"/>
  <c r="N57" i="34"/>
  <c r="N56" i="34"/>
  <c r="N55" i="34"/>
  <c r="N54" i="34"/>
  <c r="N53" i="34"/>
  <c r="N52" i="34"/>
  <c r="N51" i="34"/>
  <c r="N50" i="34"/>
  <c r="N49" i="34"/>
  <c r="N48" i="34"/>
  <c r="N47" i="34"/>
  <c r="N46" i="34"/>
  <c r="N45" i="34"/>
  <c r="N44" i="34"/>
  <c r="N43" i="34"/>
  <c r="N42" i="34"/>
  <c r="N41" i="34"/>
  <c r="N40" i="34"/>
  <c r="N39" i="34"/>
  <c r="N38" i="34"/>
  <c r="N37" i="34"/>
  <c r="N36" i="34"/>
  <c r="N35" i="34"/>
  <c r="N34" i="34"/>
  <c r="N33" i="34"/>
  <c r="N32" i="34"/>
  <c r="N31" i="34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86" i="34" l="1"/>
  <c r="M86" i="33"/>
  <c r="L86" i="33"/>
  <c r="N85" i="33"/>
  <c r="N84" i="33"/>
  <c r="N83" i="33"/>
  <c r="N82" i="33"/>
  <c r="N81" i="33"/>
  <c r="N80" i="33"/>
  <c r="N79" i="33"/>
  <c r="N78" i="33"/>
  <c r="N77" i="33"/>
  <c r="N76" i="33"/>
  <c r="N75" i="33"/>
  <c r="N74" i="33"/>
  <c r="N73" i="33"/>
  <c r="N72" i="33"/>
  <c r="N71" i="33"/>
  <c r="N70" i="33"/>
  <c r="N69" i="33"/>
  <c r="N68" i="33"/>
  <c r="N67" i="33"/>
  <c r="N66" i="33"/>
  <c r="N65" i="33"/>
  <c r="N64" i="33"/>
  <c r="N63" i="33"/>
  <c r="N62" i="33"/>
  <c r="N61" i="33"/>
  <c r="N60" i="33"/>
  <c r="N59" i="33"/>
  <c r="N58" i="33"/>
  <c r="N57" i="33"/>
  <c r="N56" i="33"/>
  <c r="N55" i="33"/>
  <c r="N54" i="33"/>
  <c r="N53" i="33"/>
  <c r="N52" i="33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F86" i="33"/>
  <c r="E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3" i="33"/>
  <c r="G62" i="33"/>
  <c r="G61" i="33"/>
  <c r="G60" i="33"/>
  <c r="G59" i="33"/>
  <c r="G58" i="33"/>
  <c r="G57" i="33"/>
  <c r="G56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N86" i="33" l="1"/>
  <c r="G86" i="33"/>
  <c r="F86" i="32"/>
  <c r="E86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86" i="32" l="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86" i="30" l="1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G86" i="29" l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N86" i="28" l="1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G85" i="27" l="1"/>
  <c r="G71" i="27"/>
  <c r="G70" i="27"/>
  <c r="G56" i="27"/>
  <c r="G55" i="27"/>
  <c r="G26" i="27"/>
  <c r="G13" i="27"/>
  <c r="G12" i="27"/>
  <c r="G83" i="27"/>
  <c r="G79" i="27"/>
  <c r="G78" i="27"/>
  <c r="G77" i="27"/>
  <c r="G73" i="27"/>
  <c r="G72" i="27"/>
  <c r="G69" i="27"/>
  <c r="G68" i="27"/>
  <c r="G65" i="27"/>
  <c r="G64" i="27"/>
  <c r="G62" i="27"/>
  <c r="G61" i="27"/>
  <c r="G59" i="27"/>
  <c r="G54" i="27"/>
  <c r="G49" i="27"/>
  <c r="G48" i="27"/>
  <c r="G45" i="27"/>
  <c r="G39" i="27"/>
  <c r="G38" i="27"/>
  <c r="G33" i="27"/>
  <c r="G30" i="27"/>
  <c r="G29" i="27"/>
  <c r="G27" i="27"/>
  <c r="G25" i="27"/>
  <c r="G23" i="27"/>
  <c r="G22" i="27"/>
  <c r="G21" i="27"/>
  <c r="G18" i="27"/>
  <c r="G17" i="27"/>
  <c r="G11" i="27"/>
  <c r="G86" i="27"/>
  <c r="G84" i="27"/>
  <c r="G82" i="27"/>
  <c r="G81" i="27"/>
  <c r="G80" i="27"/>
  <c r="G76" i="27"/>
  <c r="G75" i="27"/>
  <c r="G74" i="27"/>
  <c r="G67" i="27"/>
  <c r="G66" i="27"/>
  <c r="G63" i="27"/>
  <c r="G60" i="27"/>
  <c r="G58" i="27"/>
  <c r="G57" i="27"/>
  <c r="G53" i="27"/>
  <c r="G52" i="27"/>
  <c r="G51" i="27"/>
  <c r="G50" i="27"/>
  <c r="G47" i="27"/>
  <c r="G46" i="27"/>
  <c r="G44" i="27"/>
  <c r="G43" i="27"/>
  <c r="G42" i="27"/>
  <c r="G41" i="27"/>
  <c r="G40" i="27"/>
  <c r="G37" i="27"/>
  <c r="G36" i="27"/>
  <c r="G35" i="27"/>
  <c r="G34" i="27"/>
  <c r="G32" i="27"/>
  <c r="G31" i="27"/>
  <c r="G28" i="27"/>
  <c r="G24" i="27"/>
  <c r="G20" i="27"/>
  <c r="G19" i="27"/>
  <c r="G16" i="27"/>
  <c r="G15" i="27"/>
  <c r="G14" i="27"/>
  <c r="G10" i="27"/>
  <c r="G9" i="27"/>
  <c r="G8" i="27"/>
  <c r="G7" i="27"/>
  <c r="G6" i="27"/>
  <c r="G5" i="27"/>
  <c r="M86" i="27"/>
  <c r="L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86" i="27" l="1"/>
  <c r="F86" i="26" l="1"/>
  <c r="G86" i="26" s="1"/>
  <c r="E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G85" i="25" l="1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6" i="23" s="1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F86" i="22" l="1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M86" i="18" l="1"/>
  <c r="N86" i="18" s="1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E86" i="12" l="1"/>
  <c r="F86" i="12"/>
  <c r="G86" i="12" s="1"/>
  <c r="M86" i="12"/>
  <c r="L86" i="12"/>
  <c r="O87" i="11" l="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F85" i="4"/>
  <c r="G87" i="4" s="1"/>
  <c r="N88" i="4"/>
  <c r="N87" i="4"/>
  <c r="M86" i="4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86" i="4" l="1"/>
  <c r="G85" i="4"/>
  <c r="F86" i="4"/>
  <c r="G88" i="4"/>
  <c r="G89" i="4" s="1"/>
  <c r="E86" i="4"/>
  <c r="G86" i="4" s="1"/>
  <c r="N89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A86" i="3" s="1"/>
  <c r="B86" i="3"/>
  <c r="F87" i="3" l="1"/>
  <c r="G87" i="3"/>
  <c r="H87" i="3" s="1"/>
  <c r="H88" i="3"/>
  <c r="H89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90" i="3" l="1"/>
  <c r="O86" i="3"/>
  <c r="O87" i="3"/>
  <c r="O89" i="3" s="1"/>
  <c r="E85" i="2"/>
  <c r="G87" i="2" s="1"/>
  <c r="F85" i="2"/>
  <c r="G86" i="2" s="1"/>
  <c r="G88" i="2" s="1"/>
  <c r="R88" i="2"/>
  <c r="Q85" i="2"/>
  <c r="P85" i="2"/>
  <c r="R85" i="2" l="1"/>
  <c r="G85" i="2"/>
</calcChain>
</file>

<file path=xl/sharedStrings.xml><?xml version="1.0" encoding="utf-8"?>
<sst xmlns="http://schemas.openxmlformats.org/spreadsheetml/2006/main" count="14560" uniqueCount="330">
  <si>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</si>
  <si>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</si>
  <si>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</si>
  <si>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</si>
  <si>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</si>
  <si>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</si>
  <si>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</si>
  <si>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</si>
  <si>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</si>
  <si>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</si>
  <si>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</si>
  <si>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</si>
  <si>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</si>
  <si>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</si>
  <si>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</si>
  <si>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</si>
  <si>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</si>
  <si>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</si>
  <si>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</si>
  <si>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</si>
  <si>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</si>
  <si>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</si>
  <si>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</si>
  <si>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</si>
  <si>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</si>
  <si>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</si>
  <si>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</si>
  <si>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</si>
  <si>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</si>
  <si>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</si>
  <si>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</si>
  <si>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</si>
  <si>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</si>
  <si>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</si>
  <si>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</si>
  <si>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</si>
  <si>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</si>
  <si>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</si>
  <si>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</si>
  <si>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</si>
  <si>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</si>
  <si>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</si>
  <si>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</si>
  <si>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</si>
  <si>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</si>
  <si>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</si>
  <si>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</si>
  <si>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</si>
  <si>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</si>
  <si>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</si>
  <si>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</si>
  <si>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</si>
  <si>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</si>
  <si>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</si>
  <si>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</si>
  <si>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</si>
  <si>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</si>
  <si>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</si>
  <si>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</si>
  <si>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</si>
  <si>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</si>
  <si>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</si>
  <si>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</si>
  <si>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</si>
  <si>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</si>
  <si>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</si>
  <si>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</si>
  <si>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</si>
  <si>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</si>
  <si>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</si>
  <si>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</si>
  <si>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</si>
  <si>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</si>
  <si>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</si>
  <si>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</si>
  <si>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</si>
  <si>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</si>
  <si>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</si>
  <si>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</si>
  <si>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</si>
  <si>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</si>
  <si>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</si>
  <si>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</si>
  <si>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</si>
  <si>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</si>
  <si>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</si>
  <si>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</si>
  <si>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</si>
  <si>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</si>
  <si>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</si>
  <si>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</si>
  <si>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</si>
  <si>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</si>
  <si>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</si>
  <si>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</si>
  <si>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</si>
  <si>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</si>
  <si>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</si>
  <si>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</si>
  <si>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</si>
  <si>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</si>
  <si>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</si>
  <si>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</si>
  <si>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</si>
  <si>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</si>
  <si>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</si>
  <si>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</si>
  <si>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</si>
  <si>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</si>
  <si>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</si>
  <si>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</si>
  <si>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</si>
  <si>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</si>
  <si>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</si>
  <si>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</si>
  <si>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</si>
  <si>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</si>
  <si>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</si>
  <si>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</si>
  <si>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</si>
  <si>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</si>
  <si>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</si>
  <si>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</si>
  <si>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</si>
  <si>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</si>
  <si>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</si>
  <si>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</si>
  <si>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</si>
  <si>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</si>
  <si>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</si>
  <si>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</si>
  <si>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</si>
  <si>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</si>
  <si>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</si>
  <si>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</si>
  <si>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</si>
  <si>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</si>
  <si>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</si>
  <si>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</si>
  <si>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</si>
  <si>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</si>
  <si>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</si>
  <si>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</si>
  <si>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</si>
  <si>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</si>
  <si>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</si>
  <si>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</si>
  <si>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</si>
  <si>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</si>
  <si>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</si>
  <si>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</si>
  <si>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</si>
  <si>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</si>
  <si>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</si>
  <si>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</si>
  <si>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</si>
  <si>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</si>
  <si>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</si>
  <si>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</si>
  <si>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</si>
  <si>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</si>
  <si>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</si>
  <si>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</si>
  <si>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</si>
  <si>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</si>
  <si>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</si>
  <si>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</si>
  <si>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</si>
  <si>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</si>
  <si>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</si>
  <si>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</si>
  <si>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</si>
  <si>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</si>
  <si>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</si>
  <si>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</si>
  <si>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</si>
  <si>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</si>
  <si>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</si>
  <si>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</si>
  <si>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</si>
  <si>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</si>
  <si>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</si>
  <si>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</si>
  <si>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</si>
  <si>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</si>
  <si>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</si>
  <si>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</si>
  <si>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</si>
  <si>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</si>
  <si>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</si>
  <si>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</si>
  <si>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</si>
  <si>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</si>
  <si>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</si>
  <si>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</si>
  <si>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</si>
  <si>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</si>
  <si>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</si>
  <si>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</si>
  <si>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</si>
  <si>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</si>
  <si>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</si>
  <si>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</si>
  <si>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</si>
  <si>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</si>
  <si>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</si>
  <si>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</si>
  <si>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</si>
  <si>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</si>
  <si>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</si>
  <si>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</si>
  <si>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</si>
  <si>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</si>
  <si>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</si>
  <si>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</si>
  <si>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</si>
  <si>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</si>
  <si>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</si>
  <si>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</si>
  <si>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</si>
  <si>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</si>
  <si>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</si>
  <si>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</si>
  <si>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</si>
  <si>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</si>
  <si>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</si>
  <si>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</si>
  <si>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</si>
  <si>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</si>
  <si>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</si>
  <si>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</si>
  <si>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</si>
  <si>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</si>
  <si>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</si>
  <si>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</si>
  <si>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</si>
  <si>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</si>
  <si>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</si>
  <si>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</si>
  <si>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</si>
  <si>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</si>
  <si>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</si>
  <si>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</si>
  <si>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</si>
  <si>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</si>
  <si>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</si>
  <si>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</si>
  <si>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</si>
  <si>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</si>
  <si>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</si>
  <si>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</si>
  <si>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</si>
  <si>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</si>
  <si>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</si>
  <si>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</si>
  <si>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</si>
  <si>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</si>
  <si>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</si>
  <si>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</si>
  <si>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</si>
  <si>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</si>
  <si>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</si>
  <si>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</si>
  <si>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</si>
  <si>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</si>
  <si>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</si>
  <si>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</si>
  <si>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</si>
  <si>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</si>
  <si>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</si>
  <si>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</si>
  <si>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</si>
  <si>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</si>
  <si>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</si>
  <si>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</si>
  <si>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</si>
  <si>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</si>
  <si>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</si>
  <si>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</si>
  <si>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</si>
  <si>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</si>
  <si>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</si>
  <si>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</si>
  <si>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</si>
  <si>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</si>
  <si>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</si>
  <si>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</si>
  <si>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</si>
  <si>
    <t>Rata incidentei cumulative a COVID-19 la 1000 locuitori pe localitati (UAT) la data de 02.04.2021 pentru perioada 16.03.2021-29.03.2021</t>
  </si>
  <si>
    <t>Rata incidentei cumulative a COVID-19 la 1000 locuitori pe localitati (UAT) la data de 03.04.2021 pentru perioada 17.03.2021-30.03.2021</t>
  </si>
  <si>
    <t>Rata incidentei cumulative a COVID-19 la 1000 locuitori pe localitati (UAT) la data de 04.04.2021 pentru perioada 18.03.2021-31.03.2021</t>
  </si>
  <si>
    <t>Rata incidentei cumulative a COVID-19 la 1000 locuitori pe localitati (UAT) la data de 05.04.2021 pentru perioada 19.03.2021-01.04.2021</t>
  </si>
  <si>
    <t>Rata incidentei cumulative a COVID-19 la 1000 locuitori pe localitati (UAT) la data de 06.04.2021 pentru perioada 20.03.2021-02.04.2021</t>
  </si>
  <si>
    <t>Rata incidentei cumulative a COVID-19 la 1000 locuitori pe localitati (UAT) la data de 07.04.2021 pentru perioada 21.03.2021-03.04.2021</t>
  </si>
  <si>
    <t>Rata incidentei cumulative a COVID-19 la 1000 locuitori pe localitati (UAT) la data de 08.04.2021 pentru perioada 22.03.2021-04.04.2021</t>
  </si>
  <si>
    <t>Rata incidentei cumulative a COVID-19 la 1000 locuitori pe localitati (UAT) la data de 09.04.2021 pentru perioada 23.03.2021-05.04.2021</t>
  </si>
  <si>
    <t>Rata incidentei cumulative a COVID-19 la 1000 locuitori pe localitati (UAT) la data de 10.04.2021 pentru perioada 24.03.2021-06.04.2021</t>
  </si>
  <si>
    <t>Rata incidentei cumulative a COVID-19 la 1000 locuitori pe localitati (UAT) la data de 11.04.2021 pentru perioada 25.03.2021-07.04.2021</t>
  </si>
  <si>
    <t>11.04.2021</t>
  </si>
  <si>
    <t>Rata incidentei cumulative a COVID-19 la 1000 locuitori pe localitati (UAT) la data de 12.04.2021 pentru perioada 26.03.2021-08.04.2021</t>
  </si>
  <si>
    <t>Rata incidentei cumulative a COVID-19 la 1000 locuitori pe localitati (UAT) la data de 13.04.2021 pentru perioada 27.03.2021-09.04.2021</t>
  </si>
  <si>
    <t>Rata incidentei cumulative a COVID-19 la 1000 locuitori pe localitati (UAT) la data de 14.04.2021 pentru perioada 28.03.2021-10.04.2021</t>
  </si>
  <si>
    <t>Rata incidentei cumulative a COVID-19 la 1000 locuitori pe localitati (UAT) la data de 15.04.2021 pentru perioada 29.03.2021-11.04.2021</t>
  </si>
  <si>
    <t>Rata incidentei cumulative a COVID-19 la 1000 locuitori pe localitati (UAT) la data de 16.04.2021 pentru perioada 30.03.2021-12.04.2021</t>
  </si>
  <si>
    <t>Rata incidentei cumulative a COVID-19 la 1000 locuitori pe localitati (UAT) la data de 20.04.2021 pentru perioada 03.04.2021-16.04.2021</t>
  </si>
  <si>
    <t>Rata incidentei cumulative a COVID-19 la 1000 locuitori pe localitati (UAT) la data de 19.04.2021 pentru perioada 02.04.2021-15.04.2021</t>
  </si>
  <si>
    <t>Rata incidentei cumulative a COVID-19 la 1000 locuitori pe localitati (UAT) la data de 21.04.2021 pentru perioada 04.04.2021-17.04.2021</t>
  </si>
  <si>
    <t>Rata incidentei cumulative a COVID-19 la 1000 locuitori pe localitati (UAT) la data de 22.04.2021 pentru perioada 05.04.2021-18.04.2021</t>
  </si>
  <si>
    <t>Rata incidentei cumulative a COVID-19 la 1000 locuitori pe localitati (UAT) la data de 23.04.2021 pentru perioada 06.04.2021-19.04.2021</t>
  </si>
  <si>
    <t>Rata incidentei cumulative a COVID-19 la 1000 locuitori pe localitati (UAT) la data de 24.04.2021 pentru perioada 07.04.2021-20.04.2021</t>
  </si>
  <si>
    <t>Rata incidentei cumulative a COVID-19 la 1000 locuitori pe localitati (UAT) la data de 25.04.2021 pentru perioada 08.04.2021-21.04.2021</t>
  </si>
  <si>
    <t>Rata incidentei cumulative a COVID-19 la 1000 locuitori pe localitati (UAT) la data de 26.04.2021 pentru perioada 09.04.2021-22.04.2021</t>
  </si>
  <si>
    <t>Rata incidentei cumulative a COVID-19 la 1000 locuitori pe localitati (UAT) la data de 27.04.2021 pentru perioada 10.04.2021-23.04.2021</t>
  </si>
  <si>
    <t>Rata incidentei cumulative a COVID-19 la 1000 locuitori pe localitati (UAT) la data de 28.04.2021 pentru perioada 11.04.2021-24.04.2021</t>
  </si>
  <si>
    <t>Rata incidentei cumulative a COVID-19 la 1000 locuitori pe localitati (UAT) la data de 29.04.2021 pentru perioada 12.04.2021-25.04.2021</t>
  </si>
  <si>
    <t>Rata incidentei cumulative a COVID-19 la 1000 locuitori pe localitati (UAT) la data de 30.04.2021 pentru perioada 13.04.2021-26.04.2021</t>
  </si>
  <si>
    <t>Rata incidentei cumulative a COVID-19 la 1000 locuitori pe localitati (UAT) la data de 01.05.2021 pentru perioada 14.04.2021-27.04.2021</t>
  </si>
  <si>
    <t>Rata incidentei cumulative a COVID-19 la 1000 locuitori pe localitati (UAT) la data de 02.05.2021 pentru perioada 15.04.2021-28.04.2021</t>
  </si>
  <si>
    <t>Rata incidentei cumulative a COVID-19 la 1000 locuitori pe localitati (UAT) la data de 03.05.2021 pentru perioada 16.04.2021-29.04.2021</t>
  </si>
  <si>
    <t>Rata incidentei cumulative a COVID-19 la 1000 locuitori pe localitati (UAT) la data de 04.05.2021 pentru perioada 17.04.2021-30.04.2021</t>
  </si>
  <si>
    <t>Rata incidentei cumulative a COVID-19 la 1000 locuitori pe localitati (UAT) la data de 05.05.2021 pentru perioada 18.04.2021-01.05.2021</t>
  </si>
  <si>
    <t>Rata incidentei cumulative a COVID-19 la 1000 locuitori pe localitati (UAT) la data de 06.05.2021 pentru perioada 19.04.2021-02.05.2021</t>
  </si>
  <si>
    <t>Rata incidentei cumulative a COVID-19 la 1000 locuitori pe localitati (UAT) la data de 07.05.2021 pentru perioada 20.04.2021-03.05.2021</t>
  </si>
  <si>
    <t>Rata incidentei cumulative a COVID-19 la 1000 locuitori pe localitati (UAT) la data de 08.05.2021 pentru perioada 21.04.2021-04.05.2021</t>
  </si>
  <si>
    <t>Rata incidentei cumulative a COVID-19 la 1000 locuitori pe localitati (UAT) la data de 09.05.2021 pentru perioada 22.04.2021-05.05.2021</t>
  </si>
  <si>
    <t>Rata incidentei cumulative a COVID-19 la 1000 locuitori pe localitati (UAT) la data de 10.05.2021 pentru perioada 23.04.2021-06.05.2021</t>
  </si>
  <si>
    <t>Rata incidentei cumulative a COVID-19 la 1000 locuitori pe localitati (UAT) la data de 11.05.2021 pentru perioada 24.04.2021-07.05.2021</t>
  </si>
  <si>
    <t>Rata incidentei cumulative a COVID-19 la 1000 locuitori pe localitati (UAT) la data de 12.05.2021 pentru perioada 25.04.2021-08.05.2021</t>
  </si>
  <si>
    <t>Rata incidentei cumulative a COVID-19 la 1000 locuitori pe localitati (UAT) la data de 13.05.2021 pentru perioada 26.04.2021-09.05.2021</t>
  </si>
  <si>
    <t>Rata incidentei cumulative a COVID-19 la 1000 locuitori pe localitati (UAT) la data de 14.05.2021 pentru perioada 27.04.2021-10.05.2021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</si>
</sst>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"/>
    <numFmt numFmtId="165" formatCode="###0.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7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7" fontId="22" fillId="0" borderId="19" xfId="0" applyNumberFormat="1" applyFont="1" applyFill="1" applyBorder="1" applyAlignment="1">
      <alignment horizontal="center" wrapText="1"/>
    </xf>
    <xf numFmtId="2" fontId="7" fillId="15" borderId="52" xfId="0" applyNumberFormat="1" applyFont="1" applyFill="1" applyBorder="1" applyAlignment="1">
      <alignment horizontal="right" wrapText="1"/>
    </xf>
    <xf numFmtId="2" fontId="7" fillId="15" borderId="53" xfId="0" applyNumberFormat="1" applyFont="1" applyFill="1" applyBorder="1" applyAlignment="1">
      <alignment horizontal="right" wrapText="1"/>
    </xf>
    <xf numFmtId="17" fontId="19" fillId="0" borderId="19" xfId="0" applyNumberFormat="1" applyFont="1" applyFill="1" applyBorder="1" applyAlignment="1">
      <alignment horizontal="center" wrapText="1"/>
    </xf>
    <xf numFmtId="17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16" fontId="20" fillId="0" borderId="19" xfId="0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right" wrapText="1"/>
    </xf>
    <xf numFmtId="0" fontId="6" fillId="0" borderId="46" xfId="0" applyFont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67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48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15" borderId="5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8" fillId="0" borderId="49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17" borderId="50" xfId="0" applyNumberFormat="1" applyFont="1" applyFill="1" applyBorder="1" applyAlignment="1">
      <alignment horizontal="right" wrapText="1"/>
    </xf>
    <xf numFmtId="0" fontId="9" fillId="17" borderId="14" xfId="0" applyFont="1" applyFill="1" applyBorder="1" applyAlignment="1">
      <alignment horizontal="center" wrapText="1"/>
    </xf>
    <xf numFmtId="0" fontId="7" fillId="15" borderId="5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right" wrapText="1"/>
    </xf>
    <xf numFmtId="0" fontId="7" fillId="0" borderId="51" xfId="0" applyFont="1" applyFill="1" applyBorder="1" applyAlignment="1">
      <alignment horizontal="center" wrapText="1"/>
    </xf>
    <xf numFmtId="0" fontId="7" fillId="11" borderId="51" xfId="0" applyFont="1" applyFill="1" applyBorder="1" applyAlignment="1">
      <alignment horizontal="center" wrapText="1"/>
    </xf>
    <xf numFmtId="0" fontId="8" fillId="11" borderId="51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7" fillId="1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2" fontId="8" fillId="3" borderId="50" xfId="0" applyNumberFormat="1" applyFont="1" applyFill="1" applyBorder="1" applyAlignment="1">
      <alignment horizontal="right" wrapText="1"/>
    </xf>
    <xf numFmtId="0" fontId="0" fillId="0" borderId="0" xfId="0" applyFont="1"/>
    <xf numFmtId="2" fontId="8" fillId="13" borderId="50" xfId="0" applyNumberFormat="1" applyFont="1" applyFill="1" applyBorder="1" applyAlignment="1">
      <alignment horizontal="right" wrapText="1"/>
    </xf>
    <xf numFmtId="2" fontId="8" fillId="15" borderId="50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2" fontId="25" fillId="3" borderId="50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7" fillId="3" borderId="15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8" fillId="3" borderId="15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right" wrapText="1"/>
    </xf>
    <xf numFmtId="0" fontId="8" fillId="3" borderId="17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7C80"/>
      <color rgb="FFFFFF99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350" t="s">
        <v>260</v>
      </c>
      <c r="C2" s="351"/>
      <c r="D2" s="351"/>
      <c r="E2" s="351"/>
      <c r="F2" s="351"/>
      <c r="G2" s="352"/>
      <c r="K2" s="350" t="s">
        <v>259</v>
      </c>
      <c r="L2" s="351"/>
      <c r="M2" s="351"/>
      <c r="N2" s="351"/>
      <c r="O2" s="351"/>
      <c r="P2" s="352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353" t="s">
        <v>215</v>
      </c>
      <c r="C86" s="354"/>
      <c r="D86" s="355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353" t="s">
        <v>215</v>
      </c>
      <c r="L86" s="354"/>
      <c r="M86" s="355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350" t="s">
        <v>263</v>
      </c>
      <c r="L2" s="351"/>
      <c r="M2" s="351"/>
      <c r="N2" s="351"/>
      <c r="O2" s="351"/>
      <c r="P2" s="352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53.25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353" t="s">
        <v>215</v>
      </c>
      <c r="L87" s="354"/>
      <c r="M87" s="355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350" t="s">
        <v>263</v>
      </c>
      <c r="C2" s="351"/>
      <c r="D2" s="351"/>
      <c r="E2" s="351"/>
      <c r="F2" s="351"/>
      <c r="G2" s="352"/>
      <c r="I2" s="350" t="s">
        <v>263</v>
      </c>
      <c r="J2" s="351"/>
      <c r="K2" s="351"/>
      <c r="L2" s="351"/>
      <c r="M2" s="351"/>
      <c r="N2" s="352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356" t="s">
        <v>215</v>
      </c>
      <c r="C86" s="357"/>
      <c r="D86" s="357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353" t="s">
        <v>215</v>
      </c>
      <c r="J86" s="354"/>
      <c r="K86" s="355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350" t="s">
        <v>270</v>
      </c>
      <c r="E2" s="351"/>
      <c r="F2" s="351"/>
      <c r="G2" s="351"/>
      <c r="H2" s="351"/>
      <c r="I2" s="228"/>
      <c r="J2" s="350" t="s">
        <v>263</v>
      </c>
      <c r="K2" s="351"/>
      <c r="L2" s="351"/>
      <c r="M2" s="351"/>
      <c r="N2" s="351"/>
      <c r="O2" s="352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356" t="s">
        <v>215</v>
      </c>
      <c r="C86" s="358"/>
      <c r="D86" s="357"/>
      <c r="E86" s="357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356" t="s">
        <v>215</v>
      </c>
      <c r="K86" s="357"/>
      <c r="L86" s="357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350" t="s">
        <v>271</v>
      </c>
      <c r="C2" s="351"/>
      <c r="D2" s="351"/>
      <c r="E2" s="351"/>
      <c r="F2" s="351"/>
      <c r="G2" s="352"/>
      <c r="J2" s="350" t="s">
        <v>270</v>
      </c>
      <c r="K2" s="351"/>
      <c r="L2" s="351"/>
      <c r="M2" s="351"/>
      <c r="N2" s="351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359" t="s">
        <v>215</v>
      </c>
      <c r="C86" s="360"/>
      <c r="D86" s="361"/>
      <c r="E86" s="167">
        <v>757407</v>
      </c>
      <c r="F86" s="167">
        <v>3193</v>
      </c>
      <c r="G86" s="233">
        <v>4.22</v>
      </c>
      <c r="H86" s="53" t="s">
        <v>170</v>
      </c>
      <c r="I86" s="358"/>
      <c r="J86" s="357"/>
      <c r="K86" s="357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350" t="s">
        <v>272</v>
      </c>
      <c r="C2" s="351"/>
      <c r="D2" s="351"/>
      <c r="E2" s="351"/>
      <c r="F2" s="351"/>
      <c r="G2" s="352"/>
      <c r="I2" s="350" t="s">
        <v>271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342" t="s">
        <v>215</v>
      </c>
      <c r="C86" s="343"/>
      <c r="D86" s="344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359" t="s">
        <v>215</v>
      </c>
      <c r="J86" s="360"/>
      <c r="K86" s="361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350" t="s">
        <v>274</v>
      </c>
      <c r="C2" s="351"/>
      <c r="D2" s="351"/>
      <c r="E2" s="351"/>
      <c r="F2" s="351"/>
      <c r="G2" s="352"/>
      <c r="K2" s="350" t="s">
        <v>272</v>
      </c>
      <c r="L2" s="351"/>
      <c r="M2" s="351"/>
      <c r="N2" s="351"/>
      <c r="O2" s="351"/>
      <c r="P2" s="352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342" t="s">
        <v>215</v>
      </c>
      <c r="C86" s="343"/>
      <c r="D86" s="344"/>
      <c r="E86" s="167">
        <v>757597</v>
      </c>
      <c r="F86" s="167">
        <v>3828</v>
      </c>
      <c r="G86" s="248">
        <f t="shared" si="20"/>
        <v>5.0528183189743361</v>
      </c>
      <c r="K86" s="342" t="s">
        <v>215</v>
      </c>
      <c r="L86" s="343"/>
      <c r="M86" s="344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350" t="s">
        <v>275</v>
      </c>
      <c r="C2" s="351"/>
      <c r="D2" s="351"/>
      <c r="E2" s="351"/>
      <c r="F2" s="351"/>
      <c r="G2" s="352"/>
      <c r="I2" s="350" t="s">
        <v>274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342" t="s">
        <v>215</v>
      </c>
      <c r="C86" s="343"/>
      <c r="D86" s="344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342" t="s">
        <v>215</v>
      </c>
      <c r="J86" s="343"/>
      <c r="K86" s="344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350" t="s">
        <v>276</v>
      </c>
      <c r="C2" s="351"/>
      <c r="D2" s="351"/>
      <c r="E2" s="351"/>
      <c r="F2" s="351"/>
      <c r="G2" s="352"/>
      <c r="I2" s="350" t="s">
        <v>275</v>
      </c>
      <c r="J2" s="351"/>
      <c r="K2" s="351"/>
      <c r="L2" s="351"/>
      <c r="M2" s="351"/>
      <c r="N2" s="352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342" t="s">
        <v>215</v>
      </c>
      <c r="C86" s="343"/>
      <c r="D86" s="344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342" t="s">
        <v>215</v>
      </c>
      <c r="J86" s="343"/>
      <c r="K86" s="344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350" t="s">
        <v>277</v>
      </c>
      <c r="C2" s="351"/>
      <c r="D2" s="351"/>
      <c r="E2" s="351"/>
      <c r="F2" s="351"/>
      <c r="G2" s="352"/>
      <c r="I2" s="350" t="s">
        <v>276</v>
      </c>
      <c r="J2" s="351"/>
      <c r="K2" s="351"/>
      <c r="L2" s="351"/>
      <c r="M2" s="351"/>
      <c r="N2" s="352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342" t="s">
        <v>215</v>
      </c>
      <c r="C86" s="343"/>
      <c r="D86" s="344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342" t="s">
        <v>215</v>
      </c>
      <c r="J86" s="343"/>
      <c r="K86" s="344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90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337" t="s">
        <v>169</v>
      </c>
      <c r="F86" s="338"/>
      <c r="G86" s="28">
        <f>F85</f>
        <v>2492</v>
      </c>
      <c r="P86" s="337" t="s">
        <v>169</v>
      </c>
      <c r="Q86" s="338"/>
      <c r="R86" s="28">
        <v>2489</v>
      </c>
    </row>
    <row r="87" spans="2:18" ht="15.75" x14ac:dyDescent="0.25">
      <c r="E87" s="337" t="s">
        <v>3</v>
      </c>
      <c r="F87" s="338"/>
      <c r="G87" s="28">
        <f>E85</f>
        <v>757359</v>
      </c>
      <c r="P87" s="337" t="s">
        <v>3</v>
      </c>
      <c r="Q87" s="338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350" t="s">
        <v>282</v>
      </c>
      <c r="C2" s="351"/>
      <c r="D2" s="351"/>
      <c r="E2" s="351"/>
      <c r="F2" s="351"/>
      <c r="G2" s="352"/>
      <c r="I2" s="350" t="s">
        <v>277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342" t="s">
        <v>215</v>
      </c>
      <c r="C86" s="343"/>
      <c r="D86" s="344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342" t="s">
        <v>215</v>
      </c>
      <c r="J86" s="343"/>
      <c r="K86" s="344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350" t="s">
        <v>283</v>
      </c>
      <c r="C2" s="351"/>
      <c r="D2" s="351"/>
      <c r="E2" s="351"/>
      <c r="F2" s="351"/>
      <c r="G2" s="352"/>
      <c r="I2" s="350" t="s">
        <v>282</v>
      </c>
      <c r="J2" s="351"/>
      <c r="K2" s="351"/>
      <c r="L2" s="351"/>
      <c r="M2" s="351"/>
      <c r="N2" s="352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342" t="s">
        <v>215</v>
      </c>
      <c r="C86" s="343"/>
      <c r="D86" s="344"/>
      <c r="E86" s="167">
        <v>757597</v>
      </c>
      <c r="F86" s="167">
        <v>4383</v>
      </c>
      <c r="G86" s="233">
        <v>5.79</v>
      </c>
      <c r="H86" s="53" t="s">
        <v>170</v>
      </c>
      <c r="I86" s="342" t="s">
        <v>215</v>
      </c>
      <c r="J86" s="343"/>
      <c r="K86" s="344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350" t="s">
        <v>284</v>
      </c>
      <c r="C2" s="351"/>
      <c r="D2" s="351"/>
      <c r="E2" s="351"/>
      <c r="F2" s="351"/>
      <c r="G2" s="352"/>
      <c r="I2" s="350" t="s">
        <v>283</v>
      </c>
      <c r="J2" s="351"/>
      <c r="K2" s="351"/>
      <c r="L2" s="351"/>
      <c r="M2" s="351"/>
      <c r="N2" s="352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342" t="s">
        <v>215</v>
      </c>
      <c r="C86" s="343"/>
      <c r="D86" s="344"/>
      <c r="E86" s="167">
        <f>SUM(E5:E85)</f>
        <v>757843</v>
      </c>
      <c r="F86" s="167">
        <f>SUM(F5:F85)</f>
        <v>4324</v>
      </c>
      <c r="G86" s="254">
        <v>5.71</v>
      </c>
      <c r="H86" s="53"/>
      <c r="I86" s="342" t="s">
        <v>215</v>
      </c>
      <c r="J86" s="343"/>
      <c r="K86" s="344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350" t="s">
        <v>285</v>
      </c>
      <c r="C2" s="351"/>
      <c r="D2" s="351"/>
      <c r="E2" s="351"/>
      <c r="F2" s="351"/>
      <c r="G2" s="352"/>
      <c r="I2" s="350" t="s">
        <v>284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342" t="s">
        <v>215</v>
      </c>
      <c r="C86" s="343"/>
      <c r="D86" s="344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342" t="s">
        <v>215</v>
      </c>
      <c r="J86" s="343"/>
      <c r="K86" s="344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350" t="s">
        <v>286</v>
      </c>
      <c r="C2" s="351"/>
      <c r="D2" s="351"/>
      <c r="E2" s="351"/>
      <c r="F2" s="351"/>
      <c r="G2" s="352"/>
      <c r="I2" s="350" t="s">
        <v>285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342" t="s">
        <v>215</v>
      </c>
      <c r="C86" s="343"/>
      <c r="D86" s="344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342" t="s">
        <v>215</v>
      </c>
      <c r="J86" s="343"/>
      <c r="K86" s="344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16" workbookViewId="0">
      <selection activeCell="G7" sqref="G7:G75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71"/>
    <col min="10" max="10" width="16.5703125" customWidth="1"/>
  </cols>
  <sheetData>
    <row r="1" spans="2:14" ht="16.5" thickBot="1" x14ac:dyDescent="0.3">
      <c r="C1" s="362">
        <v>44287</v>
      </c>
      <c r="D1" s="362"/>
      <c r="J1" s="249">
        <v>44286</v>
      </c>
    </row>
    <row r="2" spans="2:14" ht="56.25" customHeight="1" thickBot="1" x14ac:dyDescent="0.35">
      <c r="B2" s="350" t="s">
        <v>287</v>
      </c>
      <c r="C2" s="351"/>
      <c r="D2" s="351"/>
      <c r="E2" s="351"/>
      <c r="F2" s="351"/>
      <c r="G2" s="352"/>
      <c r="H2" s="272"/>
      <c r="I2" s="350" t="s">
        <v>286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279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279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279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279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275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279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279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275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279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9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279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279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ref="G21:G28" si="4">1000*F21/E21</f>
        <v>2.2421524663677128</v>
      </c>
      <c r="H21" s="279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4"/>
        <v>0</v>
      </c>
      <c r="H22" s="276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4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4"/>
        <v>7.1851225697379544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 t="shared" si="4"/>
        <v>1.2028869286287089</v>
      </c>
      <c r="H25" s="279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4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 t="shared" si="4"/>
        <v>2.2845953002610968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 t="shared" si="4"/>
        <v>6.4623723160308524</v>
      </c>
      <c r="H28" s="279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5">1000*F29/E29</f>
        <v>1.7086715079026058</v>
      </c>
      <c r="H29" s="279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5"/>
        <v>1.7564402810304449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5"/>
        <v>2.1356113187399894</v>
      </c>
      <c r="H31" s="275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279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276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6">1000*F34/E34</f>
        <v>8.530183727034121</v>
      </c>
      <c r="H34" s="279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6"/>
        <v>5.5710306406685239</v>
      </c>
      <c r="H35" s="279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6"/>
        <v>3.9906103286384975</v>
      </c>
      <c r="H36" s="275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6"/>
        <v>3.6656891495601172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7">1000*F40/E40</f>
        <v>5.685694791903571</v>
      </c>
      <c r="H40" s="279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7"/>
        <v>6.5841850457235074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7"/>
        <v>6.9284064665127021</v>
      </c>
      <c r="H43" s="279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7"/>
        <v>11.338857392062799</v>
      </c>
      <c r="H44" s="279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7"/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7"/>
        <v>2.5241439859525898</v>
      </c>
      <c r="H46" s="275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8">1000*F47/E47</f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8"/>
        <v>3.0057803468208091</v>
      </c>
      <c r="H48" s="279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8"/>
        <v>2.0202020202020203</v>
      </c>
      <c r="H49" s="277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8"/>
        <v>2.5488530161427359</v>
      </c>
      <c r="H50" s="275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9">1000*F51/E51</f>
        <v>3.2375556454876566</v>
      </c>
      <c r="H51" s="279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9"/>
        <v>3.006227184882972</v>
      </c>
      <c r="H52" s="277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9"/>
        <v>3.9164490861618799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10">1000*F55/E55</f>
        <v>0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1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1">1000*F57/E57</f>
        <v>5.761316872427984</v>
      </c>
      <c r="H57" s="279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1"/>
        <v>7.3266314533992158</v>
      </c>
      <c r="H58" s="275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2"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2"/>
        <v>3.0609121518212428</v>
      </c>
      <c r="H61" s="277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 t="shared" ref="G62:G67" si="13">1000*F62/E62</f>
        <v>2.1767522855898997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13"/>
        <v>14.782608695652174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si="13"/>
        <v>2.2038567493112948</v>
      </c>
      <c r="H64" s="275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13"/>
        <v>3.6188178528347406</v>
      </c>
      <c r="H65" s="275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13"/>
        <v>0</v>
      </c>
      <c r="H66" s="276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 t="shared" si="13"/>
        <v>9.1858037578288094</v>
      </c>
      <c r="H67" s="279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4">1000*F68/E68</f>
        <v>1.4234875444839858</v>
      </c>
      <c r="H68" s="279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4"/>
        <v>2.9027576197387517</v>
      </c>
      <c r="H69" s="275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4"/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5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4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5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6">1000*F72/E72</f>
        <v>2.271694684234439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5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6"/>
        <v>1.5748031496062993</v>
      </c>
      <c r="H73" s="279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5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7">1000*F74/E74</f>
        <v>5.7880676758682101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5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7"/>
        <v>3.1484620973601358</v>
      </c>
      <c r="H75" s="275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5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7"/>
        <v>10.105448154657294</v>
      </c>
      <c r="H76" s="279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5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7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5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7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5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7"/>
        <v>1.7448200654307524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5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8">1000*F80/E80</f>
        <v>4.574565416285453</v>
      </c>
      <c r="H80" s="279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5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8"/>
        <v>4.6638165565487757</v>
      </c>
      <c r="H81" s="279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5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8"/>
        <v>6.6508313539192399</v>
      </c>
      <c r="H82" s="279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5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5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275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5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5"/>
        <v>0.6958942240779401</v>
      </c>
    </row>
    <row r="86" spans="2:14" ht="16.5" thickTop="1" thickBot="1" x14ac:dyDescent="0.3">
      <c r="B86" s="342" t="s">
        <v>215</v>
      </c>
      <c r="C86" s="343"/>
      <c r="D86" s="344"/>
      <c r="E86" s="167">
        <v>757843</v>
      </c>
      <c r="F86" s="167">
        <v>4721</v>
      </c>
      <c r="G86" s="254">
        <f>1000*F86/E86</f>
        <v>6.2295224736521941</v>
      </c>
      <c r="H86" s="279" t="s">
        <v>170</v>
      </c>
      <c r="I86" s="342" t="s">
        <v>215</v>
      </c>
      <c r="J86" s="343"/>
      <c r="K86" s="344"/>
      <c r="L86" s="167">
        <v>757843</v>
      </c>
      <c r="M86" s="167">
        <v>4492</v>
      </c>
      <c r="N86" s="254">
        <f t="shared" si="15"/>
        <v>5.9273490683426511</v>
      </c>
    </row>
    <row r="87" spans="2:14" ht="15.75" thickTop="1" x14ac:dyDescent="0.25"/>
  </sheetData>
  <autoFilter ref="B4:N86"/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28515625" customWidth="1"/>
    <col min="5" max="5" width="11.85546875" customWidth="1"/>
    <col min="7" max="7" width="10.140625" customWidth="1"/>
    <col min="8" max="8" width="9.140625" style="271"/>
    <col min="10" max="10" width="19.140625" customWidth="1"/>
    <col min="12" max="12" width="11.85546875" customWidth="1"/>
    <col min="14" max="14" width="10.140625" customWidth="1"/>
  </cols>
  <sheetData>
    <row r="1" spans="2:14" ht="16.5" thickBot="1" x14ac:dyDescent="0.3">
      <c r="C1" s="362">
        <v>44288</v>
      </c>
      <c r="D1" s="362"/>
      <c r="J1" s="362">
        <v>44287</v>
      </c>
      <c r="K1" s="362"/>
    </row>
    <row r="2" spans="2:14" ht="63" customHeight="1" thickBot="1" x14ac:dyDescent="0.35">
      <c r="B2" s="350" t="s">
        <v>288</v>
      </c>
      <c r="C2" s="351"/>
      <c r="D2" s="351"/>
      <c r="E2" s="351"/>
      <c r="F2" s="351"/>
      <c r="G2" s="352"/>
      <c r="H2" s="272"/>
      <c r="I2" s="350" t="s">
        <v>287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250">
        <v>2605</v>
      </c>
      <c r="G5" s="280">
        <f>F5*1000/E5</f>
        <v>7.7316680814184719</v>
      </c>
      <c r="H5" s="282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2579</v>
      </c>
      <c r="N5" s="254">
        <f>1000*M5/L5</f>
        <v>7.6544998011432774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251">
        <v>276</v>
      </c>
      <c r="G6" s="281">
        <f t="shared" ref="G6:G69" si="0">F6*1000/E6</f>
        <v>7.186564249446687</v>
      </c>
      <c r="H6" s="282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f t="shared" ref="N6:N10" si="1">1000*M6/L6</f>
        <v>6.7699518291889076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251">
        <v>75</v>
      </c>
      <c r="G7" s="281">
        <f t="shared" si="0"/>
        <v>3.257611953264127</v>
      </c>
      <c r="H7" s="282"/>
      <c r="I7" s="168">
        <v>3</v>
      </c>
      <c r="J7" s="232" t="s">
        <v>228</v>
      </c>
      <c r="K7" s="181">
        <v>55384</v>
      </c>
      <c r="L7" s="180">
        <v>23023</v>
      </c>
      <c r="M7" s="182">
        <v>83</v>
      </c>
      <c r="N7" s="254">
        <f t="shared" si="1"/>
        <v>3.6050905616123008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251">
        <v>324</v>
      </c>
      <c r="G8" s="281">
        <f t="shared" si="0"/>
        <v>5.8296448234913099</v>
      </c>
      <c r="H8" s="282"/>
      <c r="I8" s="168">
        <v>4</v>
      </c>
      <c r="J8" s="232" t="s">
        <v>229</v>
      </c>
      <c r="K8" s="181">
        <v>55259</v>
      </c>
      <c r="L8" s="180">
        <v>55578</v>
      </c>
      <c r="M8" s="182">
        <v>328</v>
      </c>
      <c r="N8" s="254">
        <f t="shared" si="1"/>
        <v>5.9016157472381154</v>
      </c>
    </row>
    <row r="9" spans="2:14" ht="15.75" thickBot="1" x14ac:dyDescent="0.3">
      <c r="B9" s="288">
        <v>5</v>
      </c>
      <c r="C9" s="232" t="s">
        <v>230</v>
      </c>
      <c r="D9" s="181">
        <v>55357</v>
      </c>
      <c r="E9" s="180">
        <v>27503</v>
      </c>
      <c r="F9" s="251">
        <v>168</v>
      </c>
      <c r="G9" s="281">
        <f t="shared" si="0"/>
        <v>6.1084245355052174</v>
      </c>
      <c r="H9" s="282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156</v>
      </c>
      <c r="N9" s="254">
        <f t="shared" si="1"/>
        <v>5.672108497254845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251">
        <v>41</v>
      </c>
      <c r="G10" s="281">
        <f t="shared" si="0"/>
        <v>4.2797494780793324</v>
      </c>
      <c r="H10" s="282"/>
      <c r="I10" s="168">
        <v>6</v>
      </c>
      <c r="J10" s="232" t="s">
        <v>231</v>
      </c>
      <c r="K10" s="181">
        <v>55446</v>
      </c>
      <c r="L10" s="180">
        <v>9580</v>
      </c>
      <c r="M10" s="182">
        <v>45</v>
      </c>
      <c r="N10" s="254">
        <f t="shared" si="1"/>
        <v>4.6972860125260958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251">
        <v>12</v>
      </c>
      <c r="G11" s="206">
        <f t="shared" si="0"/>
        <v>1.8228771077016557</v>
      </c>
      <c r="H11" s="282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11</v>
      </c>
      <c r="N11" s="173">
        <f>1000*M11/L11</f>
        <v>1.6709706820598511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251">
        <v>2</v>
      </c>
      <c r="G12" s="206">
        <f t="shared" si="0"/>
        <v>1.8264840182648401</v>
      </c>
      <c r="H12" s="283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>1000*M12/L12</f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7">
        <f t="shared" si="0"/>
        <v>0.84602368866328259</v>
      </c>
      <c r="H13" s="284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>1000*M13/L13</f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251">
        <v>139</v>
      </c>
      <c r="G14" s="281">
        <f t="shared" si="0"/>
        <v>9.0359487746213354</v>
      </c>
      <c r="H14" s="282"/>
      <c r="I14" s="168">
        <v>10</v>
      </c>
      <c r="J14" s="232" t="s">
        <v>13</v>
      </c>
      <c r="K14" s="181">
        <v>55687</v>
      </c>
      <c r="L14" s="180">
        <v>15383</v>
      </c>
      <c r="M14" s="182">
        <v>140</v>
      </c>
      <c r="N14" s="254">
        <f t="shared" ref="N14:N16" si="2">1000*M14/L14</f>
        <v>9.1009556003380361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251">
        <v>7</v>
      </c>
      <c r="G15" s="281">
        <f t="shared" si="0"/>
        <v>4.7978067169294034</v>
      </c>
      <c r="H15" s="282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2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251">
        <v>80</v>
      </c>
      <c r="G16" s="281">
        <f t="shared" si="0"/>
        <v>6.1652281134401976</v>
      </c>
      <c r="H16" s="282"/>
      <c r="I16" s="168">
        <v>12</v>
      </c>
      <c r="J16" s="232" t="s">
        <v>17</v>
      </c>
      <c r="K16" s="181">
        <v>55838</v>
      </c>
      <c r="L16" s="180">
        <v>12976</v>
      </c>
      <c r="M16" s="182">
        <v>84</v>
      </c>
      <c r="N16" s="254">
        <f t="shared" si="2"/>
        <v>6.4734895191122073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1</v>
      </c>
      <c r="G17" s="206">
        <f t="shared" si="0"/>
        <v>0.50735667174023336</v>
      </c>
      <c r="H17" s="282"/>
      <c r="I17" s="168">
        <v>13</v>
      </c>
      <c r="J17" s="200" t="s">
        <v>175</v>
      </c>
      <c r="K17" s="181">
        <v>55918</v>
      </c>
      <c r="L17" s="180">
        <v>1971</v>
      </c>
      <c r="M17" s="182">
        <v>1</v>
      </c>
      <c r="N17" s="202">
        <f>1000*M17/L17</f>
        <v>0.50735667174023336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51">
        <v>2</v>
      </c>
      <c r="G18" s="206">
        <f t="shared" si="0"/>
        <v>1.4903129657228018</v>
      </c>
      <c r="H18" s="28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>1000*M18/L18</f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251">
        <v>5</v>
      </c>
      <c r="G19" s="281">
        <f t="shared" si="0"/>
        <v>3.4794711203897006</v>
      </c>
      <c r="H19" s="282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ref="N19:N31" si="3">1000*M19/L19</f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251">
        <v>42</v>
      </c>
      <c r="G20" s="281">
        <f t="shared" si="0"/>
        <v>8.695652173913043</v>
      </c>
      <c r="H20" s="282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39</v>
      </c>
      <c r="N20" s="254">
        <f t="shared" si="3"/>
        <v>8.0745341614906838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51">
        <v>3</v>
      </c>
      <c r="G21" s="211">
        <f t="shared" si="0"/>
        <v>2.2421524663677128</v>
      </c>
      <c r="H21" s="282"/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3"/>
        <v>2.2421524663677128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251">
        <v>1</v>
      </c>
      <c r="G22" s="207">
        <f t="shared" si="0"/>
        <v>0.84245998315080028</v>
      </c>
      <c r="H22" s="284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251">
        <v>5</v>
      </c>
      <c r="G23" s="206">
        <f t="shared" si="0"/>
        <v>2.0911752404851525</v>
      </c>
      <c r="H23" s="28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3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251">
        <v>16</v>
      </c>
      <c r="G24" s="281">
        <f t="shared" si="0"/>
        <v>6.7624683009298394</v>
      </c>
      <c r="H24" s="283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3"/>
        <v>7.1851225697379544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251">
        <v>4</v>
      </c>
      <c r="G25" s="211">
        <f t="shared" si="0"/>
        <v>1.6038492381716118</v>
      </c>
      <c r="H25" s="282"/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f t="shared" si="3"/>
        <v>1.2028869286287089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7">
        <f t="shared" si="0"/>
        <v>0</v>
      </c>
      <c r="H26" s="284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3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251">
        <v>6</v>
      </c>
      <c r="G27" s="206">
        <f t="shared" si="0"/>
        <v>1.95822454308094</v>
      </c>
      <c r="H27" s="282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73">
        <f t="shared" si="3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251">
        <v>30</v>
      </c>
      <c r="G28" s="281">
        <f t="shared" si="0"/>
        <v>6.2539086929330834</v>
      </c>
      <c r="H28" s="282"/>
      <c r="I28" s="168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 t="shared" si="3"/>
        <v>6.4623723160308524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251">
        <v>4</v>
      </c>
      <c r="G29" s="211">
        <f t="shared" si="0"/>
        <v>1.7086715079026058</v>
      </c>
      <c r="H29" s="282"/>
      <c r="I29" s="168">
        <v>25</v>
      </c>
      <c r="J29" s="64" t="s">
        <v>186</v>
      </c>
      <c r="K29" s="181">
        <v>57314</v>
      </c>
      <c r="L29" s="180">
        <v>2341</v>
      </c>
      <c r="M29" s="182">
        <v>4</v>
      </c>
      <c r="N29" s="173">
        <f t="shared" si="3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251">
        <v>3</v>
      </c>
      <c r="G30" s="206">
        <f t="shared" si="0"/>
        <v>1.7564402810304449</v>
      </c>
      <c r="H30" s="28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3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251">
        <v>11</v>
      </c>
      <c r="G31" s="206">
        <f t="shared" si="0"/>
        <v>2.9364655632674852</v>
      </c>
      <c r="H31" s="283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3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18</v>
      </c>
      <c r="G32" s="281">
        <f t="shared" si="0"/>
        <v>4.8335123523093451</v>
      </c>
      <c r="H32" s="282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54">
        <f>1000*M32/L32</f>
        <v>4.5649838882921587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251">
        <v>1</v>
      </c>
      <c r="G33" s="207">
        <f t="shared" si="0"/>
        <v>0.42211903756859437</v>
      </c>
      <c r="H33" s="284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>1000*M33/L33</f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51">
        <v>12</v>
      </c>
      <c r="G34" s="281">
        <f t="shared" si="0"/>
        <v>7.8740157480314963</v>
      </c>
      <c r="H34" s="282"/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54">
        <f t="shared" ref="N34:N37" si="4">1000*M34/L34</f>
        <v>8.530183727034121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251">
        <v>8</v>
      </c>
      <c r="G35" s="281">
        <f t="shared" si="0"/>
        <v>4.4568245125348191</v>
      </c>
      <c r="H35" s="282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54">
        <f t="shared" si="4"/>
        <v>5.5710306406685239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251">
        <v>17</v>
      </c>
      <c r="G36" s="281">
        <f t="shared" si="0"/>
        <v>3.9906103286384975</v>
      </c>
      <c r="H36" s="282"/>
      <c r="I36" s="168">
        <v>32</v>
      </c>
      <c r="J36" s="232" t="s">
        <v>57</v>
      </c>
      <c r="K36" s="181">
        <v>57350</v>
      </c>
      <c r="L36" s="180">
        <v>4260</v>
      </c>
      <c r="M36" s="182">
        <v>17</v>
      </c>
      <c r="N36" s="254">
        <f t="shared" si="4"/>
        <v>3.9906103286384975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251">
        <v>7</v>
      </c>
      <c r="G37" s="281">
        <f t="shared" si="0"/>
        <v>5.1319648093841641</v>
      </c>
      <c r="H37" s="283"/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4"/>
        <v>3.6656891495601172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1">
        <v>8</v>
      </c>
      <c r="G38" s="206">
        <f t="shared" si="0"/>
        <v>2.622950819672131</v>
      </c>
      <c r="H38" s="28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>1000*M38/L38</f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251">
        <v>3</v>
      </c>
      <c r="G39" s="211">
        <f t="shared" si="0"/>
        <v>2.0161290322580645</v>
      </c>
      <c r="H39" s="282"/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251">
        <v>25</v>
      </c>
      <c r="G40" s="281">
        <f t="shared" si="0"/>
        <v>5.685694791903571</v>
      </c>
      <c r="H40" s="282"/>
      <c r="I40" s="168">
        <v>36</v>
      </c>
      <c r="J40" s="232" t="s">
        <v>65</v>
      </c>
      <c r="K40" s="181">
        <v>57582</v>
      </c>
      <c r="L40" s="180">
        <v>4397</v>
      </c>
      <c r="M40" s="182">
        <v>25</v>
      </c>
      <c r="N40" s="254">
        <f t="shared" ref="N40:N53" si="5">1000*M40/L40</f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51">
        <v>9</v>
      </c>
      <c r="G41" s="281">
        <f t="shared" si="0"/>
        <v>3.278688524590164</v>
      </c>
      <c r="H41" s="28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5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251">
        <v>334</v>
      </c>
      <c r="G42" s="281">
        <f t="shared" si="0"/>
        <v>7.1866594943518018</v>
      </c>
      <c r="H42" s="282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306</v>
      </c>
      <c r="N42" s="254">
        <f t="shared" si="5"/>
        <v>6.5841850457235074</v>
      </c>
    </row>
    <row r="43" spans="2:14" ht="15.75" thickBot="1" x14ac:dyDescent="0.3">
      <c r="B43" s="288">
        <v>39</v>
      </c>
      <c r="C43" s="232" t="s">
        <v>71</v>
      </c>
      <c r="D43" s="181">
        <v>57742</v>
      </c>
      <c r="E43" s="180">
        <v>3897</v>
      </c>
      <c r="F43" s="251">
        <v>28</v>
      </c>
      <c r="G43" s="281">
        <f t="shared" si="0"/>
        <v>7.1850141134205803</v>
      </c>
      <c r="H43" s="282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27</v>
      </c>
      <c r="N43" s="254">
        <f t="shared" si="5"/>
        <v>6.9284064665127021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51">
        <v>28</v>
      </c>
      <c r="G44" s="281">
        <f t="shared" si="0"/>
        <v>12.211077191452246</v>
      </c>
      <c r="H44" s="282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f t="shared" si="5"/>
        <v>11.338857392062799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51">
        <v>2</v>
      </c>
      <c r="G45" s="206">
        <f t="shared" si="0"/>
        <v>1.3306719893546242</v>
      </c>
      <c r="H45" s="283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5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251">
        <v>27</v>
      </c>
      <c r="G46" s="206">
        <f t="shared" si="0"/>
        <v>2.9631255487269534</v>
      </c>
      <c r="H46" s="282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f t="shared" si="5"/>
        <v>2.5241439859525898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251">
        <v>17</v>
      </c>
      <c r="G47" s="281">
        <f t="shared" si="0"/>
        <v>4.438642297650131</v>
      </c>
      <c r="H47" s="28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251">
        <v>12</v>
      </c>
      <c r="G48" s="206">
        <f t="shared" si="0"/>
        <v>2.7745664739884393</v>
      </c>
      <c r="H48" s="282"/>
      <c r="I48" s="168">
        <v>44</v>
      </c>
      <c r="J48" s="232" t="s">
        <v>81</v>
      </c>
      <c r="K48" s="181">
        <v>58142</v>
      </c>
      <c r="L48" s="180">
        <v>4325</v>
      </c>
      <c r="M48" s="182">
        <v>13</v>
      </c>
      <c r="N48" s="254">
        <f t="shared" si="5"/>
        <v>3.0057803468208091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51">
        <v>3</v>
      </c>
      <c r="G49" s="206">
        <f t="shared" si="0"/>
        <v>2.0202020202020203</v>
      </c>
      <c r="H49" s="285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5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251">
        <v>5</v>
      </c>
      <c r="G50" s="281">
        <f t="shared" si="0"/>
        <v>4.2480883602378929</v>
      </c>
      <c r="H50" s="282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f t="shared" si="5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251">
        <v>15</v>
      </c>
      <c r="G51" s="281">
        <f t="shared" si="0"/>
        <v>3.0352084176446783</v>
      </c>
      <c r="H51" s="282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5"/>
        <v>3.2375556454876566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1">
        <v>18</v>
      </c>
      <c r="G52" s="281">
        <f t="shared" si="0"/>
        <v>3.8651492377066781</v>
      </c>
      <c r="H52" s="282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5"/>
        <v>3.006227184882972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251">
        <v>8</v>
      </c>
      <c r="G53" s="281">
        <f t="shared" si="0"/>
        <v>3.4812880765883376</v>
      </c>
      <c r="H53" s="28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5"/>
        <v>3.9164490861618799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251">
        <v>4</v>
      </c>
      <c r="G54" s="206">
        <f t="shared" si="0"/>
        <v>2.9027576197387517</v>
      </c>
      <c r="H54" s="28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51">
        <v>1</v>
      </c>
      <c r="G55" s="207">
        <f t="shared" si="0"/>
        <v>0.61274509803921573</v>
      </c>
      <c r="H55" s="282" t="s">
        <v>170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ref="N55:N58" si="6">1000*M55/L55</f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51">
        <v>0</v>
      </c>
      <c r="G56" s="207">
        <f t="shared" si="0"/>
        <v>0</v>
      </c>
      <c r="H56" s="284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6"/>
        <v>0</v>
      </c>
    </row>
    <row r="57" spans="2:14" ht="15.75" thickBot="1" x14ac:dyDescent="0.3">
      <c r="B57" s="288">
        <v>53</v>
      </c>
      <c r="C57" s="232" t="s">
        <v>99</v>
      </c>
      <c r="D57" s="181">
        <v>55160</v>
      </c>
      <c r="E57" s="180">
        <v>3645</v>
      </c>
      <c r="F57" s="251">
        <v>28</v>
      </c>
      <c r="G57" s="281">
        <f t="shared" si="0"/>
        <v>7.6817558299039783</v>
      </c>
      <c r="H57" s="282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21</v>
      </c>
      <c r="N57" s="254">
        <f t="shared" si="6"/>
        <v>5.761316872427984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251">
        <v>45</v>
      </c>
      <c r="G58" s="281">
        <f t="shared" si="0"/>
        <v>7.6674050093712731</v>
      </c>
      <c r="H58" s="282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43</v>
      </c>
      <c r="N58" s="254">
        <f t="shared" si="6"/>
        <v>7.3266314533992158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251">
        <v>10</v>
      </c>
      <c r="G59" s="206">
        <f t="shared" si="0"/>
        <v>2.5987525987525988</v>
      </c>
      <c r="H59" s="282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251">
        <v>12</v>
      </c>
      <c r="G60" s="281">
        <f t="shared" si="0"/>
        <v>3.6496350364963503</v>
      </c>
      <c r="H60" s="28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ref="N60:N82" si="7">1000*M60/L60</f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251">
        <v>9</v>
      </c>
      <c r="G61" s="211">
        <f t="shared" si="0"/>
        <v>2.7548209366391183</v>
      </c>
      <c r="H61" s="282"/>
      <c r="I61" s="168">
        <v>57</v>
      </c>
      <c r="J61" s="232" t="s">
        <v>201</v>
      </c>
      <c r="K61" s="181">
        <v>58721</v>
      </c>
      <c r="L61" s="180">
        <v>3267</v>
      </c>
      <c r="M61" s="182">
        <v>10</v>
      </c>
      <c r="N61" s="254">
        <f t="shared" si="7"/>
        <v>3.0609121518212428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251">
        <v>5</v>
      </c>
      <c r="G62" s="206">
        <f t="shared" si="0"/>
        <v>2.1767522855898997</v>
      </c>
      <c r="H62" s="283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7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51">
        <v>13</v>
      </c>
      <c r="G63" s="281">
        <f t="shared" si="0"/>
        <v>11.304347826086957</v>
      </c>
      <c r="H63" s="282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7"/>
        <v>14.782608695652174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51">
        <v>4</v>
      </c>
      <c r="G64" s="211">
        <f t="shared" si="0"/>
        <v>2.2038567493112948</v>
      </c>
      <c r="H64" s="282"/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si="7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251">
        <v>4</v>
      </c>
      <c r="G65" s="211">
        <f t="shared" si="0"/>
        <v>2.4125452352231602</v>
      </c>
      <c r="H65" s="283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7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251">
        <v>1</v>
      </c>
      <c r="G66" s="207">
        <f t="shared" si="0"/>
        <v>1.5772870662460567</v>
      </c>
      <c r="H66" s="282" t="s">
        <v>170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7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251">
        <v>45</v>
      </c>
      <c r="G67" s="281">
        <f t="shared" si="0"/>
        <v>9.3945720250521916</v>
      </c>
      <c r="H67" s="282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44</v>
      </c>
      <c r="N67" s="254">
        <f t="shared" si="7"/>
        <v>9.1858037578288094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251">
        <v>2</v>
      </c>
      <c r="G68" s="207">
        <f t="shared" si="0"/>
        <v>1.4234875444839858</v>
      </c>
      <c r="H68" s="282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7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51">
        <v>4</v>
      </c>
      <c r="G69" s="211">
        <f t="shared" si="0"/>
        <v>2.9027576197387517</v>
      </c>
      <c r="H69" s="282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7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251">
        <v>0</v>
      </c>
      <c r="G70" s="207">
        <f t="shared" ref="G70:G85" si="8">F70*1000/E70</f>
        <v>0</v>
      </c>
      <c r="H70" s="284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si="7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251">
        <v>0</v>
      </c>
      <c r="G71" s="207">
        <f t="shared" si="8"/>
        <v>0</v>
      </c>
      <c r="H71" s="282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7"/>
        <v>0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251">
        <v>4</v>
      </c>
      <c r="G72" s="206">
        <f t="shared" si="8"/>
        <v>1.817355747387551</v>
      </c>
      <c r="H72" s="282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f t="shared" si="7"/>
        <v>2.271694684234439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251">
        <v>1</v>
      </c>
      <c r="G73" s="207">
        <f t="shared" si="8"/>
        <v>0.78740157480314965</v>
      </c>
      <c r="H73" s="282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7"/>
        <v>1.5748031496062993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15</v>
      </c>
      <c r="G74" s="281">
        <f t="shared" si="8"/>
        <v>6.6785396260017809</v>
      </c>
      <c r="H74" s="282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54">
        <f t="shared" si="7"/>
        <v>5.7880676758682101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4129</v>
      </c>
      <c r="F75" s="251">
        <v>14</v>
      </c>
      <c r="G75" s="206">
        <f t="shared" si="8"/>
        <v>3.3906514894647612</v>
      </c>
      <c r="H75" s="282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7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251">
        <v>21</v>
      </c>
      <c r="G76" s="281">
        <f t="shared" si="8"/>
        <v>9.2267135325131804</v>
      </c>
      <c r="H76" s="282"/>
      <c r="I76" s="168">
        <v>72</v>
      </c>
      <c r="J76" s="232" t="s">
        <v>149</v>
      </c>
      <c r="K76" s="181">
        <v>59416</v>
      </c>
      <c r="L76" s="180">
        <v>2276</v>
      </c>
      <c r="M76" s="182">
        <v>23</v>
      </c>
      <c r="N76" s="254">
        <f t="shared" si="7"/>
        <v>10.105448154657294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251">
        <v>3</v>
      </c>
      <c r="G77" s="206">
        <f t="shared" si="8"/>
        <v>1.9646365422396856</v>
      </c>
      <c r="H77" s="28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7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51">
        <v>5</v>
      </c>
      <c r="G78" s="206">
        <f t="shared" si="8"/>
        <v>2.8935185185185186</v>
      </c>
      <c r="H78" s="283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7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251">
        <v>7</v>
      </c>
      <c r="G79" s="206">
        <f t="shared" si="8"/>
        <v>1.5267175572519085</v>
      </c>
      <c r="H79" s="283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7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251">
        <v>7</v>
      </c>
      <c r="G80" s="281">
        <f t="shared" si="8"/>
        <v>3.2021957913998169</v>
      </c>
      <c r="H80" s="282"/>
      <c r="I80" s="168">
        <v>76</v>
      </c>
      <c r="J80" s="232" t="s">
        <v>157</v>
      </c>
      <c r="K80" s="181">
        <v>59764</v>
      </c>
      <c r="L80" s="180">
        <v>2186</v>
      </c>
      <c r="M80" s="182">
        <v>10</v>
      </c>
      <c r="N80" s="254">
        <f t="shared" si="7"/>
        <v>4.574565416285453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51">
        <v>15</v>
      </c>
      <c r="G81" s="281">
        <f t="shared" si="8"/>
        <v>5.8297706956859701</v>
      </c>
      <c r="H81" s="282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7"/>
        <v>4.6638165565487757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251">
        <v>10</v>
      </c>
      <c r="G82" s="281">
        <f t="shared" si="8"/>
        <v>4.7505938242280283</v>
      </c>
      <c r="H82" s="282"/>
      <c r="I82" s="168">
        <v>78</v>
      </c>
      <c r="J82" s="232" t="s">
        <v>161</v>
      </c>
      <c r="K82" s="181">
        <v>59942</v>
      </c>
      <c r="L82" s="180">
        <v>2105</v>
      </c>
      <c r="M82" s="182">
        <v>14</v>
      </c>
      <c r="N82" s="254">
        <f t="shared" si="7"/>
        <v>6.6508313539192399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251">
        <v>1</v>
      </c>
      <c r="G83" s="206">
        <f t="shared" si="8"/>
        <v>1.053740779768177</v>
      </c>
      <c r="H83" s="285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251">
        <v>39</v>
      </c>
      <c r="G84" s="281">
        <f t="shared" si="8"/>
        <v>6.563446650959273</v>
      </c>
      <c r="H84" s="283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>1000*M84/L84</f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7">
        <f t="shared" si="8"/>
        <v>0.6958942240779401</v>
      </c>
      <c r="H85" s="286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42" t="s">
        <v>215</v>
      </c>
      <c r="C86" s="343"/>
      <c r="D86" s="344"/>
      <c r="E86" s="167">
        <f>SUM(E5:E85)</f>
        <v>757843</v>
      </c>
      <c r="F86" s="167">
        <f>SUM(F5:F85)</f>
        <v>4798</v>
      </c>
      <c r="G86" s="254">
        <f>F86*1000/E86</f>
        <v>6.3311266317693766</v>
      </c>
      <c r="H86" s="282" t="s">
        <v>170</v>
      </c>
      <c r="I86" s="342" t="s">
        <v>215</v>
      </c>
      <c r="J86" s="343"/>
      <c r="K86" s="344"/>
      <c r="L86" s="167">
        <v>757843</v>
      </c>
      <c r="M86" s="167">
        <v>4721</v>
      </c>
      <c r="N86" s="254">
        <f>1000*M86/L86</f>
        <v>6.2295224736521941</v>
      </c>
    </row>
    <row r="87" spans="2:14" ht="15.75" thickTop="1" x14ac:dyDescent="0.25"/>
  </sheetData>
  <autoFilter ref="B4:N86"/>
  <mergeCells count="6">
    <mergeCell ref="C1:D1"/>
    <mergeCell ref="B2:G2"/>
    <mergeCell ref="I2:N2"/>
    <mergeCell ref="B86:D86"/>
    <mergeCell ref="I86:K86"/>
    <mergeCell ref="J1:K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140625" customWidth="1"/>
    <col min="10" max="10" width="18.28515625" customWidth="1"/>
  </cols>
  <sheetData>
    <row r="1" spans="2:14" ht="16.5" thickBot="1" x14ac:dyDescent="0.3">
      <c r="C1" s="362">
        <v>44289</v>
      </c>
      <c r="D1" s="363"/>
      <c r="J1" s="362">
        <v>44288</v>
      </c>
      <c r="K1" s="362"/>
    </row>
    <row r="2" spans="2:14" ht="61.5" customHeight="1" thickBot="1" x14ac:dyDescent="0.35">
      <c r="B2" s="350" t="s">
        <v>289</v>
      </c>
      <c r="C2" s="351"/>
      <c r="D2" s="351"/>
      <c r="E2" s="351"/>
      <c r="F2" s="351"/>
      <c r="G2" s="352"/>
      <c r="H2" s="287"/>
      <c r="I2" s="350" t="s">
        <v>288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2626</v>
      </c>
      <c r="G5" s="254">
        <f>1000*F5/E5</f>
        <v>7.7939963077945897</v>
      </c>
      <c r="H5" s="291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250">
        <v>2605</v>
      </c>
      <c r="N5" s="280">
        <f>M5*1000/L5</f>
        <v>7.7316680814184719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278</v>
      </c>
      <c r="G6" s="254">
        <f t="shared" ref="G6:G10" si="0">1000*F6/E6</f>
        <v>7.2386408019789092</v>
      </c>
      <c r="H6" s="291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251">
        <v>276</v>
      </c>
      <c r="N6" s="281">
        <f t="shared" ref="N6:N69" si="1">M6*1000/L6</f>
        <v>7.186564249446687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291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251">
        <v>75</v>
      </c>
      <c r="N7" s="281">
        <f t="shared" si="1"/>
        <v>3.257611953264127</v>
      </c>
    </row>
    <row r="8" spans="2:14" ht="16.5" thickBot="1" x14ac:dyDescent="0.3">
      <c r="B8" s="265">
        <v>4</v>
      </c>
      <c r="C8" s="232" t="s">
        <v>229</v>
      </c>
      <c r="D8" s="181">
        <v>55259</v>
      </c>
      <c r="E8" s="180">
        <v>55578</v>
      </c>
      <c r="F8" s="182">
        <v>341</v>
      </c>
      <c r="G8" s="254">
        <f t="shared" si="0"/>
        <v>6.1355212494152358</v>
      </c>
      <c r="H8" s="291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251">
        <v>324</v>
      </c>
      <c r="N8" s="281">
        <f t="shared" si="1"/>
        <v>5.8296448234913099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177</v>
      </c>
      <c r="G9" s="254">
        <f t="shared" si="0"/>
        <v>6.4356615641929968</v>
      </c>
      <c r="H9" s="291" t="s">
        <v>170</v>
      </c>
      <c r="I9" s="266">
        <v>5</v>
      </c>
      <c r="J9" s="232" t="s">
        <v>230</v>
      </c>
      <c r="K9" s="181">
        <v>55357</v>
      </c>
      <c r="L9" s="180">
        <v>27503</v>
      </c>
      <c r="M9" s="251">
        <v>168</v>
      </c>
      <c r="N9" s="281">
        <f t="shared" si="1"/>
        <v>6.1084245355052174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42</v>
      </c>
      <c r="G10" s="254">
        <f t="shared" si="0"/>
        <v>4.3841336116910226</v>
      </c>
      <c r="H10" s="291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251">
        <v>41</v>
      </c>
      <c r="N10" s="281">
        <f t="shared" si="1"/>
        <v>4.2797494780793324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13</v>
      </c>
      <c r="G11" s="173">
        <f>1000*F11/E11</f>
        <v>1.9747835333434605</v>
      </c>
      <c r="H11" s="291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251">
        <v>12</v>
      </c>
      <c r="N11" s="206">
        <f t="shared" si="1"/>
        <v>1.8228771077016557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02">
        <f>1000*F12/E12</f>
        <v>0.91324200913242004</v>
      </c>
      <c r="H12" s="276"/>
      <c r="I12" s="168">
        <v>8</v>
      </c>
      <c r="J12" s="64" t="s">
        <v>9</v>
      </c>
      <c r="K12" s="181">
        <v>55598</v>
      </c>
      <c r="L12" s="180">
        <v>1095</v>
      </c>
      <c r="M12" s="251">
        <v>2</v>
      </c>
      <c r="N12" s="206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0</v>
      </c>
      <c r="G13" s="202">
        <f>1000*F13/E13</f>
        <v>0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10">
        <f t="shared" si="1"/>
        <v>0.84602368866328259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145</v>
      </c>
      <c r="G14" s="254">
        <f t="shared" ref="G14:G18" si="2">1000*F14/E14</f>
        <v>9.425989728921536</v>
      </c>
      <c r="H14" s="291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251">
        <v>139</v>
      </c>
      <c r="N14" s="281">
        <f t="shared" si="1"/>
        <v>9.0359487746213354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5"/>
      <c r="I15" s="168">
        <v>11</v>
      </c>
      <c r="J15" s="232" t="s">
        <v>174</v>
      </c>
      <c r="K15" s="181">
        <v>55776</v>
      </c>
      <c r="L15" s="180">
        <v>1459</v>
      </c>
      <c r="M15" s="251">
        <v>7</v>
      </c>
      <c r="N15" s="281">
        <f t="shared" si="1"/>
        <v>4.7978067169294034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85</v>
      </c>
      <c r="G16" s="254">
        <f t="shared" si="2"/>
        <v>6.5505548705302097</v>
      </c>
      <c r="H16" s="291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251">
        <v>80</v>
      </c>
      <c r="N16" s="281">
        <f t="shared" si="1"/>
        <v>6.1652281134401976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2"/>
        <v>1.0147133434804667</v>
      </c>
      <c r="H17" s="291" t="s">
        <v>170</v>
      </c>
      <c r="I17" s="168">
        <v>13</v>
      </c>
      <c r="J17" s="200" t="s">
        <v>175</v>
      </c>
      <c r="K17" s="181">
        <v>55918</v>
      </c>
      <c r="L17" s="180">
        <v>1971</v>
      </c>
      <c r="M17" s="251">
        <v>1</v>
      </c>
      <c r="N17" s="210">
        <f t="shared" si="1"/>
        <v>0.50735667174023336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2"/>
        <v>2.2354694485842028</v>
      </c>
      <c r="H18" s="291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251">
        <v>2</v>
      </c>
      <c r="N18" s="206">
        <f t="shared" si="1"/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3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251">
        <v>5</v>
      </c>
      <c r="N19" s="281">
        <f t="shared" si="1"/>
        <v>3.4794711203897006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52</v>
      </c>
      <c r="G20" s="254">
        <f t="shared" si="3"/>
        <v>10.766045548654244</v>
      </c>
      <c r="H20" s="291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251">
        <v>42</v>
      </c>
      <c r="N20" s="281">
        <f t="shared" si="1"/>
        <v>8.695652173913043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3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251">
        <v>3</v>
      </c>
      <c r="N21" s="211">
        <f t="shared" si="1"/>
        <v>2.2421524663677128</v>
      </c>
    </row>
    <row r="22" spans="2:14" ht="16.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173">
        <f t="shared" si="3"/>
        <v>1.6849199663016006</v>
      </c>
      <c r="H22" s="291" t="s">
        <v>170</v>
      </c>
      <c r="I22" s="168">
        <v>18</v>
      </c>
      <c r="J22" s="200" t="s">
        <v>29</v>
      </c>
      <c r="K22" s="181">
        <v>56327</v>
      </c>
      <c r="L22" s="180">
        <v>1187</v>
      </c>
      <c r="M22" s="251">
        <v>1</v>
      </c>
      <c r="N22" s="210">
        <f t="shared" si="1"/>
        <v>0.84245998315080028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3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251">
        <v>5</v>
      </c>
      <c r="N23" s="206">
        <f t="shared" si="1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12</v>
      </c>
      <c r="G24" s="254">
        <f>1000*F24/E24</f>
        <v>5.0718512256973796</v>
      </c>
      <c r="H24" s="277"/>
      <c r="I24" s="168">
        <v>20</v>
      </c>
      <c r="J24" s="232" t="s">
        <v>181</v>
      </c>
      <c r="K24" s="181">
        <v>56425</v>
      </c>
      <c r="L24" s="180">
        <v>2366</v>
      </c>
      <c r="M24" s="251">
        <v>16</v>
      </c>
      <c r="N24" s="281">
        <f t="shared" si="1"/>
        <v>6.7624683009298394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173">
        <f>1000*F25/E25</f>
        <v>1.6038492381716118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251">
        <v>4</v>
      </c>
      <c r="N25" s="211">
        <f t="shared" si="1"/>
        <v>1.6038492381716118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10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6</v>
      </c>
      <c r="G27" s="173">
        <f>1000*F27/E27</f>
        <v>1.95822454308094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251">
        <v>6</v>
      </c>
      <c r="N27" s="206">
        <f t="shared" si="1"/>
        <v>1.95822454308094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291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251">
        <v>30</v>
      </c>
      <c r="N28" s="281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5</v>
      </c>
      <c r="G29" s="173">
        <f t="shared" ref="G29:G30" si="4">1000*F29/E29</f>
        <v>2.1358393848782571</v>
      </c>
      <c r="H29" s="291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251">
        <v>4</v>
      </c>
      <c r="N29" s="211">
        <f t="shared" si="1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173">
        <f t="shared" si="4"/>
        <v>1.1709601873536299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251">
        <v>3</v>
      </c>
      <c r="N30" s="206">
        <f t="shared" si="1"/>
        <v>1.7564402810304449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54">
        <f t="shared" ref="G31:G32" si="5">1000*F31/E31</f>
        <v>3.2034169781099839</v>
      </c>
      <c r="H31" s="291" t="s">
        <v>170</v>
      </c>
      <c r="I31" s="168">
        <v>27</v>
      </c>
      <c r="J31" s="64" t="s">
        <v>47</v>
      </c>
      <c r="K31" s="181">
        <v>56844</v>
      </c>
      <c r="L31" s="180">
        <v>3746</v>
      </c>
      <c r="M31" s="251">
        <v>11</v>
      </c>
      <c r="N31" s="206">
        <f t="shared" si="1"/>
        <v>2.9364655632674852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 t="shared" si="5"/>
        <v>5.1020408163265305</v>
      </c>
      <c r="H32" s="291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18</v>
      </c>
      <c r="N32" s="281">
        <f t="shared" si="1"/>
        <v>4.8335123523093451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173">
        <f>1000*F33/E33</f>
        <v>1.2663571127057831</v>
      </c>
      <c r="H33" s="291" t="s">
        <v>170</v>
      </c>
      <c r="I33" s="168">
        <v>29</v>
      </c>
      <c r="J33" s="200" t="s">
        <v>188</v>
      </c>
      <c r="K33" s="181">
        <v>57083</v>
      </c>
      <c r="L33" s="180">
        <v>2369</v>
      </c>
      <c r="M33" s="251">
        <v>1</v>
      </c>
      <c r="N33" s="210">
        <f t="shared" si="1"/>
        <v>0.42211903756859437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ref="G34:G37" si="6">1000*F34/E34</f>
        <v>7.8740157480314963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251">
        <v>12</v>
      </c>
      <c r="N34" s="281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54">
        <f t="shared" si="6"/>
        <v>3.8997214484679668</v>
      </c>
      <c r="H35" s="275"/>
      <c r="I35" s="168">
        <v>31</v>
      </c>
      <c r="J35" s="232" t="s">
        <v>55</v>
      </c>
      <c r="K35" s="181">
        <v>57225</v>
      </c>
      <c r="L35" s="180">
        <v>1795</v>
      </c>
      <c r="M35" s="251">
        <v>8</v>
      </c>
      <c r="N35" s="281">
        <f t="shared" si="1"/>
        <v>4.4568245125348191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54">
        <f t="shared" si="6"/>
        <v>4.694835680751174</v>
      </c>
      <c r="H36" s="291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251">
        <v>17</v>
      </c>
      <c r="N36" s="281">
        <f t="shared" si="1"/>
        <v>3.9906103286384975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54">
        <f t="shared" si="6"/>
        <v>5.8651026392961878</v>
      </c>
      <c r="H37" s="291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251">
        <v>7</v>
      </c>
      <c r="N37" s="281">
        <f t="shared" si="1"/>
        <v>5.1319648093841641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>1000*F38/E38</f>
        <v>2.2950819672131146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251">
        <v>8</v>
      </c>
      <c r="N38" s="206">
        <f t="shared" si="1"/>
        <v>2.622950819672131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251">
        <v>3</v>
      </c>
      <c r="N39" s="211">
        <f t="shared" si="1"/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23</v>
      </c>
      <c r="G40" s="254">
        <f t="shared" ref="G40:G43" si="7">1000*F40/E40</f>
        <v>5.2308392085512851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251">
        <v>25</v>
      </c>
      <c r="N40" s="281">
        <f t="shared" si="1"/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251">
        <v>9</v>
      </c>
      <c r="N41" s="281">
        <f t="shared" si="1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325</v>
      </c>
      <c r="G42" s="254">
        <f t="shared" si="7"/>
        <v>6.9930069930069934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251">
        <v>334</v>
      </c>
      <c r="N42" s="281">
        <f t="shared" si="1"/>
        <v>7.1866594943518018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28</v>
      </c>
      <c r="G43" s="254">
        <f t="shared" si="7"/>
        <v>7.1850141134205803</v>
      </c>
      <c r="H43" s="275"/>
      <c r="I43" s="266">
        <v>39</v>
      </c>
      <c r="J43" s="232" t="s">
        <v>71</v>
      </c>
      <c r="K43" s="181">
        <v>57742</v>
      </c>
      <c r="L43" s="180">
        <v>3897</v>
      </c>
      <c r="M43" s="251">
        <v>28</v>
      </c>
      <c r="N43" s="281">
        <f t="shared" si="1"/>
        <v>7.1850141134205803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29</v>
      </c>
      <c r="G44" s="254">
        <f>1000*F44/E44</f>
        <v>12.64718709114697</v>
      </c>
      <c r="H44" s="291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251">
        <v>28</v>
      </c>
      <c r="N44" s="281">
        <f t="shared" si="1"/>
        <v>12.211077191452246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>1000*F45/E45</f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251">
        <v>2</v>
      </c>
      <c r="N45" s="206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33</v>
      </c>
      <c r="G46" s="254">
        <f t="shared" ref="G46:G47" si="8">1000*F46/E46</f>
        <v>3.6215978928884986</v>
      </c>
      <c r="H46" s="291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251">
        <v>27</v>
      </c>
      <c r="N46" s="206">
        <f t="shared" si="1"/>
        <v>2.9631255487269534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8"/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251">
        <v>17</v>
      </c>
      <c r="N47" s="281">
        <f t="shared" si="1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173">
        <f>1000*F48/E48</f>
        <v>2.7745664739884393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251">
        <v>12</v>
      </c>
      <c r="N48" s="206">
        <f t="shared" si="1"/>
        <v>2.7745664739884393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>1000*F49/E49</f>
        <v>1.3468013468013469</v>
      </c>
      <c r="H49" s="275"/>
      <c r="I49" s="168">
        <v>45</v>
      </c>
      <c r="J49" s="64" t="s">
        <v>195</v>
      </c>
      <c r="K49" s="181">
        <v>58204</v>
      </c>
      <c r="L49" s="180">
        <v>1485</v>
      </c>
      <c r="M49" s="251">
        <v>3</v>
      </c>
      <c r="N49" s="206">
        <f t="shared" si="1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54">
        <f t="shared" ref="G50:G53" si="9">1000*F50/E50</f>
        <v>4.2480883602378929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251">
        <v>5</v>
      </c>
      <c r="N50" s="281">
        <f t="shared" si="1"/>
        <v>4.2480883602378929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si="9"/>
        <v>3.2375556454876566</v>
      </c>
      <c r="H51" s="291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251">
        <v>15</v>
      </c>
      <c r="N51" s="281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f t="shared" si="9"/>
        <v>3.2209576980888985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251">
        <v>18</v>
      </c>
      <c r="N52" s="281">
        <f t="shared" si="1"/>
        <v>3.8651492377066781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9"/>
        <v>3.4812880765883376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251">
        <v>8</v>
      </c>
      <c r="N53" s="281">
        <f t="shared" si="1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251">
        <v>4</v>
      </c>
      <c r="N54" s="206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>1000*F55/E55</f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251">
        <v>1</v>
      </c>
      <c r="N55" s="210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>1000*F56/E56</f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251">
        <v>0</v>
      </c>
      <c r="N56" s="210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27</v>
      </c>
      <c r="G57" s="254">
        <f t="shared" ref="G57:G58" si="10">1000*F57/E57</f>
        <v>7.4074074074074074</v>
      </c>
      <c r="H57" s="275"/>
      <c r="I57" s="288">
        <v>53</v>
      </c>
      <c r="J57" s="232" t="s">
        <v>99</v>
      </c>
      <c r="K57" s="181">
        <v>55160</v>
      </c>
      <c r="L57" s="180">
        <v>3645</v>
      </c>
      <c r="M57" s="251">
        <v>28</v>
      </c>
      <c r="N57" s="281">
        <f t="shared" si="1"/>
        <v>7.6817558299039783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5869</v>
      </c>
      <c r="F58" s="182">
        <v>51</v>
      </c>
      <c r="G58" s="254">
        <f t="shared" si="10"/>
        <v>8.6897256772874432</v>
      </c>
      <c r="H58" s="291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251">
        <v>45</v>
      </c>
      <c r="N58" s="281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251">
        <v>10</v>
      </c>
      <c r="N59" s="206">
        <f t="shared" si="1"/>
        <v>2.5987525987525988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251">
        <v>12</v>
      </c>
      <c r="N60" s="281">
        <f t="shared" si="1"/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9</v>
      </c>
      <c r="G61" s="173">
        <f t="shared" ref="G61:G62" si="11">1000*F61/E61</f>
        <v>2.7548209366391183</v>
      </c>
      <c r="H61" s="275"/>
      <c r="I61" s="168">
        <v>57</v>
      </c>
      <c r="J61" s="64" t="s">
        <v>201</v>
      </c>
      <c r="K61" s="181">
        <v>58721</v>
      </c>
      <c r="L61" s="180">
        <v>3267</v>
      </c>
      <c r="M61" s="251">
        <v>9</v>
      </c>
      <c r="N61" s="211">
        <f t="shared" si="1"/>
        <v>2.7548209366391183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173">
        <f t="shared" si="11"/>
        <v>1.7414018284719199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251">
        <v>5</v>
      </c>
      <c r="N62" s="206">
        <f t="shared" si="1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54">
        <f>1000*F63/E63</f>
        <v>11.304347826086957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251">
        <v>13</v>
      </c>
      <c r="N63" s="281">
        <f t="shared" si="1"/>
        <v>11.304347826086957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ref="G64:G65" si="12">1000*F64/E64</f>
        <v>2.2038567493112948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251">
        <v>4</v>
      </c>
      <c r="N64" s="211">
        <f t="shared" si="1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182">
        <v>4</v>
      </c>
      <c r="G65" s="173">
        <f t="shared" si="12"/>
        <v>2.4125452352231602</v>
      </c>
      <c r="H65" s="275"/>
      <c r="I65" s="168">
        <v>61</v>
      </c>
      <c r="J65" s="64" t="s">
        <v>203</v>
      </c>
      <c r="K65" s="181">
        <v>58918</v>
      </c>
      <c r="L65" s="180">
        <v>1658</v>
      </c>
      <c r="M65" s="251">
        <v>4</v>
      </c>
      <c r="N65" s="211">
        <f t="shared" si="1"/>
        <v>2.4125452352231602</v>
      </c>
    </row>
    <row r="66" spans="2:14" ht="16.5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54">
        <f t="shared" ref="G66:G69" si="13">1000*F66/E66</f>
        <v>3.1545741324921135</v>
      </c>
      <c r="H66" s="291" t="s">
        <v>170</v>
      </c>
      <c r="I66" s="168">
        <v>62</v>
      </c>
      <c r="J66" s="64" t="s">
        <v>204</v>
      </c>
      <c r="K66" s="181">
        <v>58990</v>
      </c>
      <c r="L66" s="180">
        <v>634</v>
      </c>
      <c r="M66" s="251">
        <v>1</v>
      </c>
      <c r="N66" s="211">
        <f t="shared" si="1"/>
        <v>1.5772870662460567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43</v>
      </c>
      <c r="G67" s="254">
        <f t="shared" si="13"/>
        <v>8.9770354906054273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251">
        <v>45</v>
      </c>
      <c r="N67" s="281">
        <f t="shared" si="1"/>
        <v>9.3945720250521916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si="13"/>
        <v>1.4234875444839858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251">
        <v>2</v>
      </c>
      <c r="N68" s="211">
        <f t="shared" si="1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3"/>
        <v>2.9027576197387517</v>
      </c>
      <c r="H69" s="275"/>
      <c r="I69" s="168">
        <v>65</v>
      </c>
      <c r="J69" s="64" t="s">
        <v>133</v>
      </c>
      <c r="K69" s="181">
        <v>59130</v>
      </c>
      <c r="L69" s="180">
        <v>1378</v>
      </c>
      <c r="M69" s="251">
        <v>4</v>
      </c>
      <c r="N69" s="211">
        <f t="shared" si="1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>1000*F70/E70</f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251">
        <v>0</v>
      </c>
      <c r="N70" s="210">
        <f t="shared" ref="N70:N85" si="14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>1000*F71/E71</f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251">
        <v>0</v>
      </c>
      <c r="N71" s="210">
        <f t="shared" si="14"/>
        <v>0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173">
        <f t="shared" ref="G72:G73" si="15">1000*F72/E72</f>
        <v>2.7260336210813265</v>
      </c>
      <c r="H72" s="291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251">
        <v>4</v>
      </c>
      <c r="N72" s="206">
        <f t="shared" si="14"/>
        <v>1.817355747387551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5"/>
        <v>1.5748031496062993</v>
      </c>
      <c r="H73" s="291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251">
        <v>1</v>
      </c>
      <c r="N73" s="210">
        <f t="shared" si="14"/>
        <v>0.78740157480314965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54">
        <f t="shared" ref="G74:G79" si="16">1000*F74/E74</f>
        <v>7.5690115761353516</v>
      </c>
      <c r="H74" s="291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15</v>
      </c>
      <c r="N74" s="281">
        <f t="shared" si="14"/>
        <v>6.6785396260017809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17</v>
      </c>
      <c r="G75" s="254">
        <f t="shared" si="16"/>
        <v>4.1172196657786388</v>
      </c>
      <c r="H75" s="291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251">
        <v>14</v>
      </c>
      <c r="N75" s="206">
        <f t="shared" si="14"/>
        <v>3.3906514894647612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21</v>
      </c>
      <c r="G76" s="254">
        <f t="shared" si="16"/>
        <v>9.2267135325131804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251">
        <v>21</v>
      </c>
      <c r="N76" s="281">
        <f t="shared" si="14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6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251">
        <v>3</v>
      </c>
      <c r="N77" s="206">
        <f t="shared" si="14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6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251">
        <v>5</v>
      </c>
      <c r="N78" s="206">
        <f t="shared" si="14"/>
        <v>2.8935185185185186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173">
        <f t="shared" si="16"/>
        <v>2.1810250817884405</v>
      </c>
      <c r="H79" s="291" t="s">
        <v>170</v>
      </c>
      <c r="I79" s="168">
        <v>75</v>
      </c>
      <c r="J79" s="64" t="s">
        <v>155</v>
      </c>
      <c r="K79" s="181">
        <v>59693</v>
      </c>
      <c r="L79" s="180">
        <v>4585</v>
      </c>
      <c r="M79" s="251">
        <v>7</v>
      </c>
      <c r="N79" s="206">
        <f t="shared" si="14"/>
        <v>1.5267175572519085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54">
        <f t="shared" ref="G80:G82" si="17">1000*F80/E80</f>
        <v>3.2021957913998169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251">
        <v>7</v>
      </c>
      <c r="N80" s="281">
        <f t="shared" si="14"/>
        <v>3.2021957913998169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54">
        <f t="shared" si="17"/>
        <v>5.8297706956859701</v>
      </c>
      <c r="H81" s="275"/>
      <c r="I81" s="168">
        <v>77</v>
      </c>
      <c r="J81" s="232" t="s">
        <v>213</v>
      </c>
      <c r="K81" s="181">
        <v>59880</v>
      </c>
      <c r="L81" s="180">
        <v>2573</v>
      </c>
      <c r="M81" s="251">
        <v>15</v>
      </c>
      <c r="N81" s="281">
        <f t="shared" si="14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f t="shared" si="17"/>
        <v>4.7505938242280283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251">
        <v>10</v>
      </c>
      <c r="N82" s="281">
        <f t="shared" si="14"/>
        <v>4.7505938242280283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251">
        <v>1</v>
      </c>
      <c r="N83" s="206">
        <f t="shared" si="14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f>1000*F84/E84</f>
        <v>6.0585661393470209</v>
      </c>
      <c r="H84" s="277"/>
      <c r="I84" s="168">
        <v>80</v>
      </c>
      <c r="J84" s="232" t="s">
        <v>214</v>
      </c>
      <c r="K84" s="181">
        <v>60062</v>
      </c>
      <c r="L84" s="180">
        <v>5942</v>
      </c>
      <c r="M84" s="251">
        <v>39</v>
      </c>
      <c r="N84" s="281">
        <f t="shared" si="14"/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10">
        <f t="shared" si="14"/>
        <v>0.6958942240779401</v>
      </c>
    </row>
    <row r="86" spans="2:14" ht="17.25" thickTop="1" thickBot="1" x14ac:dyDescent="0.3">
      <c r="B86" s="342" t="s">
        <v>215</v>
      </c>
      <c r="C86" s="343"/>
      <c r="D86" s="344"/>
      <c r="E86" s="167">
        <v>757843</v>
      </c>
      <c r="F86" s="167">
        <v>4881</v>
      </c>
      <c r="G86" s="254">
        <f>1000*F86/E86</f>
        <v>6.4406479970125741</v>
      </c>
      <c r="H86" s="291" t="s">
        <v>170</v>
      </c>
      <c r="I86" s="342" t="s">
        <v>215</v>
      </c>
      <c r="J86" s="343"/>
      <c r="K86" s="344"/>
      <c r="L86" s="167">
        <f>SUM(L5:L85)</f>
        <v>757843</v>
      </c>
      <c r="M86" s="167">
        <f>SUM(M5:M85)</f>
        <v>4798</v>
      </c>
      <c r="N86" s="254">
        <f>M86*1000/L86</f>
        <v>6.3311266317693766</v>
      </c>
    </row>
    <row r="87" spans="2:14" ht="15.75" thickTop="1" x14ac:dyDescent="0.25"/>
  </sheetData>
  <mergeCells count="6">
    <mergeCell ref="J1:K1"/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4.140625" customWidth="1"/>
    <col min="6" max="7" width="10.5703125" customWidth="1"/>
    <col min="10" max="10" width="18.42578125" customWidth="1"/>
    <col min="12" max="12" width="12.5703125" customWidth="1"/>
    <col min="14" max="14" width="10.42578125" customWidth="1"/>
  </cols>
  <sheetData>
    <row r="1" spans="2:14" ht="16.5" thickBot="1" x14ac:dyDescent="0.3">
      <c r="C1" s="249">
        <v>44290</v>
      </c>
      <c r="J1" s="362">
        <v>44289</v>
      </c>
      <c r="K1" s="363"/>
    </row>
    <row r="2" spans="2:14" ht="56.25" customHeight="1" thickBot="1" x14ac:dyDescent="0.35">
      <c r="B2" s="350" t="s">
        <v>290</v>
      </c>
      <c r="C2" s="351"/>
      <c r="D2" s="351"/>
      <c r="E2" s="351"/>
      <c r="F2" s="351"/>
      <c r="G2" s="352"/>
      <c r="H2" s="289"/>
      <c r="I2" s="350" t="s">
        <v>289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2590</v>
      </c>
      <c r="G5" s="233">
        <v>7.69</v>
      </c>
      <c r="H5" s="276"/>
      <c r="I5" s="168">
        <v>1</v>
      </c>
      <c r="J5" s="232" t="s">
        <v>226</v>
      </c>
      <c r="K5" s="181">
        <v>54975</v>
      </c>
      <c r="L5" s="180">
        <v>336926</v>
      </c>
      <c r="M5" s="182">
        <v>2626</v>
      </c>
      <c r="N5" s="254">
        <f>1000*M5/L5</f>
        <v>7.7939963077945897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270</v>
      </c>
      <c r="G6" s="233">
        <v>7.03</v>
      </c>
      <c r="H6" s="276"/>
      <c r="I6" s="168">
        <v>2</v>
      </c>
      <c r="J6" s="232" t="s">
        <v>227</v>
      </c>
      <c r="K6" s="181">
        <v>55008</v>
      </c>
      <c r="L6" s="180">
        <v>38405</v>
      </c>
      <c r="M6" s="182">
        <v>278</v>
      </c>
      <c r="N6" s="254">
        <f t="shared" ref="N6:N10" si="0">1000*M6/L6</f>
        <v>7.2386408019789092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77</v>
      </c>
      <c r="G7" s="233">
        <v>3.34</v>
      </c>
      <c r="H7" s="276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0"/>
        <v>3.4313512574382141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336</v>
      </c>
      <c r="G8" s="233">
        <v>6.05</v>
      </c>
      <c r="H8" s="276"/>
      <c r="I8" s="265">
        <v>4</v>
      </c>
      <c r="J8" s="232" t="s">
        <v>229</v>
      </c>
      <c r="K8" s="181">
        <v>55259</v>
      </c>
      <c r="L8" s="180">
        <v>55578</v>
      </c>
      <c r="M8" s="182">
        <v>341</v>
      </c>
      <c r="N8" s="254">
        <f t="shared" si="0"/>
        <v>6.1355212494152358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175</v>
      </c>
      <c r="G9" s="233">
        <v>6.36</v>
      </c>
      <c r="H9" s="276"/>
      <c r="I9" s="168">
        <v>5</v>
      </c>
      <c r="J9" s="232" t="s">
        <v>230</v>
      </c>
      <c r="K9" s="181">
        <v>55357</v>
      </c>
      <c r="L9" s="180">
        <v>27503</v>
      </c>
      <c r="M9" s="182">
        <v>177</v>
      </c>
      <c r="N9" s="254">
        <f t="shared" si="0"/>
        <v>6.4356615641929968</v>
      </c>
    </row>
    <row r="10" spans="2:14" ht="16.5" thickBot="1" x14ac:dyDescent="0.3">
      <c r="B10" s="265">
        <v>6</v>
      </c>
      <c r="C10" s="232" t="s">
        <v>231</v>
      </c>
      <c r="D10" s="181">
        <v>55446</v>
      </c>
      <c r="E10" s="180">
        <v>9580</v>
      </c>
      <c r="F10" s="182">
        <v>48</v>
      </c>
      <c r="G10" s="233">
        <v>5.01</v>
      </c>
      <c r="H10" s="294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42</v>
      </c>
      <c r="N10" s="254">
        <f t="shared" si="0"/>
        <v>4.3841336116910226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14</v>
      </c>
      <c r="G11" s="191">
        <v>2.13</v>
      </c>
      <c r="H11" s="294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13</v>
      </c>
      <c r="N11" s="173">
        <f>1000*M11/L11</f>
        <v>1.9747835333434605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37">
        <v>0.91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02">
        <f>1000*M12/L12</f>
        <v>0.91324200913242004</v>
      </c>
    </row>
    <row r="13" spans="2:14" ht="16.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H13" s="294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0</v>
      </c>
      <c r="N13" s="202">
        <f>1000*M13/L13</f>
        <v>0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132</v>
      </c>
      <c r="G14" s="233">
        <v>8.58</v>
      </c>
      <c r="H14" s="276"/>
      <c r="I14" s="265">
        <v>10</v>
      </c>
      <c r="J14" s="232" t="s">
        <v>13</v>
      </c>
      <c r="K14" s="181">
        <v>55687</v>
      </c>
      <c r="L14" s="180">
        <v>15383</v>
      </c>
      <c r="M14" s="182">
        <v>145</v>
      </c>
      <c r="N14" s="254">
        <f t="shared" ref="N14:N23" si="1">1000*M14/L14</f>
        <v>9.425989728921536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33">
        <v>4.8</v>
      </c>
      <c r="H15" s="276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1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79</v>
      </c>
      <c r="G16" s="233">
        <v>6.09</v>
      </c>
      <c r="H16" s="276"/>
      <c r="I16" s="265">
        <v>12</v>
      </c>
      <c r="J16" s="232" t="s">
        <v>17</v>
      </c>
      <c r="K16" s="181">
        <v>55838</v>
      </c>
      <c r="L16" s="180">
        <v>12976</v>
      </c>
      <c r="M16" s="182">
        <v>85</v>
      </c>
      <c r="N16" s="254">
        <f t="shared" si="1"/>
        <v>6.5505548705302097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91">
        <v>1.01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91">
        <v>2.2400000000000002</v>
      </c>
      <c r="H18" s="276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33">
        <v>3.48</v>
      </c>
      <c r="H19" s="276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33">
        <v>10.56</v>
      </c>
      <c r="H20" s="276"/>
      <c r="I20" s="265">
        <v>16</v>
      </c>
      <c r="J20" s="232" t="s">
        <v>178</v>
      </c>
      <c r="K20" s="181">
        <v>56210</v>
      </c>
      <c r="L20" s="180">
        <v>4830</v>
      </c>
      <c r="M20" s="182">
        <v>52</v>
      </c>
      <c r="N20" s="254">
        <f t="shared" si="1"/>
        <v>10.766045548654244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236">
        <v>2.99</v>
      </c>
      <c r="H21" s="294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236">
        <v>1.68</v>
      </c>
      <c r="H22" s="276"/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173">
        <f t="shared" si="1"/>
        <v>1.6849199663016006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236">
        <v>2.09</v>
      </c>
      <c r="H23" s="276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11</v>
      </c>
      <c r="G24" s="233">
        <v>4.6500000000000004</v>
      </c>
      <c r="H24" s="276"/>
      <c r="I24" s="168">
        <v>20</v>
      </c>
      <c r="J24" s="232" t="s">
        <v>181</v>
      </c>
      <c r="K24" s="181">
        <v>56425</v>
      </c>
      <c r="L24" s="180">
        <v>2366</v>
      </c>
      <c r="M24" s="182">
        <v>12</v>
      </c>
      <c r="N24" s="254">
        <f>1000*M24/L24</f>
        <v>5.0718512256973796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236">
        <v>1.6</v>
      </c>
      <c r="H25" s="276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173">
        <f>1000*M25/L25</f>
        <v>1.6038492381716118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>1000*M26/L26</f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236">
        <v>2.61</v>
      </c>
      <c r="H27" s="294" t="s">
        <v>170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6</v>
      </c>
      <c r="N27" s="173">
        <f>1000*M27/L27</f>
        <v>1.95822454308094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33">
        <v>6.25</v>
      </c>
      <c r="H28" s="276"/>
      <c r="I28" s="265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>1000*M28/L28</f>
        <v>6.4623723160308524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6</v>
      </c>
      <c r="G29" s="236">
        <v>2.56</v>
      </c>
      <c r="H29" s="294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5</v>
      </c>
      <c r="N29" s="173">
        <f t="shared" ref="N29:N32" si="2">1000*M29/L29</f>
        <v>2.1358393848782571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236">
        <v>1.17</v>
      </c>
      <c r="H30" s="276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173">
        <f t="shared" si="2"/>
        <v>1.1709601873536299</v>
      </c>
    </row>
    <row r="31" spans="2:14" ht="27" customHeight="1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33">
        <v>3.2</v>
      </c>
      <c r="H31" s="276"/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54">
        <f t="shared" si="2"/>
        <v>3.2034169781099839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33">
        <v>4.5599999999999996</v>
      </c>
      <c r="H32" s="276"/>
      <c r="I32" s="168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 t="shared" si="2"/>
        <v>5.1020408163265305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236">
        <v>1.27</v>
      </c>
      <c r="H33" s="276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173">
        <f>1000*M33/L33</f>
        <v>1.2663571127057831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33">
        <v>7.87</v>
      </c>
      <c r="H34" s="276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ref="N34:N37" si="3">1000*M34/L34</f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33">
        <v>3.9</v>
      </c>
      <c r="H35" s="276"/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54">
        <f t="shared" si="3"/>
        <v>3.8997214484679668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33">
        <v>4.6900000000000004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54">
        <f t="shared" si="3"/>
        <v>4.694835680751174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33">
        <v>5.87</v>
      </c>
      <c r="H37" s="276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54">
        <f t="shared" si="3"/>
        <v>5.8651026392961878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6</v>
      </c>
      <c r="G38" s="236">
        <v>1.97</v>
      </c>
      <c r="H38" s="276"/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>1000*M38/L38</f>
        <v>2.2950819672131146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236">
        <v>2.69</v>
      </c>
      <c r="H39" s="294" t="s">
        <v>170</v>
      </c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22</v>
      </c>
      <c r="G40" s="233">
        <v>5</v>
      </c>
      <c r="H40" s="276"/>
      <c r="I40" s="168">
        <v>36</v>
      </c>
      <c r="J40" s="232" t="s">
        <v>65</v>
      </c>
      <c r="K40" s="181">
        <v>57582</v>
      </c>
      <c r="L40" s="180">
        <v>4397</v>
      </c>
      <c r="M40" s="182">
        <v>23</v>
      </c>
      <c r="N40" s="254">
        <f t="shared" ref="N40:N43" si="4">1000*M40/L40</f>
        <v>5.2308392085512851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33">
        <v>3.28</v>
      </c>
      <c r="H41" s="276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4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322</v>
      </c>
      <c r="G42" s="233">
        <v>6.93</v>
      </c>
      <c r="H42" s="276"/>
      <c r="I42" s="168">
        <v>38</v>
      </c>
      <c r="J42" s="232" t="s">
        <v>192</v>
      </c>
      <c r="K42" s="181">
        <v>57706</v>
      </c>
      <c r="L42" s="180">
        <v>46475</v>
      </c>
      <c r="M42" s="182">
        <v>325</v>
      </c>
      <c r="N42" s="254">
        <f t="shared" si="4"/>
        <v>6.9930069930069934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26</v>
      </c>
      <c r="G43" s="233">
        <v>6.67</v>
      </c>
      <c r="H43" s="276"/>
      <c r="I43" s="168">
        <v>39</v>
      </c>
      <c r="J43" s="232" t="s">
        <v>71</v>
      </c>
      <c r="K43" s="181">
        <v>57742</v>
      </c>
      <c r="L43" s="180">
        <v>3897</v>
      </c>
      <c r="M43" s="182">
        <v>28</v>
      </c>
      <c r="N43" s="254">
        <f t="shared" si="4"/>
        <v>7.1850141134205803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33">
        <v>7.85</v>
      </c>
      <c r="H44" s="276"/>
      <c r="I44" s="168">
        <v>40</v>
      </c>
      <c r="J44" s="232" t="s">
        <v>193</v>
      </c>
      <c r="K44" s="181">
        <v>57948</v>
      </c>
      <c r="L44" s="180">
        <v>2293</v>
      </c>
      <c r="M44" s="182">
        <v>29</v>
      </c>
      <c r="N44" s="254">
        <f>1000*M44/L44</f>
        <v>12.64718709114697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H45" s="276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>1000*M45/L45</f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34</v>
      </c>
      <c r="G46" s="233">
        <v>3.73</v>
      </c>
      <c r="H46" s="294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33</v>
      </c>
      <c r="N46" s="254">
        <f t="shared" ref="N46:N47" si="5">1000*M46/L46</f>
        <v>3.6215978928884986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19</v>
      </c>
      <c r="G47" s="233">
        <v>4.96</v>
      </c>
      <c r="H47" s="294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236">
        <v>2.77</v>
      </c>
      <c r="H48" s="276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173">
        <f>1000*M48/L48</f>
        <v>2.7745664739884393</v>
      </c>
    </row>
    <row r="49" spans="2:14" ht="39.75" customHeight="1" thickBot="1" x14ac:dyDescent="0.3">
      <c r="B49" s="168">
        <v>45</v>
      </c>
      <c r="C49" s="200" t="s">
        <v>195</v>
      </c>
      <c r="D49" s="181">
        <v>58204</v>
      </c>
      <c r="E49" s="180">
        <v>1485</v>
      </c>
      <c r="F49" s="182">
        <v>1</v>
      </c>
      <c r="G49" s="183">
        <v>0.67</v>
      </c>
      <c r="H49" s="276"/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>1000*M49/L49</f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33">
        <v>4.25</v>
      </c>
      <c r="H50" s="276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54">
        <f t="shared" ref="N50:N53" si="6">1000*M50/L50</f>
        <v>4.2480883602378929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33">
        <v>3.24</v>
      </c>
      <c r="H51" s="276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6"/>
        <v>3.2375556454876566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17</v>
      </c>
      <c r="G52" s="233">
        <v>3.65</v>
      </c>
      <c r="H52" s="294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f t="shared" si="6"/>
        <v>3.2209576980888985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33">
        <v>3.48</v>
      </c>
      <c r="H53" s="276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6"/>
        <v>3.4812880765883376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236">
        <v>2.9</v>
      </c>
      <c r="H54" s="276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>1000*M55/L55</f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37"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>1000*M56/L56</f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30</v>
      </c>
      <c r="G57" s="233">
        <v>8.23</v>
      </c>
      <c r="H57" s="294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27</v>
      </c>
      <c r="N57" s="254">
        <f t="shared" ref="N57:N58" si="7">1000*M57/L57</f>
        <v>7.4074074074074074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47</v>
      </c>
      <c r="G58" s="233">
        <v>8.01</v>
      </c>
      <c r="H58" s="276"/>
      <c r="I58" s="265">
        <v>54</v>
      </c>
      <c r="J58" s="232" t="s">
        <v>101</v>
      </c>
      <c r="K58" s="181">
        <v>55277</v>
      </c>
      <c r="L58" s="180">
        <v>5869</v>
      </c>
      <c r="M58" s="182">
        <v>51</v>
      </c>
      <c r="N58" s="254">
        <f t="shared" si="7"/>
        <v>8.6897256772874432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236">
        <v>2.34</v>
      </c>
      <c r="H59" s="276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13</v>
      </c>
      <c r="G60" s="233">
        <v>3.95</v>
      </c>
      <c r="H60" s="294" t="s">
        <v>170</v>
      </c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>1000*M60/L60</f>
        <v>3.6496350364963503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7</v>
      </c>
      <c r="G61" s="236">
        <v>2.14</v>
      </c>
      <c r="H61" s="276"/>
      <c r="I61" s="168">
        <v>57</v>
      </c>
      <c r="J61" s="64" t="s">
        <v>201</v>
      </c>
      <c r="K61" s="181">
        <v>58721</v>
      </c>
      <c r="L61" s="180">
        <v>3267</v>
      </c>
      <c r="M61" s="182">
        <v>9</v>
      </c>
      <c r="N61" s="173">
        <f t="shared" ref="N61:N62" si="8">1000*M61/L61</f>
        <v>2.7548209366391183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236">
        <v>1.74</v>
      </c>
      <c r="H62" s="276"/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173">
        <f t="shared" si="8"/>
        <v>1.7414018284719199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33">
        <v>11.3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54">
        <f>1000*M63/L63</f>
        <v>11.304347826086957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236">
        <v>2.75</v>
      </c>
      <c r="H64" s="294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ref="N64:N69" si="9">1000*M64/L64</f>
        <v>2.2038567493112948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5</v>
      </c>
      <c r="G65" s="233">
        <v>3.02</v>
      </c>
      <c r="H65" s="294" t="s">
        <v>170</v>
      </c>
      <c r="I65" s="168">
        <v>61</v>
      </c>
      <c r="J65" s="64" t="s">
        <v>203</v>
      </c>
      <c r="K65" s="181">
        <v>58918</v>
      </c>
      <c r="L65" s="180">
        <v>1658</v>
      </c>
      <c r="M65" s="182">
        <v>4</v>
      </c>
      <c r="N65" s="173">
        <f t="shared" si="9"/>
        <v>2.4125452352231602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33">
        <v>3.15</v>
      </c>
      <c r="H66" s="276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54">
        <f t="shared" si="9"/>
        <v>3.1545741324921135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42</v>
      </c>
      <c r="G67" s="233">
        <v>8.77</v>
      </c>
      <c r="H67" s="276"/>
      <c r="I67" s="168">
        <v>63</v>
      </c>
      <c r="J67" s="232" t="s">
        <v>131</v>
      </c>
      <c r="K67" s="181">
        <v>59041</v>
      </c>
      <c r="L67" s="180">
        <v>4790</v>
      </c>
      <c r="M67" s="182">
        <v>43</v>
      </c>
      <c r="N67" s="254">
        <f t="shared" si="9"/>
        <v>8.9770354906054273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236">
        <v>1.42</v>
      </c>
      <c r="H68" s="276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9"/>
        <v>1.4234875444839858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236">
        <v>2.9</v>
      </c>
      <c r="H69" s="276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9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37"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37"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>1000*M71/L71</f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236">
        <v>2.73</v>
      </c>
      <c r="H72" s="276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ref="N72:N82" si="10">1000*M72/L72</f>
        <v>2.7260336210813265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236">
        <v>1.57</v>
      </c>
      <c r="H73" s="276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10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33">
        <v>7.57</v>
      </c>
      <c r="H74" s="276"/>
      <c r="I74" s="265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54">
        <f t="shared" si="10"/>
        <v>7.5690115761353516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18</v>
      </c>
      <c r="G75" s="233">
        <v>4.3600000000000003</v>
      </c>
      <c r="H75" s="294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17</v>
      </c>
      <c r="N75" s="254">
        <f t="shared" si="10"/>
        <v>4.1172196657786388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20</v>
      </c>
      <c r="G76" s="233">
        <v>8.7899999999999991</v>
      </c>
      <c r="H76" s="276"/>
      <c r="I76" s="168">
        <v>72</v>
      </c>
      <c r="J76" s="232" t="s">
        <v>149</v>
      </c>
      <c r="K76" s="181">
        <v>59416</v>
      </c>
      <c r="L76" s="180">
        <v>2276</v>
      </c>
      <c r="M76" s="182">
        <v>21</v>
      </c>
      <c r="N76" s="254">
        <f t="shared" si="10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236">
        <v>1.96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10"/>
        <v>1.9646365422396856</v>
      </c>
    </row>
    <row r="78" spans="2:14" ht="16.5" thickBot="1" x14ac:dyDescent="0.3">
      <c r="B78" s="168">
        <v>74</v>
      </c>
      <c r="C78" s="232" t="s">
        <v>212</v>
      </c>
      <c r="D78" s="181">
        <v>59826</v>
      </c>
      <c r="E78" s="180">
        <v>1728</v>
      </c>
      <c r="F78" s="182">
        <v>6</v>
      </c>
      <c r="G78" s="233">
        <v>3.47</v>
      </c>
      <c r="H78" s="294" t="s">
        <v>170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10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236">
        <v>2.1800000000000002</v>
      </c>
      <c r="H79" s="276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173">
        <f t="shared" si="10"/>
        <v>2.1810250817884405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33">
        <v>3.2</v>
      </c>
      <c r="H80" s="276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54">
        <f t="shared" si="10"/>
        <v>3.2021957913998169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33">
        <v>5.83</v>
      </c>
      <c r="H81" s="276"/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54">
        <f t="shared" si="10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9</v>
      </c>
      <c r="G82" s="233">
        <v>4.28</v>
      </c>
      <c r="H82" s="276"/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f t="shared" si="10"/>
        <v>4.7505938242280283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37">
        <v>0</v>
      </c>
      <c r="H83" s="276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34</v>
      </c>
      <c r="G84" s="233">
        <v>5.72</v>
      </c>
      <c r="H84" s="276"/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f>1000*M84/L84</f>
        <v>6.0585661393470209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42" t="s">
        <v>215</v>
      </c>
      <c r="C86" s="343"/>
      <c r="D86" s="344"/>
      <c r="E86" s="167">
        <v>757843</v>
      </c>
      <c r="F86" s="167">
        <v>4799</v>
      </c>
      <c r="G86" s="233">
        <v>6.33</v>
      </c>
      <c r="H86" s="293"/>
      <c r="I86" s="342" t="s">
        <v>215</v>
      </c>
      <c r="J86" s="343"/>
      <c r="K86" s="344"/>
      <c r="L86" s="167">
        <v>757843</v>
      </c>
      <c r="M86" s="167">
        <v>4881</v>
      </c>
      <c r="N86" s="254">
        <f>1000*M86/L86</f>
        <v>6.4406479970125741</v>
      </c>
    </row>
    <row r="87" spans="2:14" ht="15.75" thickTop="1" x14ac:dyDescent="0.25"/>
  </sheetData>
  <mergeCells count="5">
    <mergeCell ref="J1:K1"/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D1" sqref="B1:G86"/>
    </sheetView>
  </sheetViews>
  <sheetFormatPr defaultRowHeight="15" x14ac:dyDescent="0.25"/>
  <cols>
    <col min="3" max="3" width="18.28515625" customWidth="1"/>
    <col min="5" max="5" width="11.85546875" customWidth="1"/>
    <col min="10" max="10" width="14.85546875" customWidth="1"/>
    <col min="12" max="12" width="12" customWidth="1"/>
    <col min="13" max="13" width="9.42578125" customWidth="1"/>
  </cols>
  <sheetData>
    <row r="1" spans="2:14" ht="16.5" thickBot="1" x14ac:dyDescent="0.3">
      <c r="C1" s="249">
        <v>44291</v>
      </c>
      <c r="J1" s="249">
        <v>44290</v>
      </c>
    </row>
    <row r="2" spans="2:14" ht="56.25" customHeight="1" thickBot="1" x14ac:dyDescent="0.35">
      <c r="B2" s="350" t="s">
        <v>291</v>
      </c>
      <c r="C2" s="351"/>
      <c r="D2" s="351"/>
      <c r="E2" s="351"/>
      <c r="F2" s="351"/>
      <c r="G2" s="352"/>
      <c r="H2" s="292"/>
      <c r="I2" s="350" t="s">
        <v>290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2582</v>
      </c>
      <c r="G5" s="254">
        <f>1000*F5/E5</f>
        <v>7.6579261908787037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2590</v>
      </c>
      <c r="N5" s="233">
        <v>7.69</v>
      </c>
    </row>
    <row r="6" spans="2:14" ht="15.75" thickBot="1" x14ac:dyDescent="0.3">
      <c r="B6" s="265">
        <v>2</v>
      </c>
      <c r="C6" s="232" t="s">
        <v>227</v>
      </c>
      <c r="D6" s="181">
        <v>55008</v>
      </c>
      <c r="E6" s="180">
        <v>38449</v>
      </c>
      <c r="F6" s="182">
        <v>271</v>
      </c>
      <c r="G6" s="254">
        <f t="shared" ref="G6:G69" si="0">1000*F6/E6</f>
        <v>7.0482977450648914</v>
      </c>
      <c r="H6" s="29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270</v>
      </c>
      <c r="N6" s="233">
        <v>7.03</v>
      </c>
    </row>
    <row r="7" spans="2:14" ht="15.75" thickBot="1" x14ac:dyDescent="0.3">
      <c r="B7" s="265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H7" s="29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77</v>
      </c>
      <c r="N7" s="233">
        <v>3.34</v>
      </c>
    </row>
    <row r="8" spans="2:14" ht="15.75" thickBot="1" x14ac:dyDescent="0.3">
      <c r="B8" s="265">
        <v>4</v>
      </c>
      <c r="C8" s="232" t="s">
        <v>229</v>
      </c>
      <c r="D8" s="181">
        <v>55259</v>
      </c>
      <c r="E8" s="180">
        <v>55581</v>
      </c>
      <c r="F8" s="182">
        <v>348</v>
      </c>
      <c r="G8" s="254">
        <f t="shared" si="0"/>
        <v>6.261132401360177</v>
      </c>
      <c r="H8" s="29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336</v>
      </c>
      <c r="N8" s="233">
        <v>6.05</v>
      </c>
    </row>
    <row r="9" spans="2:14" ht="27" customHeight="1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H9" s="295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175</v>
      </c>
      <c r="N9" s="233">
        <v>6.36</v>
      </c>
    </row>
    <row r="10" spans="2:14" ht="15.75" thickBot="1" x14ac:dyDescent="0.3">
      <c r="B10" s="265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295" t="s">
        <v>170</v>
      </c>
      <c r="I10" s="265">
        <v>6</v>
      </c>
      <c r="J10" s="232" t="s">
        <v>231</v>
      </c>
      <c r="K10" s="181">
        <v>55446</v>
      </c>
      <c r="L10" s="180">
        <v>9580</v>
      </c>
      <c r="M10" s="182">
        <v>48</v>
      </c>
      <c r="N10" s="233">
        <v>5.01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29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14</v>
      </c>
      <c r="N11" s="191">
        <v>2.13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02">
        <f t="shared" si="0"/>
        <v>0.91491308325709053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142</v>
      </c>
      <c r="G14" s="254">
        <f t="shared" si="0"/>
        <v>9.2261711389773247</v>
      </c>
      <c r="H14" s="29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132</v>
      </c>
      <c r="N14" s="233">
        <v>8.58</v>
      </c>
    </row>
    <row r="15" spans="2:14" ht="27" customHeight="1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29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33">
        <v>4.8</v>
      </c>
    </row>
    <row r="16" spans="2:14" ht="15.75" thickBot="1" x14ac:dyDescent="0.3">
      <c r="B16" s="265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H16" s="275"/>
      <c r="I16" s="168">
        <v>12</v>
      </c>
      <c r="J16" s="232" t="s">
        <v>17</v>
      </c>
      <c r="K16" s="181">
        <v>55838</v>
      </c>
      <c r="L16" s="180">
        <v>12976</v>
      </c>
      <c r="M16" s="182">
        <v>79</v>
      </c>
      <c r="N16" s="233">
        <v>6.09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H17" s="277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91">
        <v>1.01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91">
        <v>2.2400000000000002</v>
      </c>
    </row>
    <row r="19" spans="2:14" ht="27" customHeight="1" thickBot="1" x14ac:dyDescent="0.3">
      <c r="B19" s="265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295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33">
        <v>3.48</v>
      </c>
    </row>
    <row r="20" spans="2:14" ht="15.7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54">
        <f t="shared" si="0"/>
        <v>11.594202898550725</v>
      </c>
      <c r="H20" s="29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33">
        <v>10.56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236">
        <v>2.99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H22" s="295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236">
        <v>1.68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4</v>
      </c>
      <c r="G23" s="173">
        <f t="shared" si="0"/>
        <v>1.6743407283382168</v>
      </c>
      <c r="H23" s="27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236">
        <v>2.09</v>
      </c>
    </row>
    <row r="24" spans="2:14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9</v>
      </c>
      <c r="G24" s="254">
        <f t="shared" si="0"/>
        <v>3.8022813688212929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11</v>
      </c>
      <c r="N24" s="233">
        <v>4.6500000000000004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236">
        <v>1.6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236">
        <v>2.61</v>
      </c>
    </row>
    <row r="28" spans="2:14" ht="15.75" thickBot="1" x14ac:dyDescent="0.3">
      <c r="B28" s="265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277"/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33">
        <v>6.25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H29" s="275"/>
      <c r="I29" s="168">
        <v>25</v>
      </c>
      <c r="J29" s="64" t="s">
        <v>186</v>
      </c>
      <c r="K29" s="181">
        <v>57314</v>
      </c>
      <c r="L29" s="180">
        <v>2341</v>
      </c>
      <c r="M29" s="182">
        <v>6</v>
      </c>
      <c r="N29" s="236">
        <v>2.56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236">
        <v>1.17</v>
      </c>
    </row>
    <row r="31" spans="2:14" ht="27" customHeight="1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295" t="s">
        <v>170</v>
      </c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33">
        <v>3.2</v>
      </c>
    </row>
    <row r="32" spans="2:14" ht="27" customHeight="1" thickBot="1" x14ac:dyDescent="0.3">
      <c r="B32" s="265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H32" s="275"/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33">
        <v>4.5599999999999996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H33" s="275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236">
        <v>1.27</v>
      </c>
    </row>
    <row r="34" spans="2:14" ht="15.75" thickBot="1" x14ac:dyDescent="0.3">
      <c r="B34" s="265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33">
        <v>7.87</v>
      </c>
    </row>
    <row r="35" spans="2:14" ht="15.75" thickBot="1" x14ac:dyDescent="0.3">
      <c r="B35" s="265">
        <v>31</v>
      </c>
      <c r="C35" s="232" t="s">
        <v>55</v>
      </c>
      <c r="D35" s="181">
        <v>57225</v>
      </c>
      <c r="E35" s="180">
        <v>1794</v>
      </c>
      <c r="F35" s="182">
        <v>8</v>
      </c>
      <c r="G35" s="254">
        <f t="shared" si="0"/>
        <v>4.4593088071348941</v>
      </c>
      <c r="H35" s="29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33">
        <v>3.9</v>
      </c>
    </row>
    <row r="36" spans="2:14" ht="27" customHeight="1" thickBot="1" x14ac:dyDescent="0.3">
      <c r="B36" s="265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33">
        <v>4.6900000000000004</v>
      </c>
    </row>
    <row r="37" spans="2:14" ht="27" customHeight="1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33">
        <v>5.87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3053</v>
      </c>
      <c r="F38" s="182">
        <v>7</v>
      </c>
      <c r="G38" s="173">
        <f t="shared" si="0"/>
        <v>2.2928267278087127</v>
      </c>
      <c r="H38" s="295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6</v>
      </c>
      <c r="N38" s="236">
        <v>1.97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275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236">
        <v>2.69</v>
      </c>
    </row>
    <row r="40" spans="2:14" ht="27" customHeight="1" thickBot="1" x14ac:dyDescent="0.3">
      <c r="B40" s="265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54">
        <f t="shared" si="0"/>
        <v>4.7629848038103875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182">
        <v>22</v>
      </c>
      <c r="N40" s="233">
        <v>5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8</v>
      </c>
      <c r="G41" s="173">
        <f t="shared" si="0"/>
        <v>2.9143897996357011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33">
        <v>3.28</v>
      </c>
    </row>
    <row r="42" spans="2:14" ht="27" customHeight="1" thickBot="1" x14ac:dyDescent="0.3">
      <c r="B42" s="265">
        <v>38</v>
      </c>
      <c r="C42" s="232" t="s">
        <v>192</v>
      </c>
      <c r="D42" s="181">
        <v>57706</v>
      </c>
      <c r="E42" s="180">
        <v>46535</v>
      </c>
      <c r="F42" s="182">
        <v>323</v>
      </c>
      <c r="G42" s="254">
        <f t="shared" si="0"/>
        <v>6.9410121413989474</v>
      </c>
      <c r="H42" s="295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322</v>
      </c>
      <c r="N42" s="233">
        <v>6.93</v>
      </c>
    </row>
    <row r="43" spans="2:14" ht="15.75" thickBot="1" x14ac:dyDescent="0.3">
      <c r="B43" s="265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H43" s="275"/>
      <c r="I43" s="168">
        <v>39</v>
      </c>
      <c r="J43" s="232" t="s">
        <v>71</v>
      </c>
      <c r="K43" s="181">
        <v>57742</v>
      </c>
      <c r="L43" s="180">
        <v>3897</v>
      </c>
      <c r="M43" s="182">
        <v>26</v>
      </c>
      <c r="N43" s="233">
        <v>6.67</v>
      </c>
    </row>
    <row r="44" spans="2:14" ht="15.75" thickBot="1" x14ac:dyDescent="0.3">
      <c r="B44" s="265">
        <v>40</v>
      </c>
      <c r="C44" s="232" t="s">
        <v>193</v>
      </c>
      <c r="D44" s="181">
        <v>57948</v>
      </c>
      <c r="E44" s="180">
        <v>2293</v>
      </c>
      <c r="F44" s="182">
        <v>17</v>
      </c>
      <c r="G44" s="254">
        <f t="shared" si="0"/>
        <v>7.4138682948102925</v>
      </c>
      <c r="H44" s="275"/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33">
        <v>7.85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4</v>
      </c>
      <c r="G45" s="173">
        <f t="shared" si="0"/>
        <v>2.6613439787092483</v>
      </c>
      <c r="H45" s="295" t="s">
        <v>170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5.7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H46" s="295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34</v>
      </c>
      <c r="N46" s="233">
        <v>3.73</v>
      </c>
    </row>
    <row r="47" spans="2:14" ht="15.75" thickBot="1" x14ac:dyDescent="0.3">
      <c r="B47" s="265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19</v>
      </c>
      <c r="N47" s="233">
        <v>4.96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236">
        <v>2.77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H49" s="295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183">
        <v>0.67</v>
      </c>
    </row>
    <row r="50" spans="2:14" ht="27" thickBot="1" x14ac:dyDescent="0.3">
      <c r="B50" s="265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33">
        <v>4.25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H51" s="275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33">
        <v>3.24</v>
      </c>
    </row>
    <row r="52" spans="2:14" ht="15.75" thickBot="1" x14ac:dyDescent="0.3">
      <c r="B52" s="265">
        <v>48</v>
      </c>
      <c r="C52" s="232" t="s">
        <v>89</v>
      </c>
      <c r="D52" s="181">
        <v>58311</v>
      </c>
      <c r="E52" s="180">
        <v>4652</v>
      </c>
      <c r="F52" s="182">
        <v>17</v>
      </c>
      <c r="G52" s="254">
        <f t="shared" si="0"/>
        <v>3.654342218400688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182">
        <v>17</v>
      </c>
      <c r="N52" s="233">
        <v>3.65</v>
      </c>
    </row>
    <row r="53" spans="2:14" ht="39.75" customHeight="1" thickBot="1" x14ac:dyDescent="0.3">
      <c r="B53" s="265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H53" s="277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33">
        <v>3.48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4</v>
      </c>
      <c r="G54" s="173">
        <f t="shared" si="0"/>
        <v>2.9048656499636891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236">
        <v>2.9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37">
        <v>0</v>
      </c>
    </row>
    <row r="57" spans="2:14" ht="15.75" thickBot="1" x14ac:dyDescent="0.3">
      <c r="B57" s="265">
        <v>53</v>
      </c>
      <c r="C57" s="232" t="s">
        <v>99</v>
      </c>
      <c r="D57" s="181">
        <v>55160</v>
      </c>
      <c r="E57" s="180">
        <v>3646</v>
      </c>
      <c r="F57" s="182">
        <v>31</v>
      </c>
      <c r="G57" s="254">
        <f t="shared" si="0"/>
        <v>8.502468458584751</v>
      </c>
      <c r="H57" s="29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30</v>
      </c>
      <c r="N57" s="233">
        <v>8.23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47</v>
      </c>
      <c r="G58" s="254">
        <f t="shared" si="0"/>
        <v>8.0095432856169051</v>
      </c>
      <c r="H58" s="277"/>
      <c r="I58" s="168">
        <v>54</v>
      </c>
      <c r="J58" s="232" t="s">
        <v>101</v>
      </c>
      <c r="K58" s="181">
        <v>55277</v>
      </c>
      <c r="L58" s="180">
        <v>5869</v>
      </c>
      <c r="M58" s="182">
        <v>47</v>
      </c>
      <c r="N58" s="233">
        <v>8.01</v>
      </c>
    </row>
    <row r="59" spans="2:14" ht="27" customHeight="1" thickBot="1" x14ac:dyDescent="0.3">
      <c r="B59" s="265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54">
        <f t="shared" si="0"/>
        <v>3.1185031185031185</v>
      </c>
      <c r="H59" s="295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236">
        <v>2.34</v>
      </c>
    </row>
    <row r="60" spans="2:14" ht="15.75" thickBot="1" x14ac:dyDescent="0.3">
      <c r="B60" s="265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13</v>
      </c>
      <c r="N60" s="233">
        <v>3.95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H61" s="295" t="s">
        <v>170</v>
      </c>
      <c r="I61" s="168">
        <v>57</v>
      </c>
      <c r="J61" s="64" t="s">
        <v>201</v>
      </c>
      <c r="K61" s="181">
        <v>58721</v>
      </c>
      <c r="L61" s="180">
        <v>3267</v>
      </c>
      <c r="M61" s="182">
        <v>7</v>
      </c>
      <c r="N61" s="236">
        <v>2.14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295" t="s">
        <v>170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236">
        <v>1.74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33">
        <v>11.3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173">
        <f t="shared" si="0"/>
        <v>2.7548209366391183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236">
        <v>2.75</v>
      </c>
    </row>
    <row r="65" spans="2:14" ht="39.75" customHeight="1" thickBot="1" x14ac:dyDescent="0.3">
      <c r="B65" s="265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H65" s="277"/>
      <c r="I65" s="168">
        <v>61</v>
      </c>
      <c r="J65" s="232" t="s">
        <v>203</v>
      </c>
      <c r="K65" s="181">
        <v>58918</v>
      </c>
      <c r="L65" s="180">
        <v>1658</v>
      </c>
      <c r="M65" s="182">
        <v>5</v>
      </c>
      <c r="N65" s="233">
        <v>3.02</v>
      </c>
    </row>
    <row r="66" spans="2:14" ht="27" customHeight="1" thickBot="1" x14ac:dyDescent="0.3">
      <c r="B66" s="265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H66" s="275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33">
        <v>3.15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41</v>
      </c>
      <c r="G67" s="254">
        <f t="shared" si="0"/>
        <v>8.5648631710883638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182">
        <v>42</v>
      </c>
      <c r="N67" s="233">
        <v>8.77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236">
        <v>1.42</v>
      </c>
    </row>
    <row r="69" spans="2:14" ht="27" thickBot="1" x14ac:dyDescent="0.3">
      <c r="B69" s="265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H69" s="295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236">
        <v>2.9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2</v>
      </c>
      <c r="G70" s="173">
        <f t="shared" ref="G70:G86" si="1">1000*F70/E70</f>
        <v>1.3477088948787062</v>
      </c>
      <c r="H70" s="295" t="s">
        <v>170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37"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1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37"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236">
        <v>2.73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"/>
        <v>1.5748031496062993</v>
      </c>
      <c r="H73" s="275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236">
        <v>1.57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2244</v>
      </c>
      <c r="F74" s="182">
        <v>15</v>
      </c>
      <c r="G74" s="254">
        <f t="shared" si="1"/>
        <v>6.6844919786096257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33">
        <v>7.57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1"/>
        <v>4.120213281628696</v>
      </c>
      <c r="H75" s="277"/>
      <c r="I75" s="168">
        <v>71</v>
      </c>
      <c r="J75" s="232" t="s">
        <v>211</v>
      </c>
      <c r="K75" s="181">
        <v>59327</v>
      </c>
      <c r="L75" s="180">
        <v>4129</v>
      </c>
      <c r="M75" s="182">
        <v>18</v>
      </c>
      <c r="N75" s="233">
        <v>4.3600000000000003</v>
      </c>
    </row>
    <row r="76" spans="2:14" ht="15.7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20</v>
      </c>
      <c r="G76" s="254">
        <f t="shared" si="1"/>
        <v>8.791208791208792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182">
        <v>20</v>
      </c>
      <c r="N76" s="233">
        <v>8.7899999999999991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1"/>
        <v>0.65573770491803274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236">
        <v>1.96</v>
      </c>
    </row>
    <row r="78" spans="2:14" ht="15.75" thickBot="1" x14ac:dyDescent="0.3">
      <c r="B78" s="265">
        <v>74</v>
      </c>
      <c r="C78" s="232" t="s">
        <v>212</v>
      </c>
      <c r="D78" s="181">
        <v>59826</v>
      </c>
      <c r="E78" s="180">
        <v>1728</v>
      </c>
      <c r="F78" s="182">
        <v>7</v>
      </c>
      <c r="G78" s="254">
        <f t="shared" si="1"/>
        <v>4.0509259259259256</v>
      </c>
      <c r="H78" s="295" t="s">
        <v>170</v>
      </c>
      <c r="I78" s="168">
        <v>74</v>
      </c>
      <c r="J78" s="232" t="s">
        <v>212</v>
      </c>
      <c r="K78" s="181">
        <v>59826</v>
      </c>
      <c r="L78" s="180">
        <v>1728</v>
      </c>
      <c r="M78" s="182">
        <v>6</v>
      </c>
      <c r="N78" s="233">
        <v>3.47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10</v>
      </c>
      <c r="G79" s="173">
        <f t="shared" si="1"/>
        <v>2.1805494984736153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236">
        <v>2.1800000000000002</v>
      </c>
    </row>
    <row r="80" spans="2:14" ht="15.75" thickBot="1" x14ac:dyDescent="0.3">
      <c r="B80" s="265">
        <v>76</v>
      </c>
      <c r="C80" s="232" t="s">
        <v>157</v>
      </c>
      <c r="D80" s="181">
        <v>59764</v>
      </c>
      <c r="E80" s="180">
        <v>2185</v>
      </c>
      <c r="F80" s="182">
        <v>7</v>
      </c>
      <c r="G80" s="254">
        <f t="shared" si="1"/>
        <v>3.2036613272311212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33">
        <v>3.2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1"/>
        <v>6.2184220753983679</v>
      </c>
      <c r="H81" s="29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33">
        <v>5.83</v>
      </c>
    </row>
    <row r="82" spans="2:14" ht="15.75" thickBot="1" x14ac:dyDescent="0.3">
      <c r="B82" s="265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1"/>
        <v>3.8040893961008084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182">
        <v>9</v>
      </c>
      <c r="N82" s="233">
        <v>4.28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1"/>
        <v>0</v>
      </c>
      <c r="H83" s="276"/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37">
        <v>0</v>
      </c>
    </row>
    <row r="84" spans="2:14" ht="27" customHeight="1" thickBot="1" x14ac:dyDescent="0.3">
      <c r="B84" s="265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1"/>
        <v>5.8972198820556025</v>
      </c>
      <c r="H84" s="295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34</v>
      </c>
      <c r="N84" s="233">
        <v>5.72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1"/>
        <v>0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6.5" thickTop="1" thickBot="1" x14ac:dyDescent="0.3">
      <c r="B86" s="359" t="s">
        <v>215</v>
      </c>
      <c r="C86" s="360"/>
      <c r="D86" s="361"/>
      <c r="E86" s="167">
        <v>758169</v>
      </c>
      <c r="F86" s="167">
        <v>4828</v>
      </c>
      <c r="G86" s="254">
        <f t="shared" si="1"/>
        <v>6.367973367415444</v>
      </c>
      <c r="H86" s="295" t="s">
        <v>170</v>
      </c>
      <c r="I86" s="342" t="s">
        <v>215</v>
      </c>
      <c r="J86" s="343"/>
      <c r="K86" s="344"/>
      <c r="L86" s="167">
        <v>757843</v>
      </c>
      <c r="M86" s="167">
        <v>4799</v>
      </c>
      <c r="N86" s="233">
        <v>6.33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339" t="s">
        <v>171</v>
      </c>
      <c r="D3" s="340"/>
      <c r="E3" s="340"/>
      <c r="F3" s="340"/>
      <c r="G3" s="340"/>
      <c r="H3" s="341"/>
      <c r="J3" s="339" t="s">
        <v>216</v>
      </c>
      <c r="K3" s="340"/>
      <c r="L3" s="340"/>
      <c r="M3" s="340"/>
      <c r="N3" s="340"/>
      <c r="O3" s="341"/>
    </row>
    <row r="4" spans="1:15" ht="90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342" t="s">
        <v>215</v>
      </c>
      <c r="D86" s="343"/>
      <c r="E86" s="344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345" t="s">
        <v>169</v>
      </c>
      <c r="N87" s="347"/>
      <c r="O87" s="85">
        <f>N86</f>
        <v>2492</v>
      </c>
    </row>
    <row r="88" spans="1:15" ht="15.75" x14ac:dyDescent="0.25">
      <c r="F88" s="345" t="s">
        <v>169</v>
      </c>
      <c r="G88" s="346"/>
      <c r="H88" s="28">
        <f>G86</f>
        <v>2502</v>
      </c>
      <c r="M88" s="345" t="s">
        <v>3</v>
      </c>
      <c r="N88" s="347"/>
      <c r="O88" s="85">
        <f>M86</f>
        <v>757359</v>
      </c>
    </row>
    <row r="89" spans="1:15" ht="16.5" thickBot="1" x14ac:dyDescent="0.3">
      <c r="F89" s="345" t="s">
        <v>3</v>
      </c>
      <c r="G89" s="346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3.140625" customWidth="1"/>
    <col min="10" max="10" width="20.42578125" customWidth="1"/>
    <col min="12" max="12" width="12.7109375" customWidth="1"/>
  </cols>
  <sheetData>
    <row r="1" spans="2:14" ht="16.5" thickBot="1" x14ac:dyDescent="0.3">
      <c r="C1" s="364">
        <v>44292</v>
      </c>
      <c r="D1" s="365"/>
      <c r="J1" s="249">
        <v>44291</v>
      </c>
    </row>
    <row r="2" spans="2:14" ht="56.25" customHeight="1" thickBot="1" x14ac:dyDescent="0.35">
      <c r="B2" s="350" t="s">
        <v>292</v>
      </c>
      <c r="C2" s="351"/>
      <c r="D2" s="351"/>
      <c r="E2" s="351"/>
      <c r="F2" s="351"/>
      <c r="G2" s="352"/>
      <c r="I2" s="350" t="s">
        <v>291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2617</v>
      </c>
      <c r="G5" s="254">
        <f>1000*F5/E5</f>
        <v>7.7617323166264791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2582</v>
      </c>
      <c r="N5" s="254">
        <f>1000*M5/L5</f>
        <v>7.6579261908787037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1000*F6/E6</f>
        <v>6.9962807875367368</v>
      </c>
      <c r="I6" s="265">
        <v>2</v>
      </c>
      <c r="J6" s="232" t="s">
        <v>227</v>
      </c>
      <c r="K6" s="181">
        <v>55008</v>
      </c>
      <c r="L6" s="180">
        <v>38449</v>
      </c>
      <c r="M6" s="182">
        <v>271</v>
      </c>
      <c r="N6" s="254">
        <f t="shared" ref="N6:N69" si="1">1000*M6/L6</f>
        <v>7.0482977450648914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89</v>
      </c>
      <c r="G7" s="254">
        <f t="shared" si="0"/>
        <v>3.8651958655432987</v>
      </c>
      <c r="I7" s="265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341</v>
      </c>
      <c r="G8" s="254">
        <f t="shared" si="0"/>
        <v>6.135190082942013</v>
      </c>
      <c r="I8" s="265">
        <v>4</v>
      </c>
      <c r="J8" s="232" t="s">
        <v>229</v>
      </c>
      <c r="K8" s="181">
        <v>55259</v>
      </c>
      <c r="L8" s="180">
        <v>55581</v>
      </c>
      <c r="M8" s="182">
        <v>348</v>
      </c>
      <c r="N8" s="254">
        <f t="shared" si="1"/>
        <v>6.261132401360177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I10" s="265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202">
        <f t="shared" si="1"/>
        <v>0.91491308325709053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H13" s="53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138</v>
      </c>
      <c r="G14" s="254">
        <f t="shared" si="0"/>
        <v>8.966278994217399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142</v>
      </c>
      <c r="N14" s="254">
        <f t="shared" si="1"/>
        <v>9.2261711389773247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8</v>
      </c>
      <c r="G15" s="254">
        <f t="shared" si="0"/>
        <v>5.4869684499314131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I16" s="265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H19" s="53" t="s">
        <v>170</v>
      </c>
      <c r="I19" s="265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54">
        <f t="shared" si="1"/>
        <v>11.594202898550725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4</v>
      </c>
      <c r="N23" s="173">
        <f t="shared" si="1"/>
        <v>1.6743407283382168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10</v>
      </c>
      <c r="G24" s="254">
        <f t="shared" si="0"/>
        <v>4.2247570764681033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9</v>
      </c>
      <c r="N24" s="254">
        <f t="shared" si="1"/>
        <v>3.8022813688212929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1</v>
      </c>
      <c r="G26" s="202">
        <f t="shared" si="0"/>
        <v>0.37105751391465674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265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3744</v>
      </c>
      <c r="F31" s="182">
        <v>10</v>
      </c>
      <c r="G31" s="173">
        <f t="shared" si="0"/>
        <v>2.6709401709401708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 t="s">
        <v>170</v>
      </c>
      <c r="I32" s="265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1"/>
        <v>4.304546677428033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I34" s="265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H35" s="53" t="s">
        <v>170</v>
      </c>
      <c r="I35" s="265">
        <v>31</v>
      </c>
      <c r="J35" s="232" t="s">
        <v>55</v>
      </c>
      <c r="K35" s="181">
        <v>57225</v>
      </c>
      <c r="L35" s="180">
        <v>1794</v>
      </c>
      <c r="M35" s="182">
        <v>8</v>
      </c>
      <c r="N35" s="254">
        <f t="shared" si="1"/>
        <v>4.4593088071348941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I36" s="265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H37" s="53" t="s">
        <v>170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11</v>
      </c>
      <c r="G38" s="254">
        <f t="shared" si="0"/>
        <v>3.6030134294136915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3053</v>
      </c>
      <c r="M38" s="182">
        <v>7</v>
      </c>
      <c r="N38" s="173">
        <f t="shared" si="1"/>
        <v>2.2928267278087127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H40" s="53" t="s">
        <v>170</v>
      </c>
      <c r="I40" s="265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54">
        <f t="shared" si="1"/>
        <v>4.7629848038103875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8</v>
      </c>
      <c r="N41" s="173">
        <f t="shared" si="1"/>
        <v>2.9143897996357011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334</v>
      </c>
      <c r="G42" s="254">
        <f t="shared" si="0"/>
        <v>7.1773933598366817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46535</v>
      </c>
      <c r="M42" s="182">
        <v>323</v>
      </c>
      <c r="N42" s="254">
        <f t="shared" si="1"/>
        <v>6.9410121413989474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265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H44" s="53" t="s">
        <v>170</v>
      </c>
      <c r="I44" s="265">
        <v>40</v>
      </c>
      <c r="J44" s="232" t="s">
        <v>193</v>
      </c>
      <c r="K44" s="181">
        <v>57948</v>
      </c>
      <c r="L44" s="180">
        <v>2293</v>
      </c>
      <c r="M44" s="182">
        <v>17</v>
      </c>
      <c r="N44" s="254">
        <f t="shared" si="1"/>
        <v>7.4138682948102925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3</v>
      </c>
      <c r="G45" s="173">
        <f t="shared" si="0"/>
        <v>1.996007984031936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4</v>
      </c>
      <c r="N45" s="173">
        <f t="shared" si="1"/>
        <v>2.6613439787092483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265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265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16</v>
      </c>
      <c r="G52" s="254">
        <f t="shared" si="0"/>
        <v>3.4393809114359417</v>
      </c>
      <c r="I52" s="265">
        <v>48</v>
      </c>
      <c r="J52" s="232" t="s">
        <v>89</v>
      </c>
      <c r="K52" s="181">
        <v>58311</v>
      </c>
      <c r="L52" s="180">
        <v>4652</v>
      </c>
      <c r="M52" s="182">
        <v>17</v>
      </c>
      <c r="N52" s="254">
        <f t="shared" si="1"/>
        <v>3.654342218400688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I53" s="265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4</v>
      </c>
      <c r="N54" s="173">
        <f t="shared" si="1"/>
        <v>2.9048656499636891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54">
        <f t="shared" si="0"/>
        <v>8.2281952825013711</v>
      </c>
      <c r="I57" s="265">
        <v>53</v>
      </c>
      <c r="J57" s="232" t="s">
        <v>99</v>
      </c>
      <c r="K57" s="181">
        <v>55160</v>
      </c>
      <c r="L57" s="180">
        <v>3646</v>
      </c>
      <c r="M57" s="182">
        <v>31</v>
      </c>
      <c r="N57" s="254">
        <f t="shared" si="1"/>
        <v>8.502468458584751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50</v>
      </c>
      <c r="G58" s="254">
        <f t="shared" si="0"/>
        <v>8.5207907293796872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47</v>
      </c>
      <c r="N58" s="254">
        <f t="shared" si="1"/>
        <v>8.0095432856169051</v>
      </c>
    </row>
    <row r="59" spans="2:14" ht="27" customHeight="1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13</v>
      </c>
      <c r="G59" s="254">
        <f t="shared" si="0"/>
        <v>3.3783783783783785</v>
      </c>
      <c r="H59" s="53" t="s">
        <v>170</v>
      </c>
      <c r="I59" s="265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54">
        <f t="shared" si="1"/>
        <v>3.1185031185031185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H60" s="53" t="s">
        <v>170</v>
      </c>
      <c r="I60" s="265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I63" s="265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173">
        <f t="shared" si="1"/>
        <v>2.7548209366391183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265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265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41</v>
      </c>
      <c r="N67" s="254">
        <f t="shared" si="1"/>
        <v>8.5648631710883638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customHeight="1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H69" s="53" t="s">
        <v>170</v>
      </c>
      <c r="I69" s="265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2</v>
      </c>
      <c r="N70" s="173">
        <f t="shared" ref="N70:N86" si="3">1000*M70/L70</f>
        <v>1.3477088948787062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2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2"/>
        <v>1.5748031496062993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14</v>
      </c>
      <c r="G74" s="254">
        <f t="shared" si="2"/>
        <v>6.238859180035651</v>
      </c>
      <c r="I74" s="265">
        <v>70</v>
      </c>
      <c r="J74" s="232" t="s">
        <v>210</v>
      </c>
      <c r="K74" s="181">
        <v>59586</v>
      </c>
      <c r="L74" s="180">
        <v>2244</v>
      </c>
      <c r="M74" s="182">
        <v>15</v>
      </c>
      <c r="N74" s="254">
        <f t="shared" si="3"/>
        <v>6.6844919786096257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2"/>
        <v>4.120213281628696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20</v>
      </c>
      <c r="N76" s="254">
        <f t="shared" si="3"/>
        <v>8.791208791208792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265">
        <v>74</v>
      </c>
      <c r="J78" s="232" t="s">
        <v>212</v>
      </c>
      <c r="K78" s="181">
        <v>59826</v>
      </c>
      <c r="L78" s="180">
        <v>1728</v>
      </c>
      <c r="M78" s="182">
        <v>7</v>
      </c>
      <c r="N78" s="254">
        <f t="shared" si="3"/>
        <v>4.0509259259259256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11</v>
      </c>
      <c r="G79" s="173">
        <f t="shared" si="2"/>
        <v>2.398604448320977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10</v>
      </c>
      <c r="N79" s="173">
        <f t="shared" si="3"/>
        <v>2.1805494984736153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265">
        <v>76</v>
      </c>
      <c r="J80" s="232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H81" s="53" t="s">
        <v>170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7</v>
      </c>
      <c r="G82" s="254">
        <f t="shared" si="2"/>
        <v>3.3285782215882072</v>
      </c>
      <c r="I82" s="265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I84" s="265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2"/>
        <v>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59" t="s">
        <v>215</v>
      </c>
      <c r="C86" s="360"/>
      <c r="D86" s="361"/>
      <c r="E86" s="167">
        <v>758169</v>
      </c>
      <c r="F86" s="167">
        <v>4852</v>
      </c>
      <c r="G86" s="254">
        <f t="shared" si="2"/>
        <v>6.3996285788524725</v>
      </c>
      <c r="H86" s="53" t="s">
        <v>170</v>
      </c>
      <c r="I86" s="359" t="s">
        <v>215</v>
      </c>
      <c r="J86" s="360"/>
      <c r="K86" s="361"/>
      <c r="L86" s="167">
        <v>758169</v>
      </c>
      <c r="M86" s="167">
        <v>4828</v>
      </c>
      <c r="N86" s="254">
        <f t="shared" si="3"/>
        <v>6.367973367415444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7" max="7" width="15.7109375" bestFit="1" customWidth="1"/>
  </cols>
  <sheetData>
    <row r="1" spans="2:14" ht="16.5" thickBot="1" x14ac:dyDescent="0.3">
      <c r="C1" s="362">
        <v>44293</v>
      </c>
      <c r="D1" s="363"/>
      <c r="J1" s="364">
        <v>44292</v>
      </c>
      <c r="K1" s="365"/>
    </row>
    <row r="2" spans="2:14" ht="56.25" customHeight="1" thickBot="1" x14ac:dyDescent="0.35">
      <c r="B2" s="350" t="s">
        <v>293</v>
      </c>
      <c r="C2" s="351"/>
      <c r="D2" s="351"/>
      <c r="E2" s="351"/>
      <c r="F2" s="351"/>
      <c r="G2" s="352"/>
      <c r="I2" s="350" t="s">
        <v>292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2701</v>
      </c>
      <c r="G5" s="254">
        <f>1000*F5/E5</f>
        <v>8.0108670184211377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2617</v>
      </c>
      <c r="N5" s="254">
        <f>1000*M5/L5</f>
        <v>7.7617323166264791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1000*F6/E6</f>
        <v>7.2303570964134307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1000*M6/L6</f>
        <v>6.9962807875367368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93</v>
      </c>
      <c r="G7" s="254">
        <f t="shared" si="0"/>
        <v>4.0389125336576042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89</v>
      </c>
      <c r="N7" s="254">
        <f t="shared" si="1"/>
        <v>3.8651958655432987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353</v>
      </c>
      <c r="G8" s="254">
        <f t="shared" si="0"/>
        <v>6.3510912002302948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341</v>
      </c>
      <c r="N8" s="254">
        <f t="shared" si="1"/>
        <v>6.135190082942013</v>
      </c>
    </row>
    <row r="9" spans="2:14" ht="27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193</v>
      </c>
      <c r="G9" s="254">
        <f t="shared" si="0"/>
        <v>7.0133362404157129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43</v>
      </c>
      <c r="G10" s="254">
        <f t="shared" si="0"/>
        <v>4.4903926482873855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27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144</v>
      </c>
      <c r="G14" s="254">
        <f t="shared" si="0"/>
        <v>9.3561172113572866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138</v>
      </c>
      <c r="N14" s="254">
        <f t="shared" si="1"/>
        <v>8.966278994217399</v>
      </c>
    </row>
    <row r="15" spans="2:14" ht="27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53" t="s">
        <v>170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8</v>
      </c>
      <c r="N15" s="254">
        <f t="shared" si="1"/>
        <v>5.4869684499314131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72</v>
      </c>
      <c r="G16" s="254">
        <f t="shared" si="0"/>
        <v>5.5457136255102828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54">
        <f t="shared" si="0"/>
        <v>10.559006211180124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4</v>
      </c>
      <c r="G22" s="254">
        <f t="shared" si="0"/>
        <v>3.3698399326032011</v>
      </c>
      <c r="H22" s="53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27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10</v>
      </c>
      <c r="N24" s="254">
        <f t="shared" si="1"/>
        <v>4.2247570764681033</v>
      </c>
    </row>
    <row r="25" spans="2:14" ht="27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1</v>
      </c>
      <c r="N26" s="202">
        <f t="shared" si="1"/>
        <v>0.37105751391465674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27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3744</v>
      </c>
      <c r="M31" s="182">
        <v>10</v>
      </c>
      <c r="N31" s="173">
        <f t="shared" si="1"/>
        <v>2.6709401709401708</v>
      </c>
    </row>
    <row r="32" spans="2:14" ht="27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20</v>
      </c>
      <c r="G32" s="254">
        <f t="shared" si="0"/>
        <v>5.3806833467850419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27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5</v>
      </c>
      <c r="G33" s="173">
        <f t="shared" si="0"/>
        <v>2.1114864864864864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9</v>
      </c>
      <c r="G34" s="254">
        <f t="shared" si="0"/>
        <v>5.9055118110236222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27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14</v>
      </c>
      <c r="G36" s="254">
        <f t="shared" si="0"/>
        <v>3.2902467685076382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27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13</v>
      </c>
      <c r="G38" s="254">
        <f t="shared" si="0"/>
        <v>4.2581067802161812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11</v>
      </c>
      <c r="N38" s="254">
        <f t="shared" si="1"/>
        <v>3.6030134294136915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27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337</v>
      </c>
      <c r="G42" s="254">
        <f t="shared" si="0"/>
        <v>7.2418609648651548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334</v>
      </c>
      <c r="N42" s="254">
        <f t="shared" si="1"/>
        <v>7.1773933598366817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15</v>
      </c>
      <c r="G44" s="254">
        <f t="shared" si="0"/>
        <v>6.541648495420846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1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3</v>
      </c>
      <c r="N45" s="173">
        <f t="shared" si="1"/>
        <v>1.996007984031936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43</v>
      </c>
      <c r="G46" s="254">
        <f t="shared" si="0"/>
        <v>4.719051799824407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39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54">
        <f t="shared" si="0"/>
        <v>3.2329763588603759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16</v>
      </c>
      <c r="N52" s="254">
        <f t="shared" si="1"/>
        <v>3.4393809114359417</v>
      </c>
    </row>
    <row r="53" spans="2:14" ht="39.75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8</v>
      </c>
      <c r="G53" s="254">
        <f t="shared" si="0"/>
        <v>3.484320557491289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32</v>
      </c>
      <c r="G57" s="254">
        <f t="shared" si="0"/>
        <v>8.7767416346681291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54">
        <f t="shared" si="1"/>
        <v>8.2281952825013711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50</v>
      </c>
      <c r="N58" s="254">
        <f t="shared" si="1"/>
        <v>8.5207907293796872</v>
      </c>
    </row>
    <row r="59" spans="2:14" ht="27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13</v>
      </c>
      <c r="N59" s="254">
        <f t="shared" si="1"/>
        <v>3.3783783783783785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39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27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46</v>
      </c>
      <c r="G67" s="254">
        <f t="shared" si="0"/>
        <v>9.6093586797576762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27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 t="s">
        <v>170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3</v>
      </c>
      <c r="G73" s="173">
        <f t="shared" si="2"/>
        <v>2.3622047244094486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14</v>
      </c>
      <c r="N74" s="254">
        <f t="shared" si="3"/>
        <v>6.238859180035651</v>
      </c>
    </row>
    <row r="75" spans="2:14" ht="27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19</v>
      </c>
      <c r="G75" s="254">
        <f t="shared" si="2"/>
        <v>4.6049442559379541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19</v>
      </c>
      <c r="G76" s="254">
        <f t="shared" si="2"/>
        <v>8.3516483516483522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11</v>
      </c>
      <c r="N79" s="173">
        <f t="shared" si="3"/>
        <v>2.398604448320977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27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2"/>
        <v>3.8040893961008084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7</v>
      </c>
      <c r="N82" s="254">
        <f t="shared" si="3"/>
        <v>3.3285782215882072</v>
      </c>
    </row>
    <row r="83" spans="2:14" ht="27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2"/>
        <v>5.7287278854254424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 t="s">
        <v>170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59" t="s">
        <v>215</v>
      </c>
      <c r="C86" s="360"/>
      <c r="D86" s="361"/>
      <c r="E86" s="167">
        <v>758169</v>
      </c>
      <c r="F86" s="167">
        <v>5021</v>
      </c>
      <c r="G86" s="254">
        <f t="shared" si="2"/>
        <v>6.6225340260548773</v>
      </c>
      <c r="H86" s="53" t="s">
        <v>170</v>
      </c>
      <c r="I86" s="359" t="s">
        <v>215</v>
      </c>
      <c r="J86" s="360"/>
      <c r="K86" s="361"/>
      <c r="L86" s="167">
        <v>758169</v>
      </c>
      <c r="M86" s="167">
        <v>4852</v>
      </c>
      <c r="N86" s="254">
        <f t="shared" si="3"/>
        <v>6.3996285788524725</v>
      </c>
    </row>
    <row r="87" spans="2:14" ht="15.75" thickTop="1" x14ac:dyDescent="0.25"/>
  </sheetData>
  <autoFilter ref="B4:G86"/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="115" zoomScaleNormal="115" workbookViewId="0">
      <selection sqref="A1:XFD1048576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5703125" customWidth="1"/>
    <col min="12" max="12" width="13.42578125" customWidth="1"/>
    <col min="14" max="14" width="15.7109375" bestFit="1" customWidth="1"/>
  </cols>
  <sheetData>
    <row r="1" spans="2:14" ht="16.5" thickBot="1" x14ac:dyDescent="0.3">
      <c r="C1" s="362">
        <v>44294</v>
      </c>
      <c r="D1" s="363"/>
      <c r="J1" s="362">
        <v>44293</v>
      </c>
      <c r="K1" s="363"/>
    </row>
    <row r="2" spans="2:14" ht="61.5" customHeight="1" thickBot="1" x14ac:dyDescent="0.35">
      <c r="B2" s="350" t="s">
        <v>294</v>
      </c>
      <c r="C2" s="351"/>
      <c r="D2" s="351"/>
      <c r="E2" s="351"/>
      <c r="F2" s="351"/>
      <c r="G2" s="352"/>
      <c r="I2" s="350" t="s">
        <v>293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299">
        <v>2643</v>
      </c>
      <c r="G5" s="254">
        <f>1000*F5/E5</f>
        <v>7.83884543861054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182">
        <v>2701</v>
      </c>
      <c r="N5" s="254">
        <f>1000*M5/L5</f>
        <v>8.0108670184211377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299">
        <v>265</v>
      </c>
      <c r="G6" s="254">
        <f t="shared" ref="G6:G69" si="0">1000*F6/E6</f>
        <v>6.8922468724804284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1000*M6/L6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299">
        <v>98</v>
      </c>
      <c r="G7" s="254">
        <f t="shared" si="0"/>
        <v>4.2560583688004865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93</v>
      </c>
      <c r="N7" s="254">
        <f t="shared" si="1"/>
        <v>4.0389125336576042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299">
        <v>342</v>
      </c>
      <c r="G8" s="254">
        <f t="shared" si="0"/>
        <v>6.1531818427160356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353</v>
      </c>
      <c r="N8" s="254">
        <f t="shared" si="1"/>
        <v>6.3510912002302948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299">
        <v>193</v>
      </c>
      <c r="G9" s="254">
        <f t="shared" si="0"/>
        <v>7.0133362404157129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299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43</v>
      </c>
      <c r="N10" s="254">
        <f t="shared" si="1"/>
        <v>4.4903926482873855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299">
        <v>17</v>
      </c>
      <c r="G11" s="173">
        <f t="shared" si="0"/>
        <v>2.5828015800668491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99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299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299">
        <v>147</v>
      </c>
      <c r="G14" s="254">
        <f t="shared" si="0"/>
        <v>9.5510363199272295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144</v>
      </c>
      <c r="N14" s="254">
        <f t="shared" si="1"/>
        <v>9.3561172113572866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299">
        <v>9</v>
      </c>
      <c r="G15" s="254">
        <f t="shared" si="0"/>
        <v>6.1728395061728394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299">
        <v>73</v>
      </c>
      <c r="G16" s="254">
        <f t="shared" si="0"/>
        <v>5.6227374258645924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72</v>
      </c>
      <c r="N16" s="254">
        <f t="shared" si="1"/>
        <v>5.5457136255102828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299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99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99">
        <v>4</v>
      </c>
      <c r="G19" s="173">
        <f t="shared" si="0"/>
        <v>2.7894002789400281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299">
        <v>50</v>
      </c>
      <c r="G20" s="254">
        <f t="shared" si="0"/>
        <v>10.351966873706004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54">
        <f t="shared" si="1"/>
        <v>10.559006211180124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99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299">
        <v>5</v>
      </c>
      <c r="G22" s="254">
        <f t="shared" si="0"/>
        <v>4.2122999157540013</v>
      </c>
      <c r="H22" s="53" t="s">
        <v>170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4</v>
      </c>
      <c r="N22" s="254">
        <f t="shared" si="1"/>
        <v>3.3698399326032011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99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99">
        <v>15</v>
      </c>
      <c r="G24" s="254">
        <f t="shared" si="0"/>
        <v>6.3371356147021549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299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99">
        <v>4</v>
      </c>
      <c r="G26" s="202">
        <f t="shared" si="0"/>
        <v>1.484230055658627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299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299">
        <v>26</v>
      </c>
      <c r="G28" s="254">
        <f t="shared" si="0"/>
        <v>5.418924551896624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299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299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299">
        <v>11</v>
      </c>
      <c r="G31" s="254">
        <f t="shared" si="0"/>
        <v>2.9380341880341883</v>
      </c>
      <c r="H31" s="53"/>
      <c r="I31" s="168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299">
        <v>22</v>
      </c>
      <c r="G32" s="254">
        <f t="shared" si="0"/>
        <v>5.9187516814635455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20</v>
      </c>
      <c r="N32" s="254">
        <f t="shared" si="1"/>
        <v>5.3806833467850419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299">
        <v>5</v>
      </c>
      <c r="G33" s="173">
        <f t="shared" si="0"/>
        <v>2.1114864864864864</v>
      </c>
      <c r="H33" s="53"/>
      <c r="I33" s="168">
        <v>29</v>
      </c>
      <c r="J33" s="64" t="s">
        <v>188</v>
      </c>
      <c r="K33" s="181">
        <v>57083</v>
      </c>
      <c r="L33" s="180">
        <v>2368</v>
      </c>
      <c r="M33" s="182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99">
        <v>8</v>
      </c>
      <c r="G34" s="254">
        <f t="shared" si="0"/>
        <v>5.2493438320209975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9</v>
      </c>
      <c r="N34" s="254">
        <f t="shared" si="1"/>
        <v>5.9055118110236222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299">
        <v>11</v>
      </c>
      <c r="G35" s="254">
        <f t="shared" si="0"/>
        <v>6.1315496098104791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299">
        <v>14</v>
      </c>
      <c r="G36" s="254">
        <f t="shared" si="0"/>
        <v>3.2902467685076382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299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299">
        <v>14</v>
      </c>
      <c r="G38" s="254">
        <f t="shared" si="0"/>
        <v>4.5856534556174253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13</v>
      </c>
      <c r="N38" s="254">
        <f t="shared" si="1"/>
        <v>4.2581067802161812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299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299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99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299">
        <v>328</v>
      </c>
      <c r="G42" s="254">
        <f t="shared" si="0"/>
        <v>7.0484581497797354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182">
        <v>337</v>
      </c>
      <c r="N42" s="254">
        <f t="shared" si="1"/>
        <v>7.2418609648651548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299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99">
        <v>19</v>
      </c>
      <c r="G44" s="254">
        <f t="shared" si="0"/>
        <v>8.286088094199739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15</v>
      </c>
      <c r="N44" s="254">
        <f t="shared" si="1"/>
        <v>6.541648495420846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99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299">
        <v>45</v>
      </c>
      <c r="G46" s="254">
        <f t="shared" si="0"/>
        <v>4.9385425812115891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43</v>
      </c>
      <c r="N46" s="254">
        <f t="shared" si="1"/>
        <v>4.719051799824407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299">
        <v>16</v>
      </c>
      <c r="G47" s="254">
        <f t="shared" si="0"/>
        <v>4.179728317659352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299">
        <v>12</v>
      </c>
      <c r="G48" s="173">
        <f t="shared" si="0"/>
        <v>2.7777777777777777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99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299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299">
        <v>14</v>
      </c>
      <c r="G51" s="173">
        <f t="shared" si="0"/>
        <v>2.8288543140028288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54">
        <f t="shared" si="1"/>
        <v>3.2329763588603759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299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1"/>
        <v>4.0842648323301809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299">
        <v>5</v>
      </c>
      <c r="G53" s="173">
        <f t="shared" si="0"/>
        <v>2.1777003484320558</v>
      </c>
      <c r="H53" s="53"/>
      <c r="I53" s="168">
        <v>49</v>
      </c>
      <c r="J53" s="232" t="s">
        <v>197</v>
      </c>
      <c r="K53" s="181">
        <v>58357</v>
      </c>
      <c r="L53" s="180">
        <v>2296</v>
      </c>
      <c r="M53" s="182">
        <v>8</v>
      </c>
      <c r="N53" s="254">
        <f t="shared" si="1"/>
        <v>3.484320557491289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299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99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99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299">
        <v>30</v>
      </c>
      <c r="G57" s="254">
        <f t="shared" si="0"/>
        <v>8.2281952825013711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182">
        <v>32</v>
      </c>
      <c r="N57" s="254">
        <f t="shared" si="1"/>
        <v>8.7767416346681291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99">
        <v>57</v>
      </c>
      <c r="G58" s="254">
        <f t="shared" si="0"/>
        <v>9.7137014314928418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299">
        <v>14</v>
      </c>
      <c r="G59" s="254">
        <f t="shared" si="0"/>
        <v>3.6382536382536381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299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299">
        <v>10</v>
      </c>
      <c r="G61" s="254">
        <f t="shared" si="0"/>
        <v>3.0599755201958385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299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99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8</v>
      </c>
      <c r="N63" s="254">
        <f t="shared" si="1"/>
        <v>6.9565217391304346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99">
        <v>5</v>
      </c>
      <c r="G64" s="173">
        <f t="shared" si="0"/>
        <v>2.7548209366391183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299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299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299">
        <v>47</v>
      </c>
      <c r="G67" s="254">
        <f t="shared" si="0"/>
        <v>9.818257781491539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46</v>
      </c>
      <c r="N67" s="254">
        <f t="shared" si="1"/>
        <v>9.6093586797576762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299">
        <v>3</v>
      </c>
      <c r="G68" s="173">
        <f t="shared" si="0"/>
        <v>2.1367521367521367</v>
      </c>
      <c r="H68" s="53"/>
      <c r="I68" s="168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99">
        <v>4</v>
      </c>
      <c r="G69" s="173">
        <f t="shared" si="0"/>
        <v>2.9027576197387517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299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299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299">
        <v>8</v>
      </c>
      <c r="G72" s="254">
        <f t="shared" si="2"/>
        <v>3.638017280582083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299">
        <v>3</v>
      </c>
      <c r="G73" s="173">
        <f t="shared" si="2"/>
        <v>2.3622047244094486</v>
      </c>
      <c r="H73" s="53"/>
      <c r="I73" s="168">
        <v>69</v>
      </c>
      <c r="J73" s="64" t="s">
        <v>209</v>
      </c>
      <c r="K73" s="181">
        <v>59498</v>
      </c>
      <c r="L73" s="180">
        <v>1270</v>
      </c>
      <c r="M73" s="182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299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299">
        <v>19</v>
      </c>
      <c r="G75" s="254">
        <f t="shared" si="2"/>
        <v>4.6049442559379541</v>
      </c>
      <c r="H75" s="53"/>
      <c r="I75" s="168">
        <v>71</v>
      </c>
      <c r="J75" s="232" t="s">
        <v>211</v>
      </c>
      <c r="K75" s="181">
        <v>59327</v>
      </c>
      <c r="L75" s="180">
        <v>4126</v>
      </c>
      <c r="M75" s="182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299">
        <v>19</v>
      </c>
      <c r="G76" s="254">
        <f t="shared" si="2"/>
        <v>8.3516483516483522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182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299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99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299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299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99">
        <v>17</v>
      </c>
      <c r="G81" s="254">
        <f t="shared" si="2"/>
        <v>6.6070734551107657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299">
        <v>8</v>
      </c>
      <c r="G82" s="254">
        <f t="shared" si="2"/>
        <v>3.8040893961008084</v>
      </c>
      <c r="H82" s="53"/>
      <c r="I82" s="168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15.75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299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299">
        <v>35</v>
      </c>
      <c r="G84" s="254">
        <f t="shared" si="2"/>
        <v>5.8972198820556025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300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59" t="s">
        <v>215</v>
      </c>
      <c r="C86" s="360"/>
      <c r="D86" s="361"/>
      <c r="E86" s="167">
        <f>SUM(E5:E85)</f>
        <v>758169</v>
      </c>
      <c r="F86" s="167">
        <f>SUM(F5:F85)</f>
        <v>4945</v>
      </c>
      <c r="G86" s="254">
        <f t="shared" si="2"/>
        <v>6.5222925231709556</v>
      </c>
      <c r="H86" s="53"/>
      <c r="I86" s="359" t="s">
        <v>215</v>
      </c>
      <c r="J86" s="360"/>
      <c r="K86" s="361"/>
      <c r="L86" s="167">
        <v>758169</v>
      </c>
      <c r="M86" s="167">
        <v>5021</v>
      </c>
      <c r="N86" s="254">
        <f t="shared" si="3"/>
        <v>6.6225340260548773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2"/>
    </sheetView>
  </sheetViews>
  <sheetFormatPr defaultRowHeight="15" x14ac:dyDescent="0.25"/>
  <cols>
    <col min="3" max="3" width="20.85546875" customWidth="1"/>
    <col min="5" max="5" width="12.5703125" customWidth="1"/>
    <col min="6" max="6" width="9.140625" style="297"/>
    <col min="7" max="7" width="15.7109375" bestFit="1" customWidth="1"/>
    <col min="10" max="10" width="20.85546875" customWidth="1"/>
    <col min="12" max="12" width="12.5703125" customWidth="1"/>
    <col min="13" max="13" width="9.140625" style="297"/>
    <col min="14" max="14" width="15.7109375" bestFit="1" customWidth="1"/>
  </cols>
  <sheetData>
    <row r="1" spans="2:14" ht="16.5" thickBot="1" x14ac:dyDescent="0.3">
      <c r="C1" s="362">
        <v>44295</v>
      </c>
      <c r="D1" s="363"/>
      <c r="J1" s="362">
        <v>44294</v>
      </c>
      <c r="K1" s="363"/>
    </row>
    <row r="2" spans="2:14" ht="61.5" customHeight="1" thickBot="1" x14ac:dyDescent="0.35">
      <c r="B2" s="350" t="s">
        <v>295</v>
      </c>
      <c r="C2" s="351"/>
      <c r="D2" s="351"/>
      <c r="E2" s="351"/>
      <c r="F2" s="351"/>
      <c r="G2" s="352"/>
      <c r="I2" s="350" t="s">
        <v>294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298"/>
      <c r="G3" s="164"/>
      <c r="I3" s="164"/>
      <c r="J3" s="164"/>
      <c r="K3" s="164"/>
      <c r="L3" s="164"/>
      <c r="M3" s="298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2585</v>
      </c>
      <c r="G5" s="254">
        <f>1000*F5/E5</f>
        <v>7.6668238587999422</v>
      </c>
      <c r="H5" s="53"/>
      <c r="I5" s="265">
        <v>1</v>
      </c>
      <c r="J5" s="232" t="s">
        <v>226</v>
      </c>
      <c r="K5" s="181">
        <v>54975</v>
      </c>
      <c r="L5" s="180">
        <v>337167</v>
      </c>
      <c r="M5" s="299">
        <v>2643</v>
      </c>
      <c r="N5" s="254">
        <f>1000*M5/L5</f>
        <v>7.83884543861054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259</v>
      </c>
      <c r="G6" s="254">
        <f t="shared" ref="G6:G69" si="0">1000*F6/E6</f>
        <v>6.7361959998959664</v>
      </c>
      <c r="H6" s="53"/>
      <c r="I6" s="168">
        <v>2</v>
      </c>
      <c r="J6" s="232" t="s">
        <v>227</v>
      </c>
      <c r="K6" s="181">
        <v>55008</v>
      </c>
      <c r="L6" s="180">
        <v>38449</v>
      </c>
      <c r="M6" s="299">
        <v>265</v>
      </c>
      <c r="N6" s="254">
        <f t="shared" ref="N6:N69" si="1">1000*M6/L6</f>
        <v>6.8922468724804284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99</v>
      </c>
      <c r="G7" s="254">
        <f t="shared" si="0"/>
        <v>4.299487535829063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299">
        <v>98</v>
      </c>
      <c r="N7" s="254">
        <f t="shared" si="1"/>
        <v>4.2560583688004865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345</v>
      </c>
      <c r="G8" s="254">
        <f t="shared" si="0"/>
        <v>6.2071571220381063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299">
        <v>342</v>
      </c>
      <c r="N8" s="254">
        <f t="shared" si="1"/>
        <v>6.1531818427160356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218</v>
      </c>
      <c r="G9" s="254">
        <f t="shared" si="0"/>
        <v>7.9217994839928778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299">
        <v>193</v>
      </c>
      <c r="N9" s="254">
        <f t="shared" si="1"/>
        <v>7.0133362404157129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299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299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299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299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155</v>
      </c>
      <c r="G14" s="254">
        <f t="shared" si="0"/>
        <v>10.070820609447079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15391</v>
      </c>
      <c r="M14" s="299">
        <v>147</v>
      </c>
      <c r="N14" s="254">
        <f t="shared" si="1"/>
        <v>9.5510363199272295</v>
      </c>
    </row>
    <row r="15" spans="2:14" ht="16.5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H15" s="53"/>
      <c r="I15" s="265">
        <v>11</v>
      </c>
      <c r="J15" s="232" t="s">
        <v>174</v>
      </c>
      <c r="K15" s="181">
        <v>55776</v>
      </c>
      <c r="L15" s="180">
        <v>1458</v>
      </c>
      <c r="M15" s="299">
        <v>9</v>
      </c>
      <c r="N15" s="254">
        <f t="shared" si="1"/>
        <v>6.1728395061728394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80</v>
      </c>
      <c r="G16" s="254">
        <f t="shared" si="0"/>
        <v>6.1619040283447584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299">
        <v>73</v>
      </c>
      <c r="N16" s="254">
        <f t="shared" si="1"/>
        <v>5.6227374258645924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/>
      <c r="I17" s="168">
        <v>13</v>
      </c>
      <c r="J17" s="64" t="s">
        <v>175</v>
      </c>
      <c r="K17" s="181">
        <v>55918</v>
      </c>
      <c r="L17" s="180">
        <v>1972</v>
      </c>
      <c r="M17" s="299">
        <v>4</v>
      </c>
      <c r="N17" s="173">
        <f t="shared" si="1"/>
        <v>2.028397565922921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299">
        <v>4</v>
      </c>
      <c r="N18" s="173">
        <f t="shared" si="1"/>
        <v>2.9806259314456036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99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54</v>
      </c>
      <c r="G20" s="254">
        <f t="shared" si="0"/>
        <v>11.180124223602485</v>
      </c>
      <c r="H20" s="53"/>
      <c r="I20" s="265">
        <v>16</v>
      </c>
      <c r="J20" s="232" t="s">
        <v>178</v>
      </c>
      <c r="K20" s="181">
        <v>56210</v>
      </c>
      <c r="L20" s="180">
        <v>4830</v>
      </c>
      <c r="M20" s="299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299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H22" s="53"/>
      <c r="I22" s="168">
        <v>18</v>
      </c>
      <c r="J22" s="232" t="s">
        <v>29</v>
      </c>
      <c r="K22" s="181">
        <v>56327</v>
      </c>
      <c r="L22" s="180">
        <v>1187</v>
      </c>
      <c r="M22" s="299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299">
        <v>5</v>
      </c>
      <c r="N23" s="173">
        <f t="shared" si="1"/>
        <v>2.0929259104227711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H24" s="53"/>
      <c r="I24" s="265">
        <v>20</v>
      </c>
      <c r="J24" s="232" t="s">
        <v>181</v>
      </c>
      <c r="K24" s="181">
        <v>56425</v>
      </c>
      <c r="L24" s="180">
        <v>2367</v>
      </c>
      <c r="M24" s="299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2</v>
      </c>
      <c r="G25" s="173">
        <f t="shared" si="0"/>
        <v>0.80289040545965473</v>
      </c>
      <c r="I25" s="168">
        <v>21</v>
      </c>
      <c r="J25" s="64" t="s">
        <v>182</v>
      </c>
      <c r="K25" s="181">
        <v>56461</v>
      </c>
      <c r="L25" s="180">
        <v>2491</v>
      </c>
      <c r="M25" s="299">
        <v>4</v>
      </c>
      <c r="N25" s="173">
        <f t="shared" si="1"/>
        <v>1.6057808109193095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299">
        <v>4</v>
      </c>
      <c r="N26" s="202">
        <f t="shared" si="1"/>
        <v>1.484230055658627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299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4798</v>
      </c>
      <c r="M28" s="299">
        <v>26</v>
      </c>
      <c r="N28" s="254">
        <f t="shared" si="1"/>
        <v>5.418924551896624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299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0</v>
      </c>
      <c r="G30" s="202">
        <f t="shared" si="0"/>
        <v>0</v>
      </c>
      <c r="I30" s="168">
        <v>26</v>
      </c>
      <c r="J30" s="200" t="s">
        <v>187</v>
      </c>
      <c r="K30" s="181">
        <v>56773</v>
      </c>
      <c r="L30" s="180">
        <v>1705</v>
      </c>
      <c r="M30" s="299">
        <v>1</v>
      </c>
      <c r="N30" s="202">
        <f t="shared" si="1"/>
        <v>0.5865102639296188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19</v>
      </c>
      <c r="G31" s="254">
        <f t="shared" si="0"/>
        <v>5.0747863247863245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299">
        <v>11</v>
      </c>
      <c r="N31" s="254">
        <f t="shared" si="1"/>
        <v>2.9380341880341883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/>
      <c r="I32" s="168">
        <v>28</v>
      </c>
      <c r="J32" s="232" t="s">
        <v>49</v>
      </c>
      <c r="K32" s="181">
        <v>56988</v>
      </c>
      <c r="L32" s="180">
        <v>3717</v>
      </c>
      <c r="M32" s="299">
        <v>22</v>
      </c>
      <c r="N32" s="254">
        <f t="shared" si="1"/>
        <v>5.9187516814635455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6</v>
      </c>
      <c r="G33" s="173">
        <f t="shared" si="0"/>
        <v>2.5337837837837838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299">
        <v>5</v>
      </c>
      <c r="N33" s="173">
        <f t="shared" si="1"/>
        <v>2.1114864864864864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6</v>
      </c>
      <c r="G34" s="254">
        <f t="shared" si="0"/>
        <v>3.9370078740157481</v>
      </c>
      <c r="I34" s="168">
        <v>30</v>
      </c>
      <c r="J34" s="232" t="s">
        <v>53</v>
      </c>
      <c r="K34" s="181">
        <v>57163</v>
      </c>
      <c r="L34" s="180">
        <v>1524</v>
      </c>
      <c r="M34" s="299">
        <v>8</v>
      </c>
      <c r="N34" s="254">
        <f t="shared" si="1"/>
        <v>5.2493438320209975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168">
        <v>31</v>
      </c>
      <c r="J35" s="232" t="s">
        <v>55</v>
      </c>
      <c r="K35" s="181">
        <v>57225</v>
      </c>
      <c r="L35" s="180">
        <v>1794</v>
      </c>
      <c r="M35" s="299">
        <v>11</v>
      </c>
      <c r="N35" s="254">
        <f t="shared" si="1"/>
        <v>6.1315496098104791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299">
        <v>14</v>
      </c>
      <c r="N36" s="254">
        <f t="shared" si="1"/>
        <v>3.2902467685076382</v>
      </c>
    </row>
    <row r="37" spans="2:14" ht="16.5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/>
      <c r="I37" s="265">
        <v>33</v>
      </c>
      <c r="J37" s="232" t="s">
        <v>189</v>
      </c>
      <c r="K37" s="181">
        <v>57449</v>
      </c>
      <c r="L37" s="180">
        <v>1366</v>
      </c>
      <c r="M37" s="299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15</v>
      </c>
      <c r="G38" s="254">
        <f t="shared" si="0"/>
        <v>4.9132001310186704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299">
        <v>14</v>
      </c>
      <c r="N38" s="254">
        <f t="shared" si="1"/>
        <v>4.5856534556174253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299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299">
        <v>22</v>
      </c>
      <c r="N40" s="254">
        <f t="shared" si="1"/>
        <v>4.9897936039918349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13</v>
      </c>
      <c r="G41" s="254">
        <f t="shared" si="0"/>
        <v>4.7358834244080148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299">
        <v>10</v>
      </c>
      <c r="N41" s="254">
        <f t="shared" si="1"/>
        <v>3.6429872495446265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318</v>
      </c>
      <c r="G42" s="254">
        <f t="shared" si="0"/>
        <v>6.8335661330181585</v>
      </c>
      <c r="H42" s="53"/>
      <c r="I42" s="168">
        <v>38</v>
      </c>
      <c r="J42" s="232" t="s">
        <v>192</v>
      </c>
      <c r="K42" s="181">
        <v>57706</v>
      </c>
      <c r="L42" s="180">
        <v>46535</v>
      </c>
      <c r="M42" s="299">
        <v>328</v>
      </c>
      <c r="N42" s="254">
        <f t="shared" si="1"/>
        <v>7.0484581497797354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24</v>
      </c>
      <c r="G43" s="254">
        <f t="shared" si="0"/>
        <v>6.1617458279845954</v>
      </c>
      <c r="I43" s="168">
        <v>39</v>
      </c>
      <c r="J43" s="232" t="s">
        <v>71</v>
      </c>
      <c r="K43" s="181">
        <v>57742</v>
      </c>
      <c r="L43" s="180">
        <v>3895</v>
      </c>
      <c r="M43" s="299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19</v>
      </c>
      <c r="G44" s="254">
        <f t="shared" si="0"/>
        <v>8.286088094199739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299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299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48</v>
      </c>
      <c r="G46" s="254">
        <f t="shared" si="0"/>
        <v>5.2677787532923617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299">
        <v>45</v>
      </c>
      <c r="N46" s="254">
        <f t="shared" si="1"/>
        <v>4.9385425812115891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299">
        <v>16</v>
      </c>
      <c r="N47" s="254">
        <f t="shared" si="1"/>
        <v>4.179728317659352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13</v>
      </c>
      <c r="G48" s="173">
        <f t="shared" si="0"/>
        <v>3.0092592592592591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299">
        <v>12</v>
      </c>
      <c r="N48" s="173">
        <f t="shared" si="1"/>
        <v>2.7777777777777777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1</v>
      </c>
      <c r="G49" s="173">
        <f t="shared" si="0"/>
        <v>0.67340067340067344</v>
      </c>
      <c r="I49" s="168">
        <v>45</v>
      </c>
      <c r="J49" s="64" t="s">
        <v>195</v>
      </c>
      <c r="K49" s="181">
        <v>58204</v>
      </c>
      <c r="L49" s="180">
        <v>1485</v>
      </c>
      <c r="M49" s="299">
        <v>1</v>
      </c>
      <c r="N49" s="173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299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13</v>
      </c>
      <c r="G51" s="173">
        <f t="shared" si="0"/>
        <v>2.6267932915740553</v>
      </c>
      <c r="H51" s="53"/>
      <c r="I51" s="168">
        <v>47</v>
      </c>
      <c r="J51" s="64" t="s">
        <v>87</v>
      </c>
      <c r="K51" s="181">
        <v>58259</v>
      </c>
      <c r="L51" s="180">
        <v>4949</v>
      </c>
      <c r="M51" s="299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299">
        <v>20</v>
      </c>
      <c r="N52" s="254">
        <f t="shared" si="1"/>
        <v>4.2992261392949267</v>
      </c>
    </row>
    <row r="53" spans="2:14" ht="16.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H53" s="53"/>
      <c r="I53" s="168">
        <v>49</v>
      </c>
      <c r="J53" s="64" t="s">
        <v>197</v>
      </c>
      <c r="K53" s="181">
        <v>58357</v>
      </c>
      <c r="L53" s="180">
        <v>2296</v>
      </c>
      <c r="M53" s="299">
        <v>5</v>
      </c>
      <c r="N53" s="173">
        <f t="shared" si="1"/>
        <v>2.1777003484320558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299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299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299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28</v>
      </c>
      <c r="G57" s="254">
        <f t="shared" si="0"/>
        <v>7.6796489303346132</v>
      </c>
      <c r="H57" s="53"/>
      <c r="I57" s="168">
        <v>53</v>
      </c>
      <c r="J57" s="232" t="s">
        <v>99</v>
      </c>
      <c r="K57" s="181">
        <v>55160</v>
      </c>
      <c r="L57" s="180">
        <v>3646</v>
      </c>
      <c r="M57" s="299">
        <v>30</v>
      </c>
      <c r="N57" s="254">
        <f t="shared" si="1"/>
        <v>8.2281952825013711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299">
        <v>57</v>
      </c>
      <c r="N58" s="254">
        <f t="shared" si="1"/>
        <v>9.7137014314928418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299">
        <v>14</v>
      </c>
      <c r="N59" s="254">
        <f t="shared" si="1"/>
        <v>3.6382536382536381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I60" s="168">
        <v>56</v>
      </c>
      <c r="J60" s="232" t="s">
        <v>105</v>
      </c>
      <c r="K60" s="181">
        <v>58623</v>
      </c>
      <c r="L60" s="180">
        <v>3289</v>
      </c>
      <c r="M60" s="299">
        <v>14</v>
      </c>
      <c r="N60" s="254">
        <f t="shared" si="1"/>
        <v>4.2566129522651259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12</v>
      </c>
      <c r="G61" s="254">
        <f t="shared" si="0"/>
        <v>3.6719706242350063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299">
        <v>10</v>
      </c>
      <c r="N61" s="254">
        <f t="shared" si="1"/>
        <v>3.0599755201958385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299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299">
        <v>8</v>
      </c>
      <c r="N63" s="254">
        <f t="shared" si="1"/>
        <v>6.9565217391304346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7</v>
      </c>
      <c r="G64" s="173">
        <f t="shared" si="0"/>
        <v>3.8567493112947657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299">
        <v>5</v>
      </c>
      <c r="N64" s="173">
        <f t="shared" si="1"/>
        <v>2.7548209366391183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299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299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299">
        <v>47</v>
      </c>
      <c r="N67" s="254">
        <f t="shared" si="1"/>
        <v>9.818257781491539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299">
        <v>3</v>
      </c>
      <c r="N68" s="173">
        <f t="shared" si="1"/>
        <v>2.1367521367521367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5</v>
      </c>
      <c r="G69" s="173">
        <f t="shared" si="0"/>
        <v>3.6284470246734397</v>
      </c>
      <c r="H69" s="53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299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299">
        <v>3</v>
      </c>
      <c r="N70" s="173">
        <f t="shared" ref="N70:N86" si="3">1000*M70/L70</f>
        <v>2.0215633423180592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299">
        <v>2</v>
      </c>
      <c r="N71" s="173">
        <f t="shared" si="3"/>
        <v>1.3054830287206267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299">
        <v>8</v>
      </c>
      <c r="N72" s="254">
        <f t="shared" si="3"/>
        <v>3.638017280582083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4</v>
      </c>
      <c r="G73" s="173">
        <f t="shared" si="2"/>
        <v>3.1496062992125986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299">
        <v>3</v>
      </c>
      <c r="N73" s="173">
        <f t="shared" si="3"/>
        <v>2.3622047244094486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I74" s="168">
        <v>70</v>
      </c>
      <c r="J74" s="232" t="s">
        <v>210</v>
      </c>
      <c r="K74" s="181">
        <v>59586</v>
      </c>
      <c r="L74" s="180">
        <v>2244</v>
      </c>
      <c r="M74" s="299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22</v>
      </c>
      <c r="G75" s="254">
        <f t="shared" si="2"/>
        <v>5.332040717401842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299">
        <v>19</v>
      </c>
      <c r="N75" s="254">
        <f t="shared" si="3"/>
        <v>4.6049442559379541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H76" s="53"/>
      <c r="I76" s="265">
        <v>72</v>
      </c>
      <c r="J76" s="232" t="s">
        <v>149</v>
      </c>
      <c r="K76" s="181">
        <v>59416</v>
      </c>
      <c r="L76" s="180">
        <v>2275</v>
      </c>
      <c r="M76" s="299">
        <v>19</v>
      </c>
      <c r="N76" s="254">
        <f t="shared" si="3"/>
        <v>8.3516483516483522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299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I78" s="168">
        <v>74</v>
      </c>
      <c r="J78" s="64" t="s">
        <v>212</v>
      </c>
      <c r="K78" s="181">
        <v>59826</v>
      </c>
      <c r="L78" s="180">
        <v>1728</v>
      </c>
      <c r="M78" s="299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299">
        <v>8</v>
      </c>
      <c r="N79" s="173">
        <f t="shared" si="3"/>
        <v>1.7444395987788923</v>
      </c>
    </row>
    <row r="80" spans="2:14" ht="16.5" thickBot="1" x14ac:dyDescent="0.3">
      <c r="B80" s="168">
        <v>76</v>
      </c>
      <c r="C80" s="243" t="s">
        <v>157</v>
      </c>
      <c r="D80" s="181">
        <v>59764</v>
      </c>
      <c r="E80" s="180">
        <v>2185</v>
      </c>
      <c r="F80" s="182">
        <v>7</v>
      </c>
      <c r="G80" s="254">
        <f t="shared" si="2"/>
        <v>3.2036613272311212</v>
      </c>
      <c r="H80" s="53" t="s">
        <v>170</v>
      </c>
      <c r="I80" s="168">
        <v>76</v>
      </c>
      <c r="J80" s="64" t="s">
        <v>157</v>
      </c>
      <c r="K80" s="181">
        <v>59764</v>
      </c>
      <c r="L80" s="180">
        <v>2185</v>
      </c>
      <c r="M80" s="299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299">
        <v>17</v>
      </c>
      <c r="N81" s="254">
        <f t="shared" si="3"/>
        <v>6.6070734551107657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11</v>
      </c>
      <c r="G82" s="254">
        <f t="shared" si="2"/>
        <v>5.2306229196386118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299">
        <v>8</v>
      </c>
      <c r="N82" s="254">
        <f t="shared" si="3"/>
        <v>3.8040893961008084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H83" s="53" t="s">
        <v>170</v>
      </c>
      <c r="I83" s="168">
        <v>79</v>
      </c>
      <c r="J83" s="200" t="s">
        <v>163</v>
      </c>
      <c r="K83" s="181">
        <v>60026</v>
      </c>
      <c r="L83" s="180">
        <v>949</v>
      </c>
      <c r="M83" s="299">
        <v>0</v>
      </c>
      <c r="N83" s="202">
        <f t="shared" si="3"/>
        <v>0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38</v>
      </c>
      <c r="G84" s="254">
        <f t="shared" si="2"/>
        <v>6.4026958719460829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299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300">
        <v>2</v>
      </c>
      <c r="N85" s="173">
        <f t="shared" si="3"/>
        <v>1.392757660167131</v>
      </c>
    </row>
    <row r="86" spans="2:14" ht="17.25" thickTop="1" thickBot="1" x14ac:dyDescent="0.3">
      <c r="B86" s="359" t="s">
        <v>215</v>
      </c>
      <c r="C86" s="360"/>
      <c r="D86" s="361"/>
      <c r="E86" s="301">
        <f>SUM(E5:E85)</f>
        <v>758169</v>
      </c>
      <c r="F86" s="301">
        <f>SUM(F5:F85)</f>
        <v>4911</v>
      </c>
      <c r="G86" s="254">
        <f t="shared" si="2"/>
        <v>6.4774476403018326</v>
      </c>
      <c r="H86" s="53"/>
      <c r="I86" s="359" t="s">
        <v>215</v>
      </c>
      <c r="J86" s="360"/>
      <c r="K86" s="361"/>
      <c r="L86" s="167">
        <f>SUM(L5:L85)</f>
        <v>758169</v>
      </c>
      <c r="M86" s="167">
        <f>SUM(M5:M85)</f>
        <v>4945</v>
      </c>
      <c r="N86" s="254">
        <f t="shared" si="3"/>
        <v>6.5222925231709556</v>
      </c>
    </row>
    <row r="87" spans="2:14" ht="15.75" thickTop="1" x14ac:dyDescent="0.25"/>
  </sheetData>
  <mergeCells count="6">
    <mergeCell ref="C1:D1"/>
    <mergeCell ref="J1:K1"/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85546875" customWidth="1"/>
    <col min="5" max="5" width="12.28515625" customWidth="1"/>
    <col min="6" max="6" width="8.85546875" customWidth="1"/>
    <col min="7" max="7" width="9.85546875" customWidth="1"/>
    <col min="10" max="10" width="18.42578125" customWidth="1"/>
    <col min="12" max="12" width="12.7109375" customWidth="1"/>
    <col min="14" max="14" width="10" customWidth="1"/>
  </cols>
  <sheetData>
    <row r="1" spans="2:14" ht="16.5" thickBot="1" x14ac:dyDescent="0.3">
      <c r="C1" s="362">
        <v>44296</v>
      </c>
      <c r="D1" s="363"/>
      <c r="J1" s="362">
        <v>44295</v>
      </c>
      <c r="K1" s="363"/>
      <c r="M1" s="297"/>
    </row>
    <row r="2" spans="2:14" ht="56.25" customHeight="1" thickBot="1" x14ac:dyDescent="0.35">
      <c r="B2" s="350" t="s">
        <v>296</v>
      </c>
      <c r="C2" s="351"/>
      <c r="D2" s="351"/>
      <c r="E2" s="351"/>
      <c r="F2" s="351"/>
      <c r="G2" s="352"/>
      <c r="I2" s="350" t="s">
        <v>295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298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2533</v>
      </c>
      <c r="G5" s="254">
        <f>1000*F5/E5</f>
        <v>7.5125976148318196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2585</v>
      </c>
      <c r="N5" s="254">
        <f>1000*M5/L5</f>
        <v>7.6668238587999422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287</v>
      </c>
      <c r="G6" s="254">
        <f t="shared" ref="G6:G69" si="0">1000*F6/E6</f>
        <v>7.4644334052901247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259</v>
      </c>
      <c r="N6" s="254">
        <f t="shared" ref="N6:N69" si="1">1000*M6/L6</f>
        <v>6.7361959998959664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97</v>
      </c>
      <c r="G7" s="254">
        <f t="shared" si="0"/>
        <v>4.21262920177191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99</v>
      </c>
      <c r="N7" s="254">
        <f t="shared" si="1"/>
        <v>4.299487535829063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338</v>
      </c>
      <c r="G8" s="254">
        <f t="shared" si="0"/>
        <v>6.0812148036199423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345</v>
      </c>
      <c r="N8" s="254">
        <f t="shared" si="1"/>
        <v>6.2071571220381063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214</v>
      </c>
      <c r="G9" s="254">
        <f t="shared" si="0"/>
        <v>7.776445365020531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218</v>
      </c>
      <c r="N9" s="254">
        <f t="shared" si="1"/>
        <v>7.9217994839928778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44</v>
      </c>
      <c r="G10" s="254">
        <f t="shared" si="0"/>
        <v>4.5948203842940689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1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173">
        <f t="shared" si="0"/>
        <v>2.2789425706472195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149</v>
      </c>
      <c r="G14" s="254">
        <f t="shared" si="0"/>
        <v>9.6809823923071932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155</v>
      </c>
      <c r="N14" s="254">
        <f t="shared" si="1"/>
        <v>10.070820609447079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54">
        <f t="shared" si="0"/>
        <v>4.8010973936899859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1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79</v>
      </c>
      <c r="G16" s="254">
        <f t="shared" si="0"/>
        <v>6.0848802279904488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80</v>
      </c>
      <c r="N16" s="254">
        <f t="shared" si="1"/>
        <v>6.1619040283447584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1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1"/>
        <v>2.9806259314456036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9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58</v>
      </c>
      <c r="G20" s="254">
        <f t="shared" si="0"/>
        <v>12.008281573498964</v>
      </c>
      <c r="H20" s="302" t="s">
        <v>170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54</v>
      </c>
      <c r="N20" s="254">
        <f t="shared" si="1"/>
        <v>11.180124223602485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H21" s="53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12</v>
      </c>
      <c r="G24" s="254">
        <f t="shared" si="0"/>
        <v>5.0697084917617241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1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0</v>
      </c>
      <c r="N30" s="202">
        <f t="shared" si="1"/>
        <v>0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54">
        <f t="shared" si="0"/>
        <v>5.3418803418803416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19</v>
      </c>
      <c r="N31" s="254">
        <f t="shared" si="1"/>
        <v>5.0747863247863245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9</v>
      </c>
      <c r="G33" s="254">
        <f t="shared" si="0"/>
        <v>3.8006756756756759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6</v>
      </c>
      <c r="N33" s="173">
        <f t="shared" si="1"/>
        <v>2.5337837837837838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6</v>
      </c>
      <c r="N34" s="254">
        <f t="shared" si="1"/>
        <v>3.9370078740157481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1"/>
        <v>3.3444816053511706</v>
      </c>
    </row>
    <row r="36" spans="2:14" ht="15.75" thickBot="1" x14ac:dyDescent="0.3">
      <c r="B36" s="168">
        <v>32</v>
      </c>
      <c r="C36" s="64" t="s">
        <v>57</v>
      </c>
      <c r="D36" s="181">
        <v>57350</v>
      </c>
      <c r="E36" s="180">
        <v>4255</v>
      </c>
      <c r="F36" s="182">
        <v>12</v>
      </c>
      <c r="G36" s="173">
        <f t="shared" si="0"/>
        <v>2.8202115158636896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10</v>
      </c>
      <c r="G37" s="254">
        <f t="shared" si="0"/>
        <v>7.3206442166910692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11</v>
      </c>
      <c r="N37" s="254">
        <f t="shared" si="1"/>
        <v>8.0527086383601763</v>
      </c>
    </row>
    <row r="38" spans="2:14" ht="16.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19</v>
      </c>
      <c r="G38" s="254">
        <f t="shared" si="0"/>
        <v>6.2233868326236488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15</v>
      </c>
      <c r="N38" s="254">
        <f t="shared" si="1"/>
        <v>4.9132001310186704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22</v>
      </c>
      <c r="G40" s="254">
        <f t="shared" si="0"/>
        <v>4.9897936039918349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14</v>
      </c>
      <c r="G41" s="254">
        <f t="shared" si="0"/>
        <v>5.1001821493624773</v>
      </c>
      <c r="H41" s="53" t="s">
        <v>170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13</v>
      </c>
      <c r="N41" s="254">
        <f t="shared" si="1"/>
        <v>4.7358834244080148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320</v>
      </c>
      <c r="G42" s="254">
        <f t="shared" si="0"/>
        <v>6.8765445363704742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318</v>
      </c>
      <c r="N42" s="254">
        <f t="shared" si="1"/>
        <v>6.8335661330181585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26</v>
      </c>
      <c r="G43" s="254">
        <f t="shared" si="0"/>
        <v>6.6752246469833123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24</v>
      </c>
      <c r="N43" s="254">
        <f t="shared" si="1"/>
        <v>6.1617458279845954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19</v>
      </c>
      <c r="N44" s="254">
        <f t="shared" si="1"/>
        <v>8.286088094199739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51</v>
      </c>
      <c r="G46" s="254">
        <f t="shared" si="0"/>
        <v>5.5970149253731343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48</v>
      </c>
      <c r="N46" s="254">
        <f t="shared" si="1"/>
        <v>5.2677787532923617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13</v>
      </c>
      <c r="N48" s="254">
        <f t="shared" si="1"/>
        <v>3.0092592592592591</v>
      </c>
    </row>
    <row r="49" spans="2:14" ht="16.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H49" s="53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202">
        <f t="shared" si="1"/>
        <v>0.67340067340067344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15</v>
      </c>
      <c r="G51" s="254">
        <f t="shared" si="0"/>
        <v>3.0309153364316024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13</v>
      </c>
      <c r="N51" s="173">
        <f t="shared" si="1"/>
        <v>2.6267932915740553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28</v>
      </c>
      <c r="N57" s="254">
        <f t="shared" si="1"/>
        <v>7.6796489303346132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52</v>
      </c>
      <c r="N58" s="254">
        <f t="shared" si="1"/>
        <v>8.8616223585548735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11</v>
      </c>
      <c r="G60" s="254">
        <f t="shared" si="0"/>
        <v>3.3444816053511706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12</v>
      </c>
      <c r="N61" s="254">
        <f t="shared" si="1"/>
        <v>3.6719706242350063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173">
        <f t="shared" si="0"/>
        <v>1.3071895424836601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1"/>
        <v>1.3071895424836601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6.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4</v>
      </c>
      <c r="G65" s="173">
        <f t="shared" si="0"/>
        <v>2.4154589371980677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36</v>
      </c>
      <c r="G67" s="254">
        <f t="shared" si="0"/>
        <v>7.5203676624190514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1000*F70/E70</f>
        <v>2.6954177897574123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3"/>
        <v>1.3054830287206267</v>
      </c>
    </row>
    <row r="72" spans="2:14" ht="15.7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7</v>
      </c>
      <c r="G72" s="254">
        <f t="shared" si="2"/>
        <v>3.1832651205093225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3"/>
        <v>3.1832651205093225</v>
      </c>
    </row>
    <row r="73" spans="2:14" ht="15.7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4</v>
      </c>
      <c r="G73" s="254">
        <f t="shared" si="2"/>
        <v>3.1496062992125986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3"/>
        <v>3.1496062992125986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25</v>
      </c>
      <c r="G75" s="254">
        <f t="shared" si="2"/>
        <v>6.0591371788657291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22</v>
      </c>
      <c r="N75" s="254">
        <f t="shared" si="3"/>
        <v>5.332040717401842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2"/>
        <v>7.4725274725274726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2"/>
        <v>2.7459954233409611</v>
      </c>
      <c r="I80" s="168">
        <v>76</v>
      </c>
      <c r="J80" s="243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2"/>
        <v>6.2184220753983679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54">
        <f t="shared" si="2"/>
        <v>4.7551117451260101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11</v>
      </c>
      <c r="N82" s="254">
        <f t="shared" si="3"/>
        <v>5.2306229196386118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30</v>
      </c>
      <c r="G84" s="254">
        <f t="shared" si="2"/>
        <v>5.0547598989048019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38</v>
      </c>
      <c r="N84" s="254">
        <f t="shared" si="3"/>
        <v>6.4026958719460829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6.5" thickTop="1" thickBot="1" x14ac:dyDescent="0.3">
      <c r="B86" s="359" t="s">
        <v>215</v>
      </c>
      <c r="C86" s="360"/>
      <c r="D86" s="361"/>
      <c r="E86" s="167">
        <v>758169</v>
      </c>
      <c r="F86" s="167">
        <v>4856</v>
      </c>
      <c r="G86" s="254">
        <f t="shared" si="2"/>
        <v>6.4049044474253103</v>
      </c>
      <c r="I86" s="359" t="s">
        <v>215</v>
      </c>
      <c r="J86" s="360"/>
      <c r="K86" s="361"/>
      <c r="L86" s="301">
        <f>SUM(L5:L85)</f>
        <v>758169</v>
      </c>
      <c r="M86" s="301">
        <f>SUM(M5:M85)</f>
        <v>4911</v>
      </c>
      <c r="N86" s="254">
        <f t="shared" si="3"/>
        <v>6.4774476403018326</v>
      </c>
    </row>
    <row r="87" spans="2:14" ht="15.75" thickTop="1" x14ac:dyDescent="0.25"/>
  </sheetData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8.28515625" customWidth="1"/>
    <col min="5" max="5" width="12.140625" customWidth="1"/>
    <col min="7" max="7" width="12.5703125" customWidth="1"/>
    <col min="10" max="10" width="18.5703125" customWidth="1"/>
    <col min="12" max="12" width="12.5703125" customWidth="1"/>
    <col min="14" max="14" width="11" customWidth="1"/>
  </cols>
  <sheetData>
    <row r="1" spans="2:14" ht="16.5" thickBot="1" x14ac:dyDescent="0.3">
      <c r="C1" s="242" t="s">
        <v>298</v>
      </c>
      <c r="J1" s="362">
        <v>44296</v>
      </c>
      <c r="K1" s="363"/>
    </row>
    <row r="2" spans="2:14" ht="56.25" customHeight="1" thickBot="1" x14ac:dyDescent="0.35">
      <c r="B2" s="350" t="s">
        <v>297</v>
      </c>
      <c r="C2" s="351"/>
      <c r="D2" s="351"/>
      <c r="E2" s="351"/>
      <c r="F2" s="351"/>
      <c r="G2" s="352"/>
      <c r="I2" s="350" t="s">
        <v>296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2397</v>
      </c>
      <c r="G5" s="233">
        <v>7.11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2533</v>
      </c>
      <c r="N5" s="254">
        <f>1000*M5/L5</f>
        <v>7.5125976148318196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33">
        <v>7.41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287</v>
      </c>
      <c r="N6" s="254">
        <f t="shared" ref="N6:N69" si="0">1000*M6/L6</f>
        <v>7.4644334052901247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33">
        <v>4.17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97</v>
      </c>
      <c r="N7" s="254">
        <f t="shared" si="0"/>
        <v>4.21262920177191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324</v>
      </c>
      <c r="G8" s="233">
        <v>5.83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338</v>
      </c>
      <c r="N8" s="254">
        <f t="shared" si="0"/>
        <v>6.0812148036199423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201</v>
      </c>
      <c r="G9" s="233">
        <v>7.3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214</v>
      </c>
      <c r="N9" s="254">
        <f t="shared" si="0"/>
        <v>7.776445365020531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33">
        <v>4.7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44</v>
      </c>
      <c r="N10" s="254">
        <f t="shared" si="0"/>
        <v>4.5948203842940689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15</v>
      </c>
      <c r="G11" s="236">
        <v>2.2799999999999998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173">
        <f t="shared" si="0"/>
        <v>2.2789425706472195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37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0"/>
        <v>0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236">
        <v>2.54</v>
      </c>
      <c r="H13" s="53" t="s">
        <v>170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0"/>
        <v>1.6920473773265652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150</v>
      </c>
      <c r="G14" s="233">
        <v>9.75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149</v>
      </c>
      <c r="N14" s="254">
        <f t="shared" si="0"/>
        <v>9.6809823923071932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7</v>
      </c>
      <c r="G15" s="233">
        <v>4.8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54">
        <f t="shared" si="0"/>
        <v>4.8010973936899859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69</v>
      </c>
      <c r="G16" s="233">
        <v>5.31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79</v>
      </c>
      <c r="N16" s="254">
        <f t="shared" si="0"/>
        <v>6.0848802279904488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236">
        <v>2.0299999999999998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173">
        <f t="shared" si="0"/>
        <v>2.028397565922921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236">
        <v>1.49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4</v>
      </c>
      <c r="N18" s="173">
        <f t="shared" si="0"/>
        <v>2.9806259314456036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236">
        <v>2.79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0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33">
        <v>11.59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58</v>
      </c>
      <c r="N20" s="254">
        <f t="shared" si="0"/>
        <v>12.008281573498964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33">
        <v>3.74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0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33">
        <v>4.21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0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0"/>
        <v>2.5115110925073254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11</v>
      </c>
      <c r="G24" s="233">
        <v>4.6500000000000004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12</v>
      </c>
      <c r="N24" s="254">
        <f t="shared" si="0"/>
        <v>5.0697084917617241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37">
        <v>0.8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0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37">
        <v>0.74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0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236">
        <v>1.63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0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33">
        <v>5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0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236">
        <v>2.99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0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37">
        <v>0.59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0"/>
        <v>0.5865102639296188</v>
      </c>
    </row>
    <row r="31" spans="2:14" ht="15.75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20</v>
      </c>
      <c r="G31" s="233">
        <v>5.34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54">
        <f t="shared" si="0"/>
        <v>5.3418803418803416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33">
        <v>4.3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0"/>
        <v>4.304546677428033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10</v>
      </c>
      <c r="G33" s="233">
        <v>4.22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9</v>
      </c>
      <c r="N33" s="254">
        <f t="shared" si="0"/>
        <v>3.8006756756756759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33">
        <v>3.28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0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236">
        <v>2.79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6</v>
      </c>
      <c r="N35" s="254">
        <f t="shared" si="0"/>
        <v>3.3444816053511706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33">
        <v>3.76</v>
      </c>
      <c r="H36" s="53" t="s">
        <v>170</v>
      </c>
      <c r="I36" s="168">
        <v>32</v>
      </c>
      <c r="J36" s="64" t="s">
        <v>57</v>
      </c>
      <c r="K36" s="181">
        <v>57350</v>
      </c>
      <c r="L36" s="180">
        <v>4255</v>
      </c>
      <c r="M36" s="182">
        <v>12</v>
      </c>
      <c r="N36" s="173">
        <f t="shared" si="0"/>
        <v>2.8202115158636896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33">
        <v>5.12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10</v>
      </c>
      <c r="N37" s="254">
        <f t="shared" si="0"/>
        <v>7.3206442166910692</v>
      </c>
    </row>
    <row r="38" spans="2:14" ht="15.75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18</v>
      </c>
      <c r="G38" s="233">
        <v>5.9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19</v>
      </c>
      <c r="N38" s="254">
        <f t="shared" si="0"/>
        <v>6.2233868326236488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236">
        <v>1.34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0"/>
        <v>1.3422818791946309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33">
        <v>4.76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22</v>
      </c>
      <c r="N40" s="254">
        <f t="shared" si="0"/>
        <v>4.9897936039918349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33">
        <v>4.01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14</v>
      </c>
      <c r="N41" s="254">
        <f t="shared" si="0"/>
        <v>5.1001821493624773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306</v>
      </c>
      <c r="G42" s="233">
        <v>6.58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320</v>
      </c>
      <c r="N42" s="254">
        <f t="shared" si="0"/>
        <v>6.8765445363704742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33">
        <v>6.42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26</v>
      </c>
      <c r="N43" s="254">
        <f t="shared" si="0"/>
        <v>6.6752246469833123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11</v>
      </c>
      <c r="G44" s="233">
        <v>4.8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0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0"/>
        <v>1.3306719893546242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50</v>
      </c>
      <c r="G46" s="233">
        <v>5.49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51</v>
      </c>
      <c r="N46" s="254">
        <f t="shared" si="0"/>
        <v>5.5970149253731343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3828</v>
      </c>
      <c r="F47" s="182">
        <v>11</v>
      </c>
      <c r="G47" s="236">
        <v>2.87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0"/>
        <v>3.9184952978056424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236">
        <v>2.78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0"/>
        <v>2.7777777777777777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H49" s="53" t="s">
        <v>170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0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33">
        <v>3.4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0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33">
        <v>3.23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15</v>
      </c>
      <c r="N51" s="254">
        <f t="shared" si="0"/>
        <v>3.0309153364316024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18</v>
      </c>
      <c r="G52" s="233">
        <v>3.87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19</v>
      </c>
      <c r="N52" s="254">
        <f t="shared" si="0"/>
        <v>4.0842648323301809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236">
        <v>1.31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0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236">
        <v>1.45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0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0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37">
        <v>0.66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0"/>
        <v>0.66312997347480107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33">
        <v>8.23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0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33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0"/>
        <v>6.9870483980913427</v>
      </c>
    </row>
    <row r="59" spans="2:14" ht="15.7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33">
        <v>3.12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14</v>
      </c>
      <c r="N59" s="254">
        <f t="shared" si="0"/>
        <v>3.6382536382536381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236">
        <v>2.74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11</v>
      </c>
      <c r="N60" s="254">
        <f t="shared" si="0"/>
        <v>3.3444816053511706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33">
        <v>4.28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0"/>
        <v>4.589963280293758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3</v>
      </c>
      <c r="G62" s="236">
        <v>1.31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173">
        <f t="shared" si="0"/>
        <v>1.3071895424836601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33">
        <v>4.3499999999999996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0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33">
        <v>3.86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0"/>
        <v>3.8567493112947657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33">
        <v>3.02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4</v>
      </c>
      <c r="N65" s="173">
        <f t="shared" si="0"/>
        <v>2.4154589371980677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33">
        <v>3.16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0"/>
        <v>3.1595576619273302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33">
        <v>7.73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36</v>
      </c>
      <c r="N67" s="254">
        <f t="shared" si="0"/>
        <v>7.5203676624190514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236">
        <v>2.85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0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236">
        <v>2.1800000000000002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0"/>
        <v>3.6284470246734397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236">
        <v>2.7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1">1000*M70/L70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236">
        <v>1.96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2</v>
      </c>
      <c r="N71" s="173">
        <f t="shared" si="1"/>
        <v>1.3054830287206267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236">
        <v>2.73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7</v>
      </c>
      <c r="N72" s="254">
        <f t="shared" si="1"/>
        <v>3.1832651205093225</v>
      </c>
    </row>
    <row r="73" spans="2:14" ht="16.5" thickBot="1" x14ac:dyDescent="0.3">
      <c r="B73" s="168">
        <v>69</v>
      </c>
      <c r="C73" s="232" t="s">
        <v>209</v>
      </c>
      <c r="D73" s="181">
        <v>59498</v>
      </c>
      <c r="E73" s="180">
        <v>1270</v>
      </c>
      <c r="F73" s="182">
        <v>5</v>
      </c>
      <c r="G73" s="233">
        <v>3.94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4</v>
      </c>
      <c r="N73" s="254">
        <f t="shared" si="1"/>
        <v>3.1496062992125986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33">
        <v>4.01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1"/>
        <v>4.0106951871657754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27</v>
      </c>
      <c r="G75" s="233">
        <v>6.54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25</v>
      </c>
      <c r="N75" s="254">
        <f t="shared" si="1"/>
        <v>6.0591371788657291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33">
        <v>6.15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1"/>
        <v>7.4725274725274726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0</v>
      </c>
      <c r="G77" s="237">
        <v>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1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236">
        <v>1.74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1"/>
        <v>1.7361111111111112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236">
        <v>1.53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1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236">
        <v>2.75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1"/>
        <v>2.7459954233409611</v>
      </c>
    </row>
    <row r="81" spans="2:14" ht="16.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17</v>
      </c>
      <c r="G81" s="233">
        <v>6.61</v>
      </c>
      <c r="H81" s="53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1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10</v>
      </c>
      <c r="G82" s="233">
        <v>4.76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54">
        <f t="shared" si="1"/>
        <v>4.7551117451260101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236">
        <v>2.11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1"/>
        <v>2.1074815595363541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29</v>
      </c>
      <c r="G84" s="233">
        <v>4.8899999999999997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30</v>
      </c>
      <c r="N84" s="254">
        <f t="shared" si="1"/>
        <v>5.0547598989048019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236">
        <v>1.39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1"/>
        <v>1.392757660167131</v>
      </c>
    </row>
    <row r="86" spans="2:14" ht="16.5" thickTop="1" thickBot="1" x14ac:dyDescent="0.3">
      <c r="B86" s="359" t="s">
        <v>215</v>
      </c>
      <c r="C86" s="360"/>
      <c r="D86" s="361"/>
      <c r="E86" s="167">
        <v>758169</v>
      </c>
      <c r="F86" s="167">
        <v>4642</v>
      </c>
      <c r="G86" s="233">
        <v>6.12</v>
      </c>
      <c r="I86" s="359" t="s">
        <v>215</v>
      </c>
      <c r="J86" s="360"/>
      <c r="K86" s="361"/>
      <c r="L86" s="167">
        <v>758169</v>
      </c>
      <c r="M86" s="167">
        <v>4856</v>
      </c>
      <c r="N86" s="254">
        <f t="shared" si="1"/>
        <v>6.4049044474253103</v>
      </c>
    </row>
    <row r="87" spans="2:14" ht="15.75" thickTop="1" x14ac:dyDescent="0.25"/>
  </sheetData>
  <mergeCells count="5">
    <mergeCell ref="B2:G2"/>
    <mergeCell ref="B86:D86"/>
    <mergeCell ref="J1:K1"/>
    <mergeCell ref="I2:N2"/>
    <mergeCell ref="I86:K8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workbookViewId="0">
      <selection sqref="A1:N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5703125" customWidth="1"/>
    <col min="12" max="12" width="11.85546875" customWidth="1"/>
    <col min="14" max="14" width="10.5703125" customWidth="1"/>
  </cols>
  <sheetData>
    <row r="1" spans="2:14" ht="16.5" thickBot="1" x14ac:dyDescent="0.3">
      <c r="C1" s="249">
        <v>44298</v>
      </c>
      <c r="J1" s="242" t="s">
        <v>298</v>
      </c>
    </row>
    <row r="2" spans="2:14" ht="56.25" customHeight="1" thickBot="1" x14ac:dyDescent="0.35">
      <c r="B2" s="350" t="s">
        <v>299</v>
      </c>
      <c r="C2" s="351"/>
      <c r="D2" s="351"/>
      <c r="E2" s="351"/>
      <c r="F2" s="351"/>
      <c r="G2" s="352"/>
      <c r="I2" s="350" t="s">
        <v>297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9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2383</v>
      </c>
      <c r="G5" s="254">
        <f>F5*1000/E5</f>
        <v>7.0677142187699271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2397</v>
      </c>
      <c r="N5" s="233">
        <v>7.11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285</v>
      </c>
      <c r="G6" s="254">
        <f t="shared" ref="G6:G69" si="0">F6*1000/E6</f>
        <v>7.4124164477619701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33">
        <v>7.41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96</v>
      </c>
      <c r="N7" s="233">
        <v>4.17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311</v>
      </c>
      <c r="G8" s="254">
        <f t="shared" si="0"/>
        <v>5.5954372897213078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324</v>
      </c>
      <c r="N8" s="233">
        <v>5.83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225</v>
      </c>
      <c r="G9" s="254">
        <f t="shared" si="0"/>
        <v>8.1761691921944841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201</v>
      </c>
      <c r="N9" s="233">
        <v>7.3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48</v>
      </c>
      <c r="G10" s="254">
        <f t="shared" si="0"/>
        <v>5.0125313283208017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33">
        <v>4.7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15</v>
      </c>
      <c r="N11" s="236">
        <v>2.2799999999999998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37"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236">
        <v>2.54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146</v>
      </c>
      <c r="G14" s="254">
        <f t="shared" si="0"/>
        <v>9.4860632837372485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150</v>
      </c>
      <c r="N14" s="233">
        <v>9.75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7</v>
      </c>
      <c r="N15" s="233">
        <v>4.8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69</v>
      </c>
      <c r="N16" s="233">
        <v>5.31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4</v>
      </c>
      <c r="N17" s="236">
        <v>2.0299999999999998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236">
        <v>1.49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236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33">
        <v>11.59</v>
      </c>
    </row>
    <row r="21" spans="2:14" ht="15.7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5</v>
      </c>
      <c r="G21" s="254">
        <f t="shared" si="0"/>
        <v>3.7369207772795217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33">
        <v>3.74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33">
        <v>4.21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73">
        <f t="shared" si="0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13</v>
      </c>
      <c r="G24" s="254">
        <f t="shared" si="0"/>
        <v>5.4921841994085341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11</v>
      </c>
      <c r="N24" s="233">
        <v>4.6500000000000004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37">
        <v>0.8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37">
        <v>0.74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236">
        <v>1.63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24</v>
      </c>
      <c r="G28" s="254">
        <f t="shared" si="0"/>
        <v>5.0020842017507299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33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236">
        <v>2.99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37">
        <v>0.59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 t="s">
        <v>170</v>
      </c>
      <c r="I31" s="168">
        <v>27</v>
      </c>
      <c r="J31" s="232" t="s">
        <v>47</v>
      </c>
      <c r="K31" s="181">
        <v>56844</v>
      </c>
      <c r="L31" s="180">
        <v>3744</v>
      </c>
      <c r="M31" s="182">
        <v>20</v>
      </c>
      <c r="N31" s="233">
        <v>5.34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15</v>
      </c>
      <c r="G32" s="254">
        <f t="shared" si="0"/>
        <v>4.0355125100887816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33">
        <v>4.3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10</v>
      </c>
      <c r="N33" s="233">
        <v>4.22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33">
        <v>3.28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236">
        <v>2.79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16</v>
      </c>
      <c r="G36" s="254">
        <f t="shared" si="0"/>
        <v>3.7602820211515864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33">
        <v>3.76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33">
        <v>5.12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21</v>
      </c>
      <c r="G38" s="254">
        <f t="shared" si="0"/>
        <v>6.878480183426138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18</v>
      </c>
      <c r="N38" s="233">
        <v>5.9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236">
        <v>1.34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23</v>
      </c>
      <c r="G40" s="254">
        <f t="shared" si="0"/>
        <v>5.2166024041732824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33">
        <v>4.76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33">
        <v>4.01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304</v>
      </c>
      <c r="G42" s="254">
        <f t="shared" si="0"/>
        <v>6.5327173095519502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306</v>
      </c>
      <c r="N42" s="233">
        <v>6.58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23</v>
      </c>
      <c r="G43" s="254">
        <f t="shared" si="0"/>
        <v>5.9050064184852378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33">
        <v>6.42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11</v>
      </c>
      <c r="N44" s="233">
        <v>4.8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57</v>
      </c>
      <c r="G46" s="254">
        <f t="shared" si="0"/>
        <v>6.2554872695346795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50</v>
      </c>
      <c r="N46" s="233">
        <v>5.49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14</v>
      </c>
      <c r="G47" s="254">
        <f t="shared" si="0"/>
        <v>3.6572622779519333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3828</v>
      </c>
      <c r="M47" s="182">
        <v>11</v>
      </c>
      <c r="N47" s="236">
        <v>2.87</v>
      </c>
    </row>
    <row r="48" spans="2:14" ht="16.5" thickBot="1" x14ac:dyDescent="0.3">
      <c r="B48" s="168">
        <v>44</v>
      </c>
      <c r="C48" s="232" t="s">
        <v>81</v>
      </c>
      <c r="D48" s="181">
        <v>58142</v>
      </c>
      <c r="E48" s="180">
        <v>4320</v>
      </c>
      <c r="F48" s="182">
        <v>14</v>
      </c>
      <c r="G48" s="254">
        <f t="shared" si="0"/>
        <v>3.2407407407407409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236">
        <v>2.78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7</v>
      </c>
      <c r="G49" s="254">
        <f t="shared" si="0"/>
        <v>4.7138047138047137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33">
        <v>3.4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20</v>
      </c>
      <c r="G51" s="254">
        <f t="shared" si="0"/>
        <v>4.0412204485754701</v>
      </c>
      <c r="H51" s="53" t="s">
        <v>170</v>
      </c>
      <c r="I51" s="168">
        <v>47</v>
      </c>
      <c r="J51" s="232" t="s">
        <v>87</v>
      </c>
      <c r="K51" s="181">
        <v>58259</v>
      </c>
      <c r="L51" s="180">
        <v>4949</v>
      </c>
      <c r="M51" s="182">
        <v>16</v>
      </c>
      <c r="N51" s="233">
        <v>3.23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20</v>
      </c>
      <c r="G52" s="254">
        <f t="shared" si="0"/>
        <v>4.2992261392949267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18</v>
      </c>
      <c r="N52" s="233">
        <v>3.87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3</v>
      </c>
      <c r="G53" s="173">
        <f t="shared" si="0"/>
        <v>1.3066202090592334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236">
        <v>1.31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236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37">
        <v>0.66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29</v>
      </c>
      <c r="G57" s="254">
        <f t="shared" si="0"/>
        <v>7.9539221064179921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33">
        <v>8.23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33">
        <v>7.16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15</v>
      </c>
      <c r="G59" s="254">
        <f t="shared" si="0"/>
        <v>3.8981288981288982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33">
        <v>3.12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236">
        <v>2.74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14</v>
      </c>
      <c r="G61" s="254">
        <f t="shared" si="0"/>
        <v>4.2839657282741737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33">
        <v>4.28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5</v>
      </c>
      <c r="G62" s="173">
        <f t="shared" si="0"/>
        <v>2.1786492374727668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3</v>
      </c>
      <c r="N62" s="236">
        <v>1.31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5</v>
      </c>
      <c r="G63" s="254">
        <f t="shared" si="0"/>
        <v>4.3478260869565215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33">
        <v>4.3499999999999996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33">
        <v>3.86</v>
      </c>
    </row>
    <row r="65" spans="2:15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33">
        <v>3.02</v>
      </c>
    </row>
    <row r="66" spans="2:15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33">
        <v>3.16</v>
      </c>
    </row>
    <row r="67" spans="2:15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39</v>
      </c>
      <c r="G67" s="254">
        <f t="shared" si="0"/>
        <v>8.1470649676206399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33">
        <v>7.73</v>
      </c>
    </row>
    <row r="68" spans="2:15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236">
        <v>2.85</v>
      </c>
    </row>
    <row r="69" spans="2:15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236">
        <v>2.1800000000000002</v>
      </c>
    </row>
    <row r="70" spans="2:15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1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236">
        <v>2.7</v>
      </c>
    </row>
    <row r="71" spans="2:15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3</v>
      </c>
      <c r="G71" s="173">
        <f t="shared" si="1"/>
        <v>1.95822454308094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236">
        <v>1.96</v>
      </c>
    </row>
    <row r="72" spans="2:15" ht="15.75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236">
        <v>2.73</v>
      </c>
    </row>
    <row r="73" spans="2:15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9</v>
      </c>
      <c r="G73" s="254">
        <f t="shared" si="1"/>
        <v>7.0866141732283463</v>
      </c>
      <c r="H73" s="53" t="s">
        <v>170</v>
      </c>
      <c r="I73" s="168">
        <v>69</v>
      </c>
      <c r="J73" s="232" t="s">
        <v>209</v>
      </c>
      <c r="K73" s="181">
        <v>59498</v>
      </c>
      <c r="L73" s="180">
        <v>1270</v>
      </c>
      <c r="M73" s="182">
        <v>5</v>
      </c>
      <c r="N73" s="233">
        <v>3.94</v>
      </c>
    </row>
    <row r="74" spans="2:15" ht="15.7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1"/>
        <v>4.0106951871657754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33">
        <v>4.01</v>
      </c>
    </row>
    <row r="75" spans="2:15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33</v>
      </c>
      <c r="G75" s="254">
        <f t="shared" si="1"/>
        <v>7.9980610761027631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27</v>
      </c>
      <c r="N75" s="233">
        <v>6.54</v>
      </c>
      <c r="O75">
        <f>27*1000/L75</f>
        <v>6.543868153174988</v>
      </c>
    </row>
    <row r="76" spans="2:15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17</v>
      </c>
      <c r="G76" s="254">
        <f t="shared" si="1"/>
        <v>7.4725274725274726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33">
        <v>6.15</v>
      </c>
    </row>
    <row r="77" spans="2:15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1"/>
        <v>1.9672131147540983</v>
      </c>
      <c r="H77" s="53" t="s">
        <v>170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0</v>
      </c>
      <c r="N77" s="237">
        <v>0</v>
      </c>
    </row>
    <row r="78" spans="2:15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1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236">
        <v>1.74</v>
      </c>
    </row>
    <row r="79" spans="2:15" ht="15.7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1"/>
        <v>1.5263846489315307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236">
        <v>1.53</v>
      </c>
    </row>
    <row r="80" spans="2:15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6</v>
      </c>
      <c r="G80" s="173">
        <f t="shared" si="1"/>
        <v>2.7459954233409611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236">
        <v>2.75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1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17</v>
      </c>
      <c r="N81" s="233">
        <v>6.61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6</v>
      </c>
      <c r="G82" s="173">
        <f t="shared" si="1"/>
        <v>2.8530670470756063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10</v>
      </c>
      <c r="N82" s="233">
        <v>4.76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1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236">
        <v>2.11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1"/>
        <v>5.7287278854254424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29</v>
      </c>
      <c r="N84" s="233">
        <v>4.8899999999999997</v>
      </c>
    </row>
    <row r="85" spans="2:14" ht="15.7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2</v>
      </c>
      <c r="G85" s="173">
        <f t="shared" si="1"/>
        <v>1.392757660167131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236">
        <v>1.39</v>
      </c>
    </row>
    <row r="86" spans="2:14" ht="17.25" thickTop="1" thickBot="1" x14ac:dyDescent="0.3">
      <c r="B86" s="359" t="s">
        <v>215</v>
      </c>
      <c r="C86" s="360"/>
      <c r="D86" s="361"/>
      <c r="E86" s="167">
        <v>758169</v>
      </c>
      <c r="F86" s="167">
        <v>4672</v>
      </c>
      <c r="G86" s="254">
        <f t="shared" si="1"/>
        <v>6.1622144930747629</v>
      </c>
      <c r="H86" s="53" t="s">
        <v>170</v>
      </c>
      <c r="I86" s="359" t="s">
        <v>215</v>
      </c>
      <c r="J86" s="360"/>
      <c r="K86" s="361"/>
      <c r="L86" s="167">
        <v>758169</v>
      </c>
      <c r="M86" s="167">
        <v>4642</v>
      </c>
      <c r="N86" s="233">
        <v>6.12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44299</v>
      </c>
      <c r="J1" s="249">
        <v>44298</v>
      </c>
    </row>
    <row r="2" spans="2:14" ht="56.25" customHeight="1" thickBot="1" x14ac:dyDescent="0.35">
      <c r="B2" s="350" t="s">
        <v>300</v>
      </c>
      <c r="C2" s="351"/>
      <c r="D2" s="351"/>
      <c r="E2" s="351"/>
      <c r="F2" s="351"/>
      <c r="G2" s="352"/>
      <c r="I2" s="350" t="s">
        <v>299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2233</v>
      </c>
      <c r="G5" s="254">
        <f>F5*1000/E5</f>
        <v>6.6228308227080346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2383</v>
      </c>
      <c r="N5" s="254">
        <f>M5*1000/L5</f>
        <v>7.0677142187699271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280</v>
      </c>
      <c r="G6" s="254">
        <f t="shared" ref="G6:G69" si="0">F6*1000/E6</f>
        <v>7.2823740539415853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285</v>
      </c>
      <c r="N6" s="254">
        <f t="shared" ref="N6:N69" si="1">M6*1000/L6</f>
        <v>7.4124164477619701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90</v>
      </c>
      <c r="G7" s="254">
        <f t="shared" si="0"/>
        <v>3.9086250325718752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316</v>
      </c>
      <c r="G8" s="254">
        <f t="shared" si="0"/>
        <v>5.6853960885914248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311</v>
      </c>
      <c r="N8" s="254">
        <f t="shared" si="1"/>
        <v>5.5954372897213078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246</v>
      </c>
      <c r="G9" s="254">
        <f t="shared" si="0"/>
        <v>8.9392783167993031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225</v>
      </c>
      <c r="N9" s="254">
        <f t="shared" si="1"/>
        <v>8.1761691921944841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45</v>
      </c>
      <c r="G10" s="254">
        <f t="shared" si="0"/>
        <v>4.6992481203007515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48</v>
      </c>
      <c r="N10" s="254">
        <f t="shared" si="1"/>
        <v>5.0125313283208017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136</v>
      </c>
      <c r="G14" s="254">
        <f t="shared" si="0"/>
        <v>8.8363329218374371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146</v>
      </c>
      <c r="N14" s="254">
        <f t="shared" si="1"/>
        <v>9.4860632837372485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5</v>
      </c>
      <c r="G15" s="254">
        <f t="shared" si="0"/>
        <v>3.4293552812071328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58</v>
      </c>
      <c r="G16" s="254">
        <f t="shared" si="0"/>
        <v>4.4673804205499499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173">
        <f t="shared" si="0"/>
        <v>2.9895366218236172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5</v>
      </c>
      <c r="N21" s="254">
        <f t="shared" si="1"/>
        <v>3.7369207772795217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73">
        <f t="shared" si="1"/>
        <v>2.5115110925073254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16</v>
      </c>
      <c r="G24" s="254">
        <f t="shared" si="0"/>
        <v>6.7596113223489649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13</v>
      </c>
      <c r="N24" s="254">
        <f t="shared" si="1"/>
        <v>5.4921841994085341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24</v>
      </c>
      <c r="N28" s="254">
        <f t="shared" si="1"/>
        <v>5.0020842017507299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25</v>
      </c>
      <c r="G31" s="254">
        <f t="shared" si="0"/>
        <v>6.6773504273504276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15</v>
      </c>
      <c r="N32" s="254">
        <f t="shared" si="1"/>
        <v>4.0355125100887816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5</v>
      </c>
      <c r="G34" s="254">
        <f t="shared" si="0"/>
        <v>3.2808398950131235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4</v>
      </c>
      <c r="G35" s="173">
        <f t="shared" si="0"/>
        <v>2.229654403567447</v>
      </c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16</v>
      </c>
      <c r="N36" s="254">
        <f t="shared" si="1"/>
        <v>3.7602820211515864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7</v>
      </c>
      <c r="N37" s="254">
        <f t="shared" si="1"/>
        <v>5.1244509516837482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 t="s">
        <v>170</v>
      </c>
      <c r="I38" s="265">
        <v>34</v>
      </c>
      <c r="J38" s="232" t="s">
        <v>61</v>
      </c>
      <c r="K38" s="181">
        <v>55062</v>
      </c>
      <c r="L38" s="180">
        <v>3053</v>
      </c>
      <c r="M38" s="182">
        <v>21</v>
      </c>
      <c r="N38" s="254">
        <f t="shared" si="1"/>
        <v>6.878480183426138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2</v>
      </c>
      <c r="G39" s="173">
        <f t="shared" si="0"/>
        <v>1.3422818791946309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23</v>
      </c>
      <c r="N40" s="254">
        <f t="shared" si="1"/>
        <v>5.2166024041732824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11</v>
      </c>
      <c r="G41" s="254">
        <f t="shared" si="0"/>
        <v>4.007285974499089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291</v>
      </c>
      <c r="G42" s="254">
        <f t="shared" si="0"/>
        <v>6.2533576877618993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304</v>
      </c>
      <c r="N42" s="254">
        <f t="shared" si="1"/>
        <v>6.5327173095519502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21</v>
      </c>
      <c r="G43" s="254">
        <f t="shared" si="0"/>
        <v>5.3915275994865208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23</v>
      </c>
      <c r="N43" s="254">
        <f t="shared" si="1"/>
        <v>5.9050064184852378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14</v>
      </c>
      <c r="G44" s="254">
        <f t="shared" si="0"/>
        <v>6.1055385957261228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54</v>
      </c>
      <c r="G46" s="254">
        <f t="shared" si="0"/>
        <v>5.9262510974539069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57</v>
      </c>
      <c r="N46" s="254">
        <f t="shared" si="1"/>
        <v>6.2554872695346795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13</v>
      </c>
      <c r="G47" s="254">
        <f t="shared" si="0"/>
        <v>3.3960292580982236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14</v>
      </c>
      <c r="N47" s="254">
        <f t="shared" si="1"/>
        <v>3.6572622779519333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11</v>
      </c>
      <c r="G48" s="173">
        <f t="shared" si="0"/>
        <v>2.5462962962962963</v>
      </c>
      <c r="H48" s="53"/>
      <c r="I48" s="168">
        <v>44</v>
      </c>
      <c r="J48" s="232" t="s">
        <v>81</v>
      </c>
      <c r="K48" s="181">
        <v>58142</v>
      </c>
      <c r="L48" s="180">
        <v>4320</v>
      </c>
      <c r="M48" s="182">
        <v>14</v>
      </c>
      <c r="N48" s="254">
        <f t="shared" si="1"/>
        <v>3.2407407407407409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7</v>
      </c>
      <c r="N49" s="254">
        <f t="shared" si="1"/>
        <v>4.7138047138047137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20</v>
      </c>
      <c r="N51" s="254">
        <f t="shared" si="1"/>
        <v>4.0412204485754701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20</v>
      </c>
      <c r="N52" s="254">
        <f t="shared" si="1"/>
        <v>4.2992261392949267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2296</v>
      </c>
      <c r="F53" s="182">
        <v>2</v>
      </c>
      <c r="G53" s="202">
        <f t="shared" si="0"/>
        <v>0.87108013937282225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3</v>
      </c>
      <c r="N53" s="173">
        <f t="shared" si="1"/>
        <v>1.3066202090592334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29</v>
      </c>
      <c r="N57" s="254">
        <f t="shared" si="1"/>
        <v>7.9539221064179921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44</v>
      </c>
      <c r="G58" s="254">
        <f t="shared" si="0"/>
        <v>7.4982958418541239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15</v>
      </c>
      <c r="N59" s="254">
        <f t="shared" si="1"/>
        <v>3.8981288981288982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3268</v>
      </c>
      <c r="M61" s="182">
        <v>14</v>
      </c>
      <c r="N61" s="254">
        <f t="shared" si="1"/>
        <v>4.2839657282741737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5</v>
      </c>
      <c r="N62" s="173">
        <f t="shared" si="1"/>
        <v>2.1786492374727668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5</v>
      </c>
      <c r="N63" s="254">
        <f t="shared" si="1"/>
        <v>4.3478260869565215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37</v>
      </c>
      <c r="G67" s="254">
        <f t="shared" si="0"/>
        <v>7.7292667641529142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39</v>
      </c>
      <c r="N67" s="254">
        <f t="shared" si="1"/>
        <v>8.1470649676206399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3</v>
      </c>
      <c r="G69" s="173">
        <f t="shared" si="0"/>
        <v>2.1770682148040637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5.7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3</v>
      </c>
      <c r="N71" s="173">
        <f t="shared" si="3"/>
        <v>1.95822454308094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 t="s">
        <v>170</v>
      </c>
      <c r="I73" s="265">
        <v>69</v>
      </c>
      <c r="J73" s="232" t="s">
        <v>209</v>
      </c>
      <c r="K73" s="181">
        <v>59498</v>
      </c>
      <c r="L73" s="180">
        <v>1270</v>
      </c>
      <c r="M73" s="182">
        <v>9</v>
      </c>
      <c r="N73" s="254">
        <f t="shared" si="3"/>
        <v>7.0866141732283463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33</v>
      </c>
      <c r="N75" s="254">
        <f t="shared" si="3"/>
        <v>7.9980610761027631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14</v>
      </c>
      <c r="G76" s="254">
        <f t="shared" si="2"/>
        <v>6.1538461538461542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17</v>
      </c>
      <c r="N76" s="254">
        <f t="shared" si="3"/>
        <v>7.4725274725274726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3</v>
      </c>
      <c r="G78" s="173">
        <f t="shared" si="2"/>
        <v>1.7361111111111112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6</v>
      </c>
      <c r="N80" s="173">
        <f t="shared" si="3"/>
        <v>2.7459954233409611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14</v>
      </c>
      <c r="G81" s="254">
        <f t="shared" si="2"/>
        <v>5.4411193159735713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6</v>
      </c>
      <c r="N82" s="173">
        <f t="shared" si="3"/>
        <v>2.8530670470756063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33</v>
      </c>
      <c r="G84" s="254">
        <f t="shared" si="2"/>
        <v>5.5602358887952823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34</v>
      </c>
      <c r="N84" s="254">
        <f t="shared" si="3"/>
        <v>5.7287278854254424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2</v>
      </c>
      <c r="N85" s="173">
        <f t="shared" si="3"/>
        <v>1.392757660167131</v>
      </c>
    </row>
    <row r="86" spans="2:14" ht="17.25" thickTop="1" thickBot="1" x14ac:dyDescent="0.3">
      <c r="B86" s="359" t="s">
        <v>215</v>
      </c>
      <c r="C86" s="360"/>
      <c r="D86" s="361"/>
      <c r="E86" s="167">
        <f>SUM(E5:E85)</f>
        <v>758169</v>
      </c>
      <c r="F86" s="167">
        <f>SUM(F5:F85)</f>
        <v>4498</v>
      </c>
      <c r="G86" s="254">
        <f t="shared" si="2"/>
        <v>5.9327142101563108</v>
      </c>
      <c r="H86" s="53"/>
      <c r="I86" s="359" t="s">
        <v>215</v>
      </c>
      <c r="J86" s="360"/>
      <c r="K86" s="361"/>
      <c r="L86" s="167">
        <v>758169</v>
      </c>
      <c r="M86" s="167">
        <v>4672</v>
      </c>
      <c r="N86" s="254">
        <f t="shared" si="3"/>
        <v>6.1622144930747629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P7" sqref="P7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44300</v>
      </c>
      <c r="J1" s="249">
        <v>44299</v>
      </c>
    </row>
    <row r="2" spans="2:14" ht="56.25" customHeight="1" thickBot="1" x14ac:dyDescent="0.35">
      <c r="B2" s="350" t="s">
        <v>301</v>
      </c>
      <c r="C2" s="351"/>
      <c r="D2" s="351"/>
      <c r="E2" s="351"/>
      <c r="F2" s="351"/>
      <c r="G2" s="352"/>
      <c r="I2" s="350" t="s">
        <v>300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2205</v>
      </c>
      <c r="G5" s="254">
        <f>F5*1000/E5</f>
        <v>6.5397859221098154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2233</v>
      </c>
      <c r="N5" s="254">
        <f>M5*1000/L5</f>
        <v>6.6228308227080346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F6*1000/E6</f>
        <v>7.2303570964134307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280</v>
      </c>
      <c r="N6" s="254">
        <f t="shared" ref="N6:N69" si="1">M6*1000/L6</f>
        <v>7.2823740539415853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95</v>
      </c>
      <c r="G7" s="254">
        <f t="shared" si="0"/>
        <v>4.1257708677147571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90</v>
      </c>
      <c r="N7" s="254">
        <f t="shared" si="1"/>
        <v>3.9086250325718752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313</v>
      </c>
      <c r="G8" s="254">
        <f t="shared" si="0"/>
        <v>5.631420809269355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316</v>
      </c>
      <c r="N8" s="254">
        <f t="shared" si="1"/>
        <v>5.6853960885914248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250</v>
      </c>
      <c r="G9" s="254">
        <f t="shared" si="0"/>
        <v>9.084632435771649</v>
      </c>
      <c r="H9" s="53"/>
      <c r="I9" s="265">
        <v>5</v>
      </c>
      <c r="J9" s="232" t="s">
        <v>230</v>
      </c>
      <c r="K9" s="181">
        <v>55357</v>
      </c>
      <c r="L9" s="180">
        <v>27519</v>
      </c>
      <c r="M9" s="182">
        <v>246</v>
      </c>
      <c r="N9" s="254">
        <f t="shared" si="1"/>
        <v>8.9392783167993031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H10" s="53"/>
      <c r="I10" s="168">
        <v>6</v>
      </c>
      <c r="J10" s="232" t="s">
        <v>231</v>
      </c>
      <c r="K10" s="181">
        <v>55446</v>
      </c>
      <c r="L10" s="180">
        <v>9576</v>
      </c>
      <c r="M10" s="182">
        <v>45</v>
      </c>
      <c r="N10" s="254">
        <f t="shared" si="1"/>
        <v>4.6992481203007515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53"/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132</v>
      </c>
      <c r="G14" s="254">
        <f t="shared" si="0"/>
        <v>8.5764407770775133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136</v>
      </c>
      <c r="N14" s="254">
        <f t="shared" si="1"/>
        <v>8.8363329218374371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5</v>
      </c>
      <c r="N15" s="254">
        <f t="shared" si="1"/>
        <v>3.4293552812071328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61</v>
      </c>
      <c r="G16" s="254">
        <f t="shared" si="0"/>
        <v>4.6984518216128786</v>
      </c>
      <c r="H16" s="53"/>
      <c r="I16" s="168">
        <v>12</v>
      </c>
      <c r="J16" s="232" t="s">
        <v>17</v>
      </c>
      <c r="K16" s="181">
        <v>55838</v>
      </c>
      <c r="L16" s="180">
        <v>12983</v>
      </c>
      <c r="M16" s="182">
        <v>58</v>
      </c>
      <c r="N16" s="254">
        <f t="shared" si="1"/>
        <v>4.4673804205499499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6</v>
      </c>
      <c r="G17" s="254">
        <f t="shared" si="0"/>
        <v>3.0425963488843815</v>
      </c>
      <c r="H17" s="53"/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50</v>
      </c>
      <c r="G20" s="254">
        <f t="shared" si="0"/>
        <v>10.351966873706004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6</v>
      </c>
      <c r="G21" s="254">
        <f t="shared" si="0"/>
        <v>4.4843049327354256</v>
      </c>
      <c r="H21" s="53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173">
        <f t="shared" si="1"/>
        <v>2.9895366218236172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16</v>
      </c>
      <c r="N24" s="254">
        <f t="shared" si="1"/>
        <v>6.7596113223489649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H26" s="53"/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25</v>
      </c>
      <c r="G28" s="254">
        <f t="shared" si="0"/>
        <v>5.2105043768236765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27</v>
      </c>
      <c r="G31" s="254">
        <f t="shared" si="0"/>
        <v>7.2115384615384617</v>
      </c>
      <c r="H31" s="53"/>
      <c r="I31" s="265">
        <v>27</v>
      </c>
      <c r="J31" s="232" t="s">
        <v>47</v>
      </c>
      <c r="K31" s="181">
        <v>56844</v>
      </c>
      <c r="L31" s="180">
        <v>3744</v>
      </c>
      <c r="M31" s="182">
        <v>25</v>
      </c>
      <c r="N31" s="254">
        <f t="shared" si="1"/>
        <v>6.6773504273504276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12</v>
      </c>
      <c r="G33" s="254">
        <f t="shared" si="0"/>
        <v>5.0675675675675675</v>
      </c>
      <c r="H33" s="53"/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5</v>
      </c>
      <c r="N34" s="254">
        <f t="shared" si="1"/>
        <v>3.2808398950131235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4</v>
      </c>
      <c r="N35" s="173">
        <f t="shared" si="1"/>
        <v>2.229654403567447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18</v>
      </c>
      <c r="G36" s="254">
        <f t="shared" si="0"/>
        <v>4.230317273795535</v>
      </c>
      <c r="H36" s="53"/>
      <c r="I36" s="168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24</v>
      </c>
      <c r="G38" s="254">
        <f t="shared" si="0"/>
        <v>7.8611202096298722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168">
        <v>35</v>
      </c>
      <c r="C39" s="200" t="s">
        <v>190</v>
      </c>
      <c r="D39" s="181">
        <v>57546</v>
      </c>
      <c r="E39" s="180">
        <v>1490</v>
      </c>
      <c r="F39" s="182">
        <v>1</v>
      </c>
      <c r="G39" s="202">
        <f t="shared" si="0"/>
        <v>0.67114093959731547</v>
      </c>
      <c r="H39" s="53"/>
      <c r="I39" s="168">
        <v>35</v>
      </c>
      <c r="J39" s="64" t="s">
        <v>190</v>
      </c>
      <c r="K39" s="181">
        <v>57546</v>
      </c>
      <c r="L39" s="180">
        <v>1490</v>
      </c>
      <c r="M39" s="182">
        <v>2</v>
      </c>
      <c r="N39" s="173">
        <f t="shared" si="1"/>
        <v>1.3422818791946309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20</v>
      </c>
      <c r="G40" s="254">
        <f t="shared" si="0"/>
        <v>4.5361760036289409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11</v>
      </c>
      <c r="N41" s="254">
        <f t="shared" si="1"/>
        <v>4.007285974499089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290</v>
      </c>
      <c r="G42" s="254">
        <f t="shared" si="0"/>
        <v>6.2318684860857418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291</v>
      </c>
      <c r="N42" s="254">
        <f t="shared" si="1"/>
        <v>6.2533576877618993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19</v>
      </c>
      <c r="G43" s="254">
        <f t="shared" si="0"/>
        <v>4.8780487804878048</v>
      </c>
      <c r="H43" s="53"/>
      <c r="I43" s="168">
        <v>39</v>
      </c>
      <c r="J43" s="232" t="s">
        <v>71</v>
      </c>
      <c r="K43" s="181">
        <v>57742</v>
      </c>
      <c r="L43" s="180">
        <v>3895</v>
      </c>
      <c r="M43" s="182">
        <v>21</v>
      </c>
      <c r="N43" s="254">
        <f t="shared" si="1"/>
        <v>5.3915275994865208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14</v>
      </c>
      <c r="N44" s="254">
        <f t="shared" si="1"/>
        <v>6.1055385957261228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53</v>
      </c>
      <c r="G46" s="254">
        <f t="shared" si="0"/>
        <v>5.8165057067603163</v>
      </c>
      <c r="H46" s="53"/>
      <c r="I46" s="265">
        <v>42</v>
      </c>
      <c r="J46" s="232" t="s">
        <v>194</v>
      </c>
      <c r="K46" s="181">
        <v>57902</v>
      </c>
      <c r="L46" s="180">
        <v>9112</v>
      </c>
      <c r="M46" s="182">
        <v>54</v>
      </c>
      <c r="N46" s="254">
        <f t="shared" si="1"/>
        <v>5.9262510974539069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H47" s="53"/>
      <c r="I47" s="168">
        <v>43</v>
      </c>
      <c r="J47" s="232" t="s">
        <v>79</v>
      </c>
      <c r="K47" s="181">
        <v>58008</v>
      </c>
      <c r="L47" s="180">
        <v>3828</v>
      </c>
      <c r="M47" s="182">
        <v>13</v>
      </c>
      <c r="N47" s="254">
        <f t="shared" si="1"/>
        <v>3.3960292580982236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11</v>
      </c>
      <c r="N48" s="173">
        <f t="shared" si="1"/>
        <v>2.5462962962962963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3</v>
      </c>
      <c r="G50" s="173">
        <f t="shared" si="0"/>
        <v>2.5466893039049237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22</v>
      </c>
      <c r="G52" s="254">
        <f t="shared" si="0"/>
        <v>4.7291487532244192</v>
      </c>
      <c r="H52" s="53"/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200" t="s">
        <v>197</v>
      </c>
      <c r="K53" s="181">
        <v>58357</v>
      </c>
      <c r="L53" s="180">
        <v>2296</v>
      </c>
      <c r="M53" s="182">
        <v>2</v>
      </c>
      <c r="N53" s="202">
        <f t="shared" si="1"/>
        <v>0.87108013937282225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2</v>
      </c>
      <c r="G54" s="173">
        <f t="shared" si="0"/>
        <v>1.4524328249818446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27</v>
      </c>
      <c r="G57" s="254">
        <f t="shared" si="0"/>
        <v>7.4053757542512342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41</v>
      </c>
      <c r="G58" s="254">
        <f t="shared" si="0"/>
        <v>6.9870483980913427</v>
      </c>
      <c r="H58" s="53"/>
      <c r="I58" s="168">
        <v>54</v>
      </c>
      <c r="J58" s="232" t="s">
        <v>101</v>
      </c>
      <c r="K58" s="181">
        <v>55277</v>
      </c>
      <c r="L58" s="180">
        <v>5868</v>
      </c>
      <c r="M58" s="182">
        <v>44</v>
      </c>
      <c r="N58" s="254">
        <f t="shared" si="1"/>
        <v>7.4982958418541239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4</v>
      </c>
      <c r="N63" s="254">
        <f t="shared" si="1"/>
        <v>3.4782608695652173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34</v>
      </c>
      <c r="G67" s="254">
        <f t="shared" si="0"/>
        <v>7.1025694589513266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37</v>
      </c>
      <c r="N67" s="254">
        <f t="shared" si="1"/>
        <v>7.7292667641529142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4</v>
      </c>
      <c r="G68" s="173">
        <f t="shared" si="0"/>
        <v>2.8490028490028489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3</v>
      </c>
      <c r="N69" s="173">
        <f t="shared" si="1"/>
        <v>2.1770682148040637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4</v>
      </c>
      <c r="G71" s="173">
        <f t="shared" si="2"/>
        <v>2.6109660574412534</v>
      </c>
      <c r="H71" s="53"/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/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10</v>
      </c>
      <c r="N73" s="254">
        <f t="shared" si="3"/>
        <v>7.8740157480314963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9</v>
      </c>
      <c r="G74" s="254">
        <f t="shared" si="2"/>
        <v>4.0106951871657754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10</v>
      </c>
      <c r="N74" s="254">
        <f t="shared" si="3"/>
        <v>4.4563279857397502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29</v>
      </c>
      <c r="G75" s="254">
        <f t="shared" si="2"/>
        <v>7.0285991274842461</v>
      </c>
      <c r="H75" s="53"/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14</v>
      </c>
      <c r="N76" s="254">
        <f t="shared" si="3"/>
        <v>6.1538461538461542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3</v>
      </c>
      <c r="G77" s="173">
        <f t="shared" si="2"/>
        <v>1.9672131147540983</v>
      </c>
      <c r="H77" s="53"/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3</v>
      </c>
      <c r="N78" s="173">
        <f t="shared" si="3"/>
        <v>1.7361111111111112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2"/>
        <v>4.6638165565487757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14</v>
      </c>
      <c r="N81" s="254">
        <f t="shared" si="3"/>
        <v>5.4411193159735713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5</v>
      </c>
      <c r="N82" s="173">
        <f t="shared" si="3"/>
        <v>2.377555872563005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H84" s="53"/>
      <c r="I84" s="168">
        <v>80</v>
      </c>
      <c r="J84" s="232" t="s">
        <v>214</v>
      </c>
      <c r="K84" s="181">
        <v>60062</v>
      </c>
      <c r="L84" s="180">
        <v>5935</v>
      </c>
      <c r="M84" s="182">
        <v>33</v>
      </c>
      <c r="N84" s="254">
        <f t="shared" si="3"/>
        <v>5.5602358887952823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3</v>
      </c>
      <c r="G85" s="173">
        <f t="shared" si="2"/>
        <v>2.0891364902506964</v>
      </c>
      <c r="H85" s="53"/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59" t="s">
        <v>215</v>
      </c>
      <c r="C86" s="360"/>
      <c r="D86" s="361"/>
      <c r="E86" s="167">
        <f>SUM(E5:E85)</f>
        <v>758169</v>
      </c>
      <c r="F86" s="167">
        <f>SUM(F5:F85)</f>
        <v>4473</v>
      </c>
      <c r="G86" s="254">
        <f t="shared" si="2"/>
        <v>5.8997400315760737</v>
      </c>
      <c r="H86" s="53"/>
      <c r="I86" s="359" t="s">
        <v>215</v>
      </c>
      <c r="J86" s="360"/>
      <c r="K86" s="361"/>
      <c r="L86" s="167">
        <f>SUM(L5:L85)</f>
        <v>758169</v>
      </c>
      <c r="M86" s="167">
        <f>SUM(M5:M85)</f>
        <v>4498</v>
      </c>
      <c r="N86" s="254">
        <f t="shared" si="3"/>
        <v>5.9327142101563108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44301</v>
      </c>
      <c r="J1" s="249">
        <v>44300</v>
      </c>
    </row>
    <row r="2" spans="2:14" ht="56.25" customHeight="1" thickBot="1" x14ac:dyDescent="0.35">
      <c r="B2" s="350" t="s">
        <v>302</v>
      </c>
      <c r="C2" s="351"/>
      <c r="D2" s="351"/>
      <c r="E2" s="351"/>
      <c r="F2" s="351"/>
      <c r="G2" s="352"/>
      <c r="I2" s="350" t="s">
        <v>301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2143</v>
      </c>
      <c r="G5" s="254">
        <f>F5*1000/E5</f>
        <v>6.3559007850708999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2205</v>
      </c>
      <c r="N5" s="254">
        <f>M5*1000/L5</f>
        <v>6.5397859221098154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F6*1000/E6</f>
        <v>6.9962807875367368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278</v>
      </c>
      <c r="N6" s="254">
        <f t="shared" ref="N6:N69" si="1">M6*1000/L6</f>
        <v>7.2303570964134307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94</v>
      </c>
      <c r="G7" s="254">
        <f t="shared" si="0"/>
        <v>4.0823417006861806</v>
      </c>
      <c r="H7" s="53"/>
      <c r="I7" s="168">
        <v>3</v>
      </c>
      <c r="J7" s="232" t="s">
        <v>228</v>
      </c>
      <c r="K7" s="181">
        <v>55384</v>
      </c>
      <c r="L7" s="180">
        <v>23026</v>
      </c>
      <c r="M7" s="182">
        <v>95</v>
      </c>
      <c r="N7" s="254">
        <f t="shared" si="1"/>
        <v>4.1257708677147571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312</v>
      </c>
      <c r="G8" s="254">
        <f t="shared" si="0"/>
        <v>5.6134290494953314</v>
      </c>
      <c r="H8" s="53"/>
      <c r="I8" s="168">
        <v>4</v>
      </c>
      <c r="J8" s="232" t="s">
        <v>229</v>
      </c>
      <c r="K8" s="181">
        <v>55259</v>
      </c>
      <c r="L8" s="180">
        <v>55581</v>
      </c>
      <c r="M8" s="182">
        <v>313</v>
      </c>
      <c r="N8" s="254">
        <f t="shared" si="1"/>
        <v>5.631420809269355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257</v>
      </c>
      <c r="G9" s="254">
        <f t="shared" si="0"/>
        <v>9.3390021439732553</v>
      </c>
      <c r="H9" s="53" t="s">
        <v>170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250</v>
      </c>
      <c r="N9" s="254">
        <f t="shared" si="1"/>
        <v>9.084632435771649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123</v>
      </c>
      <c r="G14" s="254">
        <f t="shared" si="0"/>
        <v>7.991683451367682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132</v>
      </c>
      <c r="N14" s="254">
        <f t="shared" si="1"/>
        <v>8.5764407770775133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168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63</v>
      </c>
      <c r="G16" s="254">
        <f t="shared" si="0"/>
        <v>4.8524994223214977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61</v>
      </c>
      <c r="N16" s="254">
        <f t="shared" si="1"/>
        <v>4.6984518216128786</v>
      </c>
    </row>
    <row r="17" spans="2:14" ht="16.5" thickBot="1" x14ac:dyDescent="0.3">
      <c r="B17" s="168">
        <v>13</v>
      </c>
      <c r="C17" s="232" t="s">
        <v>175</v>
      </c>
      <c r="D17" s="181">
        <v>55918</v>
      </c>
      <c r="E17" s="180">
        <v>1972</v>
      </c>
      <c r="F17" s="182">
        <v>7</v>
      </c>
      <c r="G17" s="254">
        <f t="shared" si="0"/>
        <v>3.5496957403651117</v>
      </c>
      <c r="H17" s="53" t="s">
        <v>170</v>
      </c>
      <c r="I17" s="168">
        <v>13</v>
      </c>
      <c r="J17" s="232" t="s">
        <v>175</v>
      </c>
      <c r="K17" s="181">
        <v>55918</v>
      </c>
      <c r="L17" s="180">
        <v>1972</v>
      </c>
      <c r="M17" s="182">
        <v>6</v>
      </c>
      <c r="N17" s="254">
        <f t="shared" si="1"/>
        <v>3.0425963488843815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48</v>
      </c>
      <c r="G20" s="254">
        <f t="shared" si="0"/>
        <v>9.9378881987577632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50</v>
      </c>
      <c r="N20" s="254">
        <f t="shared" si="1"/>
        <v>10.351966873706004</v>
      </c>
    </row>
    <row r="21" spans="2:14" ht="16.5" thickBot="1" x14ac:dyDescent="0.3">
      <c r="B21" s="168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 t="s">
        <v>170</v>
      </c>
      <c r="I21" s="168">
        <v>17</v>
      </c>
      <c r="J21" s="232" t="s">
        <v>179</v>
      </c>
      <c r="K21" s="181">
        <v>56265</v>
      </c>
      <c r="L21" s="180">
        <v>1338</v>
      </c>
      <c r="M21" s="182">
        <v>6</v>
      </c>
      <c r="N21" s="254">
        <f t="shared" si="1"/>
        <v>4.4843049327354256</v>
      </c>
    </row>
    <row r="22" spans="2:14" ht="15.7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5</v>
      </c>
      <c r="G22" s="254">
        <f t="shared" si="0"/>
        <v>4.2122999157540013</v>
      </c>
      <c r="I22" s="168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168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2491</v>
      </c>
      <c r="F25" s="182">
        <v>2</v>
      </c>
      <c r="G25" s="202">
        <f t="shared" si="0"/>
        <v>0.80289040545965473</v>
      </c>
      <c r="I25" s="168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168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2</v>
      </c>
      <c r="N26" s="202">
        <f t="shared" si="1"/>
        <v>0.74211502782931349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23</v>
      </c>
      <c r="G28" s="254">
        <f t="shared" si="0"/>
        <v>4.7936640266777824</v>
      </c>
      <c r="H28" s="53"/>
      <c r="I28" s="168">
        <v>24</v>
      </c>
      <c r="J28" s="232" t="s">
        <v>185</v>
      </c>
      <c r="K28" s="181">
        <v>56666</v>
      </c>
      <c r="L28" s="180">
        <v>4798</v>
      </c>
      <c r="M28" s="182">
        <v>25</v>
      </c>
      <c r="N28" s="254">
        <f t="shared" si="1"/>
        <v>5.2105043768236765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5</v>
      </c>
      <c r="G29" s="173">
        <f t="shared" si="0"/>
        <v>2.1376656690893543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 t="s">
        <v>170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27</v>
      </c>
      <c r="N31" s="254">
        <f t="shared" si="1"/>
        <v>7.2115384615384617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13</v>
      </c>
      <c r="G32" s="254">
        <f t="shared" si="0"/>
        <v>3.4974441754102772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168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 t="s">
        <v>170</v>
      </c>
      <c r="I33" s="168">
        <v>29</v>
      </c>
      <c r="J33" s="232" t="s">
        <v>188</v>
      </c>
      <c r="K33" s="181">
        <v>57083</v>
      </c>
      <c r="L33" s="180">
        <v>2368</v>
      </c>
      <c r="M33" s="182">
        <v>12</v>
      </c>
      <c r="N33" s="254">
        <f t="shared" si="1"/>
        <v>5.0675675675675675</v>
      </c>
    </row>
    <row r="34" spans="2:14" ht="15.75" thickBot="1" x14ac:dyDescent="0.3">
      <c r="B34" s="168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168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1794</v>
      </c>
      <c r="F35" s="182">
        <v>5</v>
      </c>
      <c r="G35" s="173">
        <f t="shared" si="0"/>
        <v>2.787068004459309</v>
      </c>
      <c r="H35" s="53"/>
      <c r="I35" s="168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18</v>
      </c>
      <c r="N36" s="254">
        <f t="shared" si="1"/>
        <v>4.230317273795535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53"/>
      <c r="I37" s="168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5">
        <v>34</v>
      </c>
      <c r="J38" s="232" t="s">
        <v>61</v>
      </c>
      <c r="K38" s="181">
        <v>55062</v>
      </c>
      <c r="L38" s="180">
        <v>3053</v>
      </c>
      <c r="M38" s="182">
        <v>24</v>
      </c>
      <c r="N38" s="254">
        <f t="shared" si="1"/>
        <v>7.8611202096298722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 t="s">
        <v>170</v>
      </c>
      <c r="I39" s="168">
        <v>35</v>
      </c>
      <c r="J39" s="200" t="s">
        <v>190</v>
      </c>
      <c r="K39" s="181">
        <v>57546</v>
      </c>
      <c r="L39" s="180">
        <v>1490</v>
      </c>
      <c r="M39" s="182">
        <v>1</v>
      </c>
      <c r="N39" s="202">
        <f t="shared" si="1"/>
        <v>0.67114093959731547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19</v>
      </c>
      <c r="G40" s="254">
        <f t="shared" si="0"/>
        <v>4.3093672034474935</v>
      </c>
      <c r="H40" s="53"/>
      <c r="I40" s="168">
        <v>36</v>
      </c>
      <c r="J40" s="232" t="s">
        <v>65</v>
      </c>
      <c r="K40" s="181">
        <v>57582</v>
      </c>
      <c r="L40" s="180">
        <v>4409</v>
      </c>
      <c r="M40" s="182">
        <v>20</v>
      </c>
      <c r="N40" s="254">
        <f t="shared" si="1"/>
        <v>4.5361760036289409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283</v>
      </c>
      <c r="G42" s="254">
        <f t="shared" si="0"/>
        <v>6.0814440743526381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290</v>
      </c>
      <c r="N42" s="254">
        <f t="shared" si="1"/>
        <v>6.2318684860857418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20</v>
      </c>
      <c r="G43" s="254">
        <f t="shared" si="0"/>
        <v>5.1347881899871632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19</v>
      </c>
      <c r="N43" s="254">
        <f t="shared" si="1"/>
        <v>4.8780487804878048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13</v>
      </c>
      <c r="G44" s="254">
        <f t="shared" si="0"/>
        <v>5.6694286960313995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58</v>
      </c>
      <c r="G46" s="254">
        <f t="shared" si="0"/>
        <v>6.3652326602282701</v>
      </c>
      <c r="H46" s="53" t="s">
        <v>170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53</v>
      </c>
      <c r="N46" s="254">
        <f t="shared" si="1"/>
        <v>5.8165057067603163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9</v>
      </c>
      <c r="G48" s="173">
        <f t="shared" si="0"/>
        <v>2.0833333333333335</v>
      </c>
      <c r="H48" s="53"/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16.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168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168">
        <v>46</v>
      </c>
      <c r="J50" s="64" t="s">
        <v>196</v>
      </c>
      <c r="K50" s="181">
        <v>55106</v>
      </c>
      <c r="L50" s="180">
        <v>1178</v>
      </c>
      <c r="M50" s="182">
        <v>3</v>
      </c>
      <c r="N50" s="173">
        <f t="shared" si="1"/>
        <v>2.5466893039049237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19</v>
      </c>
      <c r="G51" s="254">
        <f t="shared" si="0"/>
        <v>3.8391594261466961</v>
      </c>
      <c r="H51" s="53"/>
      <c r="I51" s="168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23</v>
      </c>
      <c r="G52" s="254">
        <f t="shared" si="0"/>
        <v>4.9441100601891659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22</v>
      </c>
      <c r="N52" s="254">
        <f t="shared" si="1"/>
        <v>4.7291487532244192</v>
      </c>
    </row>
    <row r="53" spans="2:14" ht="15.75" thickBot="1" x14ac:dyDescent="0.3">
      <c r="B53" s="168">
        <v>49</v>
      </c>
      <c r="C53" s="64" t="s">
        <v>197</v>
      </c>
      <c r="D53" s="181">
        <v>58357</v>
      </c>
      <c r="E53" s="180">
        <v>2296</v>
      </c>
      <c r="F53" s="182">
        <v>4</v>
      </c>
      <c r="G53" s="173">
        <f t="shared" si="0"/>
        <v>1.7421602787456445</v>
      </c>
      <c r="I53" s="168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2</v>
      </c>
      <c r="N54" s="173">
        <f t="shared" si="1"/>
        <v>1.4524328249818446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22</v>
      </c>
      <c r="G57" s="254">
        <f t="shared" si="0"/>
        <v>6.0340098738343393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27</v>
      </c>
      <c r="N57" s="254">
        <f t="shared" si="1"/>
        <v>7.4053757542512342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42</v>
      </c>
      <c r="G58" s="254">
        <f t="shared" si="0"/>
        <v>7.1574642126789367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41</v>
      </c>
      <c r="N58" s="254">
        <f t="shared" si="1"/>
        <v>6.9870483980913427</v>
      </c>
    </row>
    <row r="59" spans="2:14" ht="16.5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168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3289</v>
      </c>
      <c r="F60" s="182">
        <v>8</v>
      </c>
      <c r="G60" s="173">
        <f t="shared" si="0"/>
        <v>2.4323502584372148</v>
      </c>
      <c r="I60" s="168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3268</v>
      </c>
      <c r="F61" s="182">
        <v>13</v>
      </c>
      <c r="G61" s="254">
        <f t="shared" si="0"/>
        <v>3.9779681762545898</v>
      </c>
      <c r="H61" s="53"/>
      <c r="I61" s="168">
        <v>57</v>
      </c>
      <c r="J61" s="232" t="s">
        <v>201</v>
      </c>
      <c r="K61" s="181">
        <v>58721</v>
      </c>
      <c r="L61" s="180">
        <v>3268</v>
      </c>
      <c r="M61" s="182">
        <v>15</v>
      </c>
      <c r="N61" s="254">
        <f t="shared" si="1"/>
        <v>4.589963280293758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3</v>
      </c>
      <c r="G63" s="254">
        <f t="shared" si="0"/>
        <v>2.6086956521739131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168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168">
        <v>62</v>
      </c>
      <c r="C66" s="64" t="s">
        <v>204</v>
      </c>
      <c r="D66" s="181">
        <v>58990</v>
      </c>
      <c r="E66" s="180">
        <v>633</v>
      </c>
      <c r="F66" s="182">
        <v>1</v>
      </c>
      <c r="G66" s="173">
        <f t="shared" si="0"/>
        <v>1.5797788309636651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30</v>
      </c>
      <c r="G67" s="254">
        <f t="shared" si="0"/>
        <v>6.2669730520158762</v>
      </c>
      <c r="H67" s="53"/>
      <c r="I67" s="265">
        <v>63</v>
      </c>
      <c r="J67" s="232" t="s">
        <v>131</v>
      </c>
      <c r="K67" s="181">
        <v>59041</v>
      </c>
      <c r="L67" s="180">
        <v>4787</v>
      </c>
      <c r="M67" s="182">
        <v>34</v>
      </c>
      <c r="N67" s="254">
        <f t="shared" si="1"/>
        <v>7.1025694589513266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4</v>
      </c>
      <c r="N68" s="173">
        <f t="shared" si="1"/>
        <v>2.8490028490028489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168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 t="s">
        <v>170</v>
      </c>
      <c r="I71" s="168">
        <v>67</v>
      </c>
      <c r="J71" s="64" t="s">
        <v>207</v>
      </c>
      <c r="K71" s="181">
        <v>59434</v>
      </c>
      <c r="L71" s="180">
        <v>1532</v>
      </c>
      <c r="M71" s="182">
        <v>4</v>
      </c>
      <c r="N71" s="173">
        <f t="shared" si="3"/>
        <v>2.6109660574412534</v>
      </c>
    </row>
    <row r="72" spans="2:14" ht="16.5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 t="s">
        <v>170</v>
      </c>
      <c r="I72" s="168">
        <v>68</v>
      </c>
      <c r="J72" s="232" t="s">
        <v>208</v>
      </c>
      <c r="K72" s="181">
        <v>55311</v>
      </c>
      <c r="L72" s="180">
        <v>2199</v>
      </c>
      <c r="M72" s="182">
        <v>8</v>
      </c>
      <c r="N72" s="254">
        <f t="shared" si="3"/>
        <v>3.638017280582083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11</v>
      </c>
      <c r="G73" s="254">
        <f t="shared" si="2"/>
        <v>8.6614173228346463</v>
      </c>
      <c r="H73" s="53"/>
      <c r="I73" s="265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8</v>
      </c>
      <c r="G74" s="254">
        <f t="shared" si="2"/>
        <v>3.5650623885918002</v>
      </c>
      <c r="H74" s="53"/>
      <c r="I74" s="168">
        <v>70</v>
      </c>
      <c r="J74" s="232" t="s">
        <v>210</v>
      </c>
      <c r="K74" s="181">
        <v>59586</v>
      </c>
      <c r="L74" s="180">
        <v>2244</v>
      </c>
      <c r="M74" s="182">
        <v>9</v>
      </c>
      <c r="N74" s="254">
        <f t="shared" si="3"/>
        <v>4.0106951871657754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29</v>
      </c>
      <c r="N75" s="254">
        <f t="shared" si="3"/>
        <v>7.0285991274842461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168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1525</v>
      </c>
      <c r="F77" s="182">
        <v>4</v>
      </c>
      <c r="G77" s="173">
        <f t="shared" si="2"/>
        <v>2.622950819672131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1525</v>
      </c>
      <c r="M77" s="182">
        <v>3</v>
      </c>
      <c r="N77" s="173">
        <f t="shared" si="3"/>
        <v>1.9672131147540983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4</v>
      </c>
      <c r="G78" s="173">
        <f t="shared" si="2"/>
        <v>2.3148148148148149</v>
      </c>
      <c r="H78" s="53"/>
      <c r="I78" s="168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7</v>
      </c>
      <c r="G79" s="173">
        <f t="shared" si="2"/>
        <v>1.5263846489315307</v>
      </c>
      <c r="H79" s="53"/>
      <c r="I79" s="168">
        <v>75</v>
      </c>
      <c r="J79" s="64" t="s">
        <v>155</v>
      </c>
      <c r="K79" s="181">
        <v>59693</v>
      </c>
      <c r="L79" s="180">
        <v>4586</v>
      </c>
      <c r="M79" s="182">
        <v>8</v>
      </c>
      <c r="N79" s="173">
        <f t="shared" si="3"/>
        <v>1.7444395987788923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10</v>
      </c>
      <c r="G81" s="254">
        <f t="shared" si="2"/>
        <v>3.8865137971239796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3"/>
        <v>4.6638165565487757</v>
      </c>
    </row>
    <row r="82" spans="2:14" ht="15.75" thickBot="1" x14ac:dyDescent="0.3">
      <c r="B82" s="168">
        <v>78</v>
      </c>
      <c r="C82" s="64" t="s">
        <v>161</v>
      </c>
      <c r="D82" s="181">
        <v>59942</v>
      </c>
      <c r="E82" s="180">
        <v>2103</v>
      </c>
      <c r="F82" s="182">
        <v>4</v>
      </c>
      <c r="G82" s="173">
        <f t="shared" si="2"/>
        <v>1.9020446980504042</v>
      </c>
      <c r="I82" s="168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36</v>
      </c>
      <c r="G84" s="254">
        <f t="shared" si="2"/>
        <v>6.0657118786857627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16.5" thickBot="1" x14ac:dyDescent="0.3">
      <c r="B85" s="169">
        <v>81</v>
      </c>
      <c r="C85" s="296" t="s">
        <v>167</v>
      </c>
      <c r="D85" s="185">
        <v>60099</v>
      </c>
      <c r="E85" s="184">
        <v>1436</v>
      </c>
      <c r="F85" s="186">
        <v>5</v>
      </c>
      <c r="G85" s="173">
        <f t="shared" si="2"/>
        <v>3.4818941504178271</v>
      </c>
      <c r="H85" s="53" t="s">
        <v>170</v>
      </c>
      <c r="I85" s="169">
        <v>81</v>
      </c>
      <c r="J85" s="296" t="s">
        <v>167</v>
      </c>
      <c r="K85" s="185">
        <v>60099</v>
      </c>
      <c r="L85" s="184">
        <v>1436</v>
      </c>
      <c r="M85" s="186">
        <v>3</v>
      </c>
      <c r="N85" s="173">
        <f t="shared" si="3"/>
        <v>2.0891364902506964</v>
      </c>
    </row>
    <row r="86" spans="2:14" ht="17.25" thickTop="1" thickBot="1" x14ac:dyDescent="0.3">
      <c r="B86" s="359" t="s">
        <v>215</v>
      </c>
      <c r="C86" s="360"/>
      <c r="D86" s="361"/>
      <c r="E86" s="167">
        <f>SUM(E5:E85)</f>
        <v>758169</v>
      </c>
      <c r="F86" s="167">
        <f>SUM(F5:F85)</f>
        <v>4400</v>
      </c>
      <c r="G86" s="254">
        <f t="shared" si="2"/>
        <v>5.8034554301217804</v>
      </c>
      <c r="H86" s="53"/>
      <c r="I86" s="359" t="s">
        <v>215</v>
      </c>
      <c r="J86" s="360"/>
      <c r="K86" s="361"/>
      <c r="L86" s="167">
        <f>SUM(L5:L85)</f>
        <v>758169</v>
      </c>
      <c r="M86" s="167">
        <f>SUM(M5:M85)</f>
        <v>4473</v>
      </c>
      <c r="N86" s="254">
        <f t="shared" si="3"/>
        <v>5.8997400315760737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339" t="s">
        <v>219</v>
      </c>
      <c r="C2" s="340"/>
      <c r="D2" s="340"/>
      <c r="E2" s="340"/>
      <c r="F2" s="340"/>
      <c r="G2" s="341"/>
      <c r="I2" s="339" t="s">
        <v>171</v>
      </c>
      <c r="J2" s="340"/>
      <c r="K2" s="340"/>
      <c r="L2" s="340"/>
      <c r="M2" s="340"/>
      <c r="N2" s="341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342" t="s">
        <v>215</v>
      </c>
      <c r="J85" s="343"/>
      <c r="K85" s="344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345" t="s">
        <v>169</v>
      </c>
      <c r="F87" s="346"/>
      <c r="G87" s="28">
        <f>F85</f>
        <v>2462</v>
      </c>
      <c r="L87" s="345" t="s">
        <v>169</v>
      </c>
      <c r="M87" s="346"/>
      <c r="N87" s="28">
        <f>M85</f>
        <v>2502</v>
      </c>
    </row>
    <row r="88" spans="2:14" ht="15.75" x14ac:dyDescent="0.25">
      <c r="E88" s="345" t="s">
        <v>3</v>
      </c>
      <c r="F88" s="346"/>
      <c r="G88" s="28">
        <f>E85</f>
        <v>757359</v>
      </c>
      <c r="L88" s="345" t="s">
        <v>3</v>
      </c>
      <c r="M88" s="346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53" workbookViewId="0">
      <selection activeCell="B1" sqref="B1:N86"/>
    </sheetView>
  </sheetViews>
  <sheetFormatPr defaultRowHeight="15" x14ac:dyDescent="0.25"/>
  <cols>
    <col min="3" max="3" width="18.28515625" customWidth="1"/>
    <col min="5" max="5" width="12.140625" customWidth="1"/>
    <col min="6" max="6" width="9.7109375" customWidth="1"/>
    <col min="7" max="7" width="10.7109375" customWidth="1"/>
    <col min="10" max="10" width="18.28515625" customWidth="1"/>
    <col min="12" max="12" width="12.140625" customWidth="1"/>
    <col min="13" max="13" width="9.7109375" customWidth="1"/>
    <col min="14" max="14" width="10.7109375" customWidth="1"/>
  </cols>
  <sheetData>
    <row r="1" spans="2:14" ht="16.5" thickBot="1" x14ac:dyDescent="0.3">
      <c r="C1" s="249">
        <v>44302</v>
      </c>
      <c r="J1" s="249">
        <v>44301</v>
      </c>
    </row>
    <row r="2" spans="2:14" ht="56.25" customHeight="1" thickBot="1" x14ac:dyDescent="0.35">
      <c r="B2" s="350" t="s">
        <v>303</v>
      </c>
      <c r="C2" s="351"/>
      <c r="D2" s="351"/>
      <c r="E2" s="351"/>
      <c r="F2" s="351"/>
      <c r="G2" s="352"/>
      <c r="I2" s="350" t="s">
        <v>302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337167</v>
      </c>
      <c r="F5" s="182">
        <v>2032</v>
      </c>
      <c r="G5" s="254">
        <f>F5*1000/E5</f>
        <v>6.0266870719850996</v>
      </c>
      <c r="I5" s="266">
        <v>1</v>
      </c>
      <c r="J5" s="232" t="s">
        <v>226</v>
      </c>
      <c r="K5" s="181">
        <v>54975</v>
      </c>
      <c r="L5" s="180">
        <v>337167</v>
      </c>
      <c r="M5" s="182">
        <v>2143</v>
      </c>
      <c r="N5" s="254">
        <f>M5*1000/L5</f>
        <v>6.3559007850708999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38449</v>
      </c>
      <c r="F6" s="182">
        <v>252</v>
      </c>
      <c r="G6" s="254">
        <f t="shared" ref="G6:G69" si="0">F6*1000/E6</f>
        <v>6.5541366485474262</v>
      </c>
      <c r="I6" s="266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M6*1000/L6</f>
        <v>6.9962807875367368</v>
      </c>
    </row>
    <row r="7" spans="2:14" ht="16.5" thickBot="1" x14ac:dyDescent="0.3">
      <c r="B7" s="266">
        <v>3</v>
      </c>
      <c r="C7" s="232" t="s">
        <v>228</v>
      </c>
      <c r="D7" s="181">
        <v>55384</v>
      </c>
      <c r="E7" s="180">
        <v>23026</v>
      </c>
      <c r="F7" s="182">
        <v>96</v>
      </c>
      <c r="G7" s="254">
        <f t="shared" si="0"/>
        <v>4.1692000347433336</v>
      </c>
      <c r="H7" s="53" t="s">
        <v>170</v>
      </c>
      <c r="I7" s="266">
        <v>3</v>
      </c>
      <c r="J7" s="232" t="s">
        <v>228</v>
      </c>
      <c r="K7" s="181">
        <v>55384</v>
      </c>
      <c r="L7" s="180">
        <v>23026</v>
      </c>
      <c r="M7" s="182">
        <v>94</v>
      </c>
      <c r="N7" s="254">
        <f t="shared" si="1"/>
        <v>4.0823417006861806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55581</v>
      </c>
      <c r="F8" s="182">
        <v>295</v>
      </c>
      <c r="G8" s="254">
        <f t="shared" si="0"/>
        <v>5.3075691333369317</v>
      </c>
      <c r="H8" s="53"/>
      <c r="I8" s="266">
        <v>4</v>
      </c>
      <c r="J8" s="232" t="s">
        <v>229</v>
      </c>
      <c r="K8" s="181">
        <v>55259</v>
      </c>
      <c r="L8" s="180">
        <v>55581</v>
      </c>
      <c r="M8" s="182">
        <v>312</v>
      </c>
      <c r="N8" s="254">
        <f t="shared" si="1"/>
        <v>5.6134290494953314</v>
      </c>
    </row>
    <row r="9" spans="2:14" ht="16.5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249</v>
      </c>
      <c r="G9" s="254">
        <f t="shared" si="0"/>
        <v>9.0482939060285617</v>
      </c>
      <c r="H9" s="53"/>
      <c r="I9" s="266">
        <v>5</v>
      </c>
      <c r="J9" s="232" t="s">
        <v>230</v>
      </c>
      <c r="K9" s="181">
        <v>55357</v>
      </c>
      <c r="L9" s="180">
        <v>27519</v>
      </c>
      <c r="M9" s="182">
        <v>257</v>
      </c>
      <c r="N9" s="254">
        <f t="shared" si="1"/>
        <v>9.3390021439732553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9576</v>
      </c>
      <c r="F10" s="182">
        <v>50</v>
      </c>
      <c r="G10" s="254">
        <f t="shared" si="0"/>
        <v>5.2213868003341686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6582</v>
      </c>
      <c r="F11" s="182">
        <v>18</v>
      </c>
      <c r="G11" s="173">
        <f t="shared" si="0"/>
        <v>2.7347310847766635</v>
      </c>
      <c r="H11" s="53"/>
      <c r="I11" s="266">
        <v>7</v>
      </c>
      <c r="J11" s="64" t="s">
        <v>172</v>
      </c>
      <c r="K11" s="181">
        <v>55473</v>
      </c>
      <c r="L11" s="180">
        <v>6582</v>
      </c>
      <c r="M11" s="182">
        <v>18</v>
      </c>
      <c r="N11" s="173">
        <f t="shared" si="1"/>
        <v>2.7347310847766635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173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173">
        <f t="shared" si="1"/>
        <v>2.5380710659898478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110</v>
      </c>
      <c r="G14" s="254">
        <f t="shared" si="0"/>
        <v>7.1470339808979277</v>
      </c>
      <c r="I14" s="266">
        <v>10</v>
      </c>
      <c r="J14" s="232" t="s">
        <v>13</v>
      </c>
      <c r="K14" s="181">
        <v>55687</v>
      </c>
      <c r="L14" s="180">
        <v>15391</v>
      </c>
      <c r="M14" s="182">
        <v>123</v>
      </c>
      <c r="N14" s="254">
        <f t="shared" si="1"/>
        <v>7.991683451367682</v>
      </c>
    </row>
    <row r="15" spans="2:14" ht="16.5" thickBot="1" x14ac:dyDescent="0.3">
      <c r="B15" s="266">
        <v>11</v>
      </c>
      <c r="C15" s="232" t="s">
        <v>174</v>
      </c>
      <c r="D15" s="181">
        <v>55776</v>
      </c>
      <c r="E15" s="180">
        <v>1458</v>
      </c>
      <c r="F15" s="182">
        <v>6</v>
      </c>
      <c r="G15" s="254">
        <f t="shared" si="0"/>
        <v>4.1152263374485596</v>
      </c>
      <c r="H15" s="53"/>
      <c r="I15" s="266">
        <v>11</v>
      </c>
      <c r="J15" s="232" t="s">
        <v>174</v>
      </c>
      <c r="K15" s="181">
        <v>55776</v>
      </c>
      <c r="L15" s="180">
        <v>1458</v>
      </c>
      <c r="M15" s="182">
        <v>6</v>
      </c>
      <c r="N15" s="254">
        <f t="shared" si="1"/>
        <v>4.1152263374485596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12983</v>
      </c>
      <c r="F16" s="182">
        <v>59</v>
      </c>
      <c r="G16" s="254">
        <f t="shared" si="0"/>
        <v>4.5444042209042594</v>
      </c>
      <c r="H16" s="53"/>
      <c r="I16" s="266">
        <v>12</v>
      </c>
      <c r="J16" s="232" t="s">
        <v>17</v>
      </c>
      <c r="K16" s="181">
        <v>55838</v>
      </c>
      <c r="L16" s="180">
        <v>12983</v>
      </c>
      <c r="M16" s="182">
        <v>63</v>
      </c>
      <c r="N16" s="254">
        <f t="shared" si="1"/>
        <v>4.8524994223214977</v>
      </c>
    </row>
    <row r="17" spans="2:14" ht="16.5" thickBot="1" x14ac:dyDescent="0.3">
      <c r="B17" s="266">
        <v>13</v>
      </c>
      <c r="C17" s="232" t="s">
        <v>175</v>
      </c>
      <c r="D17" s="181">
        <v>55918</v>
      </c>
      <c r="E17" s="180">
        <v>1972</v>
      </c>
      <c r="F17" s="182">
        <v>8</v>
      </c>
      <c r="G17" s="254">
        <f t="shared" si="0"/>
        <v>4.056795131845842</v>
      </c>
      <c r="H17" s="53" t="s">
        <v>170</v>
      </c>
      <c r="I17" s="266">
        <v>13</v>
      </c>
      <c r="J17" s="232" t="s">
        <v>175</v>
      </c>
      <c r="K17" s="181">
        <v>55918</v>
      </c>
      <c r="L17" s="180">
        <v>1972</v>
      </c>
      <c r="M17" s="182">
        <v>7</v>
      </c>
      <c r="N17" s="254">
        <f t="shared" si="1"/>
        <v>3.5496957403651117</v>
      </c>
    </row>
    <row r="18" spans="2:14" ht="15.75" thickBot="1" x14ac:dyDescent="0.3">
      <c r="B18" s="266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I18" s="266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47</v>
      </c>
      <c r="G20" s="254">
        <f t="shared" si="0"/>
        <v>9.7308488612836435</v>
      </c>
      <c r="H20" s="53"/>
      <c r="I20" s="266">
        <v>16</v>
      </c>
      <c r="J20" s="232" t="s">
        <v>178</v>
      </c>
      <c r="K20" s="181">
        <v>56210</v>
      </c>
      <c r="L20" s="180">
        <v>4830</v>
      </c>
      <c r="M20" s="182">
        <v>48</v>
      </c>
      <c r="N20" s="254">
        <f t="shared" si="1"/>
        <v>9.9378881987577632</v>
      </c>
    </row>
    <row r="21" spans="2:14" ht="16.5" thickBot="1" x14ac:dyDescent="0.3">
      <c r="B21" s="266">
        <v>17</v>
      </c>
      <c r="C21" s="232" t="s">
        <v>179</v>
      </c>
      <c r="D21" s="181">
        <v>56265</v>
      </c>
      <c r="E21" s="180">
        <v>1338</v>
      </c>
      <c r="F21" s="182">
        <v>7</v>
      </c>
      <c r="G21" s="254">
        <f t="shared" si="0"/>
        <v>5.2316890881913301</v>
      </c>
      <c r="H21" s="53"/>
      <c r="I21" s="266">
        <v>17</v>
      </c>
      <c r="J21" s="232" t="s">
        <v>179</v>
      </c>
      <c r="K21" s="181">
        <v>56265</v>
      </c>
      <c r="L21" s="180">
        <v>1338</v>
      </c>
      <c r="M21" s="182">
        <v>7</v>
      </c>
      <c r="N21" s="254">
        <f t="shared" si="1"/>
        <v>5.2316890881913301</v>
      </c>
    </row>
    <row r="22" spans="2:14" ht="15.75" thickBot="1" x14ac:dyDescent="0.3">
      <c r="B22" s="266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266">
        <v>18</v>
      </c>
      <c r="J22" s="232" t="s">
        <v>29</v>
      </c>
      <c r="K22" s="181">
        <v>56327</v>
      </c>
      <c r="L22" s="180">
        <v>1187</v>
      </c>
      <c r="M22" s="182">
        <v>5</v>
      </c>
      <c r="N22" s="254">
        <f t="shared" si="1"/>
        <v>4.2122999157540013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2389</v>
      </c>
      <c r="F23" s="182">
        <v>7</v>
      </c>
      <c r="G23" s="173">
        <f t="shared" si="0"/>
        <v>2.9300962745918793</v>
      </c>
      <c r="H23" s="53"/>
      <c r="I23" s="266">
        <v>19</v>
      </c>
      <c r="J23" s="64" t="s">
        <v>180</v>
      </c>
      <c r="K23" s="181">
        <v>56354</v>
      </c>
      <c r="L23" s="180">
        <v>2389</v>
      </c>
      <c r="M23" s="182">
        <v>7</v>
      </c>
      <c r="N23" s="173">
        <f t="shared" si="1"/>
        <v>2.9300962745918793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/>
      <c r="I24" s="266">
        <v>20</v>
      </c>
      <c r="J24" s="232" t="s">
        <v>181</v>
      </c>
      <c r="K24" s="181">
        <v>56425</v>
      </c>
      <c r="L24" s="180">
        <v>2367</v>
      </c>
      <c r="M24" s="182">
        <v>15</v>
      </c>
      <c r="N24" s="254">
        <f t="shared" si="1"/>
        <v>6.3371356147021549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2491</v>
      </c>
      <c r="F25" s="182">
        <v>1</v>
      </c>
      <c r="G25" s="202">
        <f t="shared" si="0"/>
        <v>0.40144520272982737</v>
      </c>
      <c r="I25" s="266">
        <v>21</v>
      </c>
      <c r="J25" s="200" t="s">
        <v>182</v>
      </c>
      <c r="K25" s="181">
        <v>56461</v>
      </c>
      <c r="L25" s="180">
        <v>2491</v>
      </c>
      <c r="M25" s="182">
        <v>2</v>
      </c>
      <c r="N25" s="202">
        <f t="shared" si="1"/>
        <v>0.80289040545965473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2695</v>
      </c>
      <c r="F26" s="182">
        <v>3</v>
      </c>
      <c r="G26" s="173">
        <f t="shared" si="0"/>
        <v>1.1131725417439704</v>
      </c>
      <c r="H26" s="53"/>
      <c r="I26" s="266">
        <v>22</v>
      </c>
      <c r="J26" s="64" t="s">
        <v>183</v>
      </c>
      <c r="K26" s="181">
        <v>56522</v>
      </c>
      <c r="L26" s="180">
        <v>2695</v>
      </c>
      <c r="M26" s="182">
        <v>3</v>
      </c>
      <c r="N26" s="173">
        <f t="shared" si="1"/>
        <v>1.1131725417439704</v>
      </c>
    </row>
    <row r="27" spans="2:14" ht="15.75" thickBot="1" x14ac:dyDescent="0.3">
      <c r="B27" s="266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266">
        <v>23</v>
      </c>
      <c r="J27" s="64" t="s">
        <v>184</v>
      </c>
      <c r="K27" s="181">
        <v>56568</v>
      </c>
      <c r="L27" s="180">
        <v>3060</v>
      </c>
      <c r="M27" s="182">
        <v>5</v>
      </c>
      <c r="N27" s="173">
        <f t="shared" si="1"/>
        <v>1.6339869281045751</v>
      </c>
    </row>
    <row r="28" spans="2:14" ht="16.5" thickBot="1" x14ac:dyDescent="0.3">
      <c r="B28" s="266">
        <v>24</v>
      </c>
      <c r="C28" s="232" t="s">
        <v>185</v>
      </c>
      <c r="D28" s="181">
        <v>56666</v>
      </c>
      <c r="E28" s="180">
        <v>4798</v>
      </c>
      <c r="F28" s="182">
        <v>21</v>
      </c>
      <c r="G28" s="254">
        <f t="shared" si="0"/>
        <v>4.3768236765318882</v>
      </c>
      <c r="H28" s="53"/>
      <c r="I28" s="266">
        <v>24</v>
      </c>
      <c r="J28" s="232" t="s">
        <v>185</v>
      </c>
      <c r="K28" s="181">
        <v>56666</v>
      </c>
      <c r="L28" s="180">
        <v>4798</v>
      </c>
      <c r="M28" s="182">
        <v>23</v>
      </c>
      <c r="N28" s="254">
        <f t="shared" si="1"/>
        <v>4.7936640266777824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2339</v>
      </c>
      <c r="F29" s="182">
        <v>4</v>
      </c>
      <c r="G29" s="173">
        <f t="shared" si="0"/>
        <v>1.7101325352714836</v>
      </c>
      <c r="I29" s="266">
        <v>25</v>
      </c>
      <c r="J29" s="64" t="s">
        <v>186</v>
      </c>
      <c r="K29" s="181">
        <v>57314</v>
      </c>
      <c r="L29" s="180">
        <v>2339</v>
      </c>
      <c r="M29" s="182">
        <v>5</v>
      </c>
      <c r="N29" s="173">
        <f t="shared" si="1"/>
        <v>2.1376656690893543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I30" s="266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16.5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28</v>
      </c>
      <c r="G31" s="254">
        <f t="shared" si="0"/>
        <v>7.4786324786324787</v>
      </c>
      <c r="H31" s="53"/>
      <c r="I31" s="266">
        <v>27</v>
      </c>
      <c r="J31" s="232" t="s">
        <v>47</v>
      </c>
      <c r="K31" s="181">
        <v>56844</v>
      </c>
      <c r="L31" s="180">
        <v>3744</v>
      </c>
      <c r="M31" s="182">
        <v>28</v>
      </c>
      <c r="N31" s="254">
        <f t="shared" si="1"/>
        <v>7.4786324786324787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3717</v>
      </c>
      <c r="F32" s="182">
        <v>9</v>
      </c>
      <c r="G32" s="254">
        <f t="shared" si="0"/>
        <v>2.4213075060532687</v>
      </c>
      <c r="I32" s="266">
        <v>28</v>
      </c>
      <c r="J32" s="232" t="s">
        <v>49</v>
      </c>
      <c r="K32" s="181">
        <v>56988</v>
      </c>
      <c r="L32" s="180">
        <v>3717</v>
      </c>
      <c r="M32" s="182">
        <v>13</v>
      </c>
      <c r="N32" s="254">
        <f t="shared" si="1"/>
        <v>3.4974441754102772</v>
      </c>
    </row>
    <row r="33" spans="2:14" ht="16.5" thickBot="1" x14ac:dyDescent="0.3">
      <c r="B33" s="266">
        <v>29</v>
      </c>
      <c r="C33" s="232" t="s">
        <v>188</v>
      </c>
      <c r="D33" s="181">
        <v>57083</v>
      </c>
      <c r="E33" s="180">
        <v>2368</v>
      </c>
      <c r="F33" s="182">
        <v>14</v>
      </c>
      <c r="G33" s="254">
        <f t="shared" si="0"/>
        <v>5.9121621621621623</v>
      </c>
      <c r="H33" s="53"/>
      <c r="I33" s="266">
        <v>29</v>
      </c>
      <c r="J33" s="232" t="s">
        <v>188</v>
      </c>
      <c r="K33" s="181">
        <v>57083</v>
      </c>
      <c r="L33" s="180">
        <v>2368</v>
      </c>
      <c r="M33" s="182">
        <v>14</v>
      </c>
      <c r="N33" s="254">
        <f t="shared" si="1"/>
        <v>5.9121621621621623</v>
      </c>
    </row>
    <row r="34" spans="2:14" ht="15.75" thickBot="1" x14ac:dyDescent="0.3">
      <c r="B34" s="266">
        <v>30</v>
      </c>
      <c r="C34" s="64" t="s">
        <v>53</v>
      </c>
      <c r="D34" s="181">
        <v>57163</v>
      </c>
      <c r="E34" s="180">
        <v>1524</v>
      </c>
      <c r="F34" s="182">
        <v>2</v>
      </c>
      <c r="G34" s="173">
        <f t="shared" si="0"/>
        <v>1.3123359580052494</v>
      </c>
      <c r="I34" s="266">
        <v>30</v>
      </c>
      <c r="J34" s="64" t="s">
        <v>53</v>
      </c>
      <c r="K34" s="181">
        <v>57163</v>
      </c>
      <c r="L34" s="180">
        <v>1524</v>
      </c>
      <c r="M34" s="182">
        <v>2</v>
      </c>
      <c r="N34" s="173">
        <f t="shared" si="1"/>
        <v>1.3123359580052494</v>
      </c>
    </row>
    <row r="35" spans="2:14" ht="16.5" thickBot="1" x14ac:dyDescent="0.3">
      <c r="B35" s="266">
        <v>31</v>
      </c>
      <c r="C35" s="232" t="s">
        <v>55</v>
      </c>
      <c r="D35" s="181">
        <v>57225</v>
      </c>
      <c r="E35" s="180">
        <v>1794</v>
      </c>
      <c r="F35" s="182">
        <v>6</v>
      </c>
      <c r="G35" s="254">
        <f t="shared" si="0"/>
        <v>3.3444816053511706</v>
      </c>
      <c r="H35" s="53"/>
      <c r="I35" s="266">
        <v>31</v>
      </c>
      <c r="J35" s="64" t="s">
        <v>55</v>
      </c>
      <c r="K35" s="181">
        <v>57225</v>
      </c>
      <c r="L35" s="180">
        <v>1794</v>
      </c>
      <c r="M35" s="182">
        <v>5</v>
      </c>
      <c r="N35" s="173">
        <f t="shared" si="1"/>
        <v>2.787068004459309</v>
      </c>
    </row>
    <row r="36" spans="2:14" ht="16.5" thickBot="1" x14ac:dyDescent="0.3">
      <c r="B36" s="266">
        <v>32</v>
      </c>
      <c r="C36" s="232" t="s">
        <v>57</v>
      </c>
      <c r="D36" s="181">
        <v>57350</v>
      </c>
      <c r="E36" s="180">
        <v>4255</v>
      </c>
      <c r="F36" s="182">
        <v>20</v>
      </c>
      <c r="G36" s="254">
        <f t="shared" si="0"/>
        <v>4.7003525264394828</v>
      </c>
      <c r="H36" s="53"/>
      <c r="I36" s="266">
        <v>32</v>
      </c>
      <c r="J36" s="232" t="s">
        <v>57</v>
      </c>
      <c r="K36" s="181">
        <v>57350</v>
      </c>
      <c r="L36" s="180">
        <v>4255</v>
      </c>
      <c r="M36" s="182">
        <v>20</v>
      </c>
      <c r="N36" s="254">
        <f t="shared" si="1"/>
        <v>4.7003525264394828</v>
      </c>
    </row>
    <row r="37" spans="2:14" ht="16.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7</v>
      </c>
      <c r="G37" s="254">
        <f t="shared" si="0"/>
        <v>5.1244509516837482</v>
      </c>
      <c r="H37" s="53"/>
      <c r="I37" s="266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16.5" thickBot="1" x14ac:dyDescent="0.3">
      <c r="B38" s="265">
        <v>34</v>
      </c>
      <c r="C38" s="232" t="s">
        <v>61</v>
      </c>
      <c r="D38" s="181">
        <v>55062</v>
      </c>
      <c r="E38" s="180">
        <v>3053</v>
      </c>
      <c r="F38" s="182">
        <v>23</v>
      </c>
      <c r="G38" s="254">
        <f t="shared" si="0"/>
        <v>7.5335735342286272</v>
      </c>
      <c r="H38" s="53"/>
      <c r="I38" s="266">
        <v>34</v>
      </c>
      <c r="J38" s="232" t="s">
        <v>61</v>
      </c>
      <c r="K38" s="181">
        <v>55062</v>
      </c>
      <c r="L38" s="180">
        <v>3053</v>
      </c>
      <c r="M38" s="182">
        <v>23</v>
      </c>
      <c r="N38" s="254">
        <f t="shared" si="1"/>
        <v>7.5335735342286272</v>
      </c>
    </row>
    <row r="39" spans="2:14" ht="16.5" thickBot="1" x14ac:dyDescent="0.3">
      <c r="B39" s="266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53"/>
      <c r="I39" s="266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4409</v>
      </c>
      <c r="F40" s="182">
        <v>25</v>
      </c>
      <c r="G40" s="254">
        <f t="shared" si="0"/>
        <v>5.6702200045361764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4409</v>
      </c>
      <c r="M40" s="182">
        <v>19</v>
      </c>
      <c r="N40" s="254">
        <f t="shared" si="1"/>
        <v>4.3093672034474935</v>
      </c>
    </row>
    <row r="41" spans="2:14" ht="15.75" thickBot="1" x14ac:dyDescent="0.3">
      <c r="B41" s="266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I41" s="266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46535</v>
      </c>
      <c r="F42" s="182">
        <v>254</v>
      </c>
      <c r="G42" s="254">
        <f t="shared" si="0"/>
        <v>5.458257225744064</v>
      </c>
      <c r="I42" s="266">
        <v>38</v>
      </c>
      <c r="J42" s="232" t="s">
        <v>192</v>
      </c>
      <c r="K42" s="181">
        <v>57706</v>
      </c>
      <c r="L42" s="180">
        <v>46535</v>
      </c>
      <c r="M42" s="182">
        <v>283</v>
      </c>
      <c r="N42" s="254">
        <f t="shared" si="1"/>
        <v>6.0814440743526381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3895</v>
      </c>
      <c r="F43" s="182">
        <v>18</v>
      </c>
      <c r="G43" s="254">
        <f t="shared" si="0"/>
        <v>4.6213093709884463</v>
      </c>
      <c r="H43" s="53"/>
      <c r="I43" s="266">
        <v>39</v>
      </c>
      <c r="J43" s="232" t="s">
        <v>71</v>
      </c>
      <c r="K43" s="181">
        <v>57742</v>
      </c>
      <c r="L43" s="180">
        <v>3895</v>
      </c>
      <c r="M43" s="182">
        <v>20</v>
      </c>
      <c r="N43" s="254">
        <f t="shared" si="1"/>
        <v>5.1347881899871632</v>
      </c>
    </row>
    <row r="44" spans="2:14" ht="16.5" thickBot="1" x14ac:dyDescent="0.3">
      <c r="B44" s="266">
        <v>40</v>
      </c>
      <c r="C44" s="232" t="s">
        <v>193</v>
      </c>
      <c r="D44" s="181">
        <v>57948</v>
      </c>
      <c r="E44" s="180">
        <v>2293</v>
      </c>
      <c r="F44" s="182">
        <v>10</v>
      </c>
      <c r="G44" s="254">
        <f t="shared" si="0"/>
        <v>4.3610989969472307</v>
      </c>
      <c r="H44" s="53"/>
      <c r="I44" s="266">
        <v>40</v>
      </c>
      <c r="J44" s="232" t="s">
        <v>193</v>
      </c>
      <c r="K44" s="181">
        <v>57948</v>
      </c>
      <c r="L44" s="180">
        <v>2293</v>
      </c>
      <c r="M44" s="182">
        <v>13</v>
      </c>
      <c r="N44" s="254">
        <f t="shared" si="1"/>
        <v>5.6694286960313995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266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266">
        <v>42</v>
      </c>
      <c r="C46" s="232" t="s">
        <v>194</v>
      </c>
      <c r="D46" s="181">
        <v>57902</v>
      </c>
      <c r="E46" s="180">
        <v>9112</v>
      </c>
      <c r="F46" s="182">
        <v>49</v>
      </c>
      <c r="G46" s="254">
        <f t="shared" si="0"/>
        <v>5.3775241439859522</v>
      </c>
      <c r="H46" s="53"/>
      <c r="I46" s="266">
        <v>42</v>
      </c>
      <c r="J46" s="232" t="s">
        <v>194</v>
      </c>
      <c r="K46" s="181">
        <v>57902</v>
      </c>
      <c r="L46" s="180">
        <v>9112</v>
      </c>
      <c r="M46" s="182">
        <v>58</v>
      </c>
      <c r="N46" s="254">
        <f t="shared" si="1"/>
        <v>6.3652326602282701</v>
      </c>
    </row>
    <row r="47" spans="2:14" ht="16.5" thickBot="1" x14ac:dyDescent="0.3">
      <c r="B47" s="266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53"/>
      <c r="I47" s="266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4320</v>
      </c>
      <c r="M48" s="182">
        <v>9</v>
      </c>
      <c r="N48" s="173">
        <f t="shared" si="1"/>
        <v>2.0833333333333335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182">
        <v>9</v>
      </c>
      <c r="G49" s="254">
        <f t="shared" si="0"/>
        <v>6.0606060606060606</v>
      </c>
      <c r="H49" s="53"/>
      <c r="I49" s="266">
        <v>45</v>
      </c>
      <c r="J49" s="232" t="s">
        <v>195</v>
      </c>
      <c r="K49" s="181">
        <v>58204</v>
      </c>
      <c r="L49" s="180">
        <v>1485</v>
      </c>
      <c r="M49" s="182">
        <v>9</v>
      </c>
      <c r="N49" s="254">
        <f t="shared" si="1"/>
        <v>6.0606060606060606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1178</v>
      </c>
      <c r="F50" s="182">
        <v>2</v>
      </c>
      <c r="G50" s="173">
        <f t="shared" si="0"/>
        <v>1.6977928692699491</v>
      </c>
      <c r="I50" s="266">
        <v>46</v>
      </c>
      <c r="J50" s="64" t="s">
        <v>196</v>
      </c>
      <c r="K50" s="181">
        <v>55106</v>
      </c>
      <c r="L50" s="180">
        <v>1178</v>
      </c>
      <c r="M50" s="182">
        <v>2</v>
      </c>
      <c r="N50" s="173">
        <f t="shared" si="1"/>
        <v>1.6977928692699491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4949</v>
      </c>
      <c r="F51" s="182">
        <v>21</v>
      </c>
      <c r="G51" s="254">
        <f t="shared" si="0"/>
        <v>4.2432814710042432</v>
      </c>
      <c r="H51" s="53" t="s">
        <v>170</v>
      </c>
      <c r="I51" s="266">
        <v>47</v>
      </c>
      <c r="J51" s="232" t="s">
        <v>87</v>
      </c>
      <c r="K51" s="181">
        <v>58259</v>
      </c>
      <c r="L51" s="180">
        <v>4949</v>
      </c>
      <c r="M51" s="182">
        <v>19</v>
      </c>
      <c r="N51" s="254">
        <f t="shared" si="1"/>
        <v>3.8391594261466961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4652</v>
      </c>
      <c r="F52" s="182">
        <v>26</v>
      </c>
      <c r="G52" s="254">
        <f t="shared" si="0"/>
        <v>5.5889939810834051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4652</v>
      </c>
      <c r="M52" s="182">
        <v>23</v>
      </c>
      <c r="N52" s="254">
        <f t="shared" si="1"/>
        <v>4.9441100601891659</v>
      </c>
    </row>
    <row r="53" spans="2:14" ht="16.5" thickBot="1" x14ac:dyDescent="0.3">
      <c r="B53" s="266">
        <v>49</v>
      </c>
      <c r="C53" s="64" t="s">
        <v>197</v>
      </c>
      <c r="D53" s="181">
        <v>58357</v>
      </c>
      <c r="E53" s="180">
        <v>2296</v>
      </c>
      <c r="F53" s="182">
        <v>5</v>
      </c>
      <c r="G53" s="173">
        <f t="shared" si="0"/>
        <v>2.1777003484320558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2296</v>
      </c>
      <c r="M53" s="182">
        <v>4</v>
      </c>
      <c r="N53" s="173">
        <f t="shared" si="1"/>
        <v>1.7421602787456445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1377</v>
      </c>
      <c r="F54" s="182">
        <v>1</v>
      </c>
      <c r="G54" s="202">
        <f t="shared" si="0"/>
        <v>0.72621641249092228</v>
      </c>
      <c r="I54" s="266">
        <v>50</v>
      </c>
      <c r="J54" s="200" t="s">
        <v>198</v>
      </c>
      <c r="K54" s="181">
        <v>58393</v>
      </c>
      <c r="L54" s="180">
        <v>1377</v>
      </c>
      <c r="M54" s="182">
        <v>1</v>
      </c>
      <c r="N54" s="202">
        <f t="shared" si="1"/>
        <v>0.72621641249092228</v>
      </c>
    </row>
    <row r="55" spans="2:14" ht="15.75" thickBot="1" x14ac:dyDescent="0.3">
      <c r="B55" s="266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266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1</v>
      </c>
      <c r="N56" s="202">
        <f t="shared" si="1"/>
        <v>0.66312997347480107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3646</v>
      </c>
      <c r="F57" s="182">
        <v>20</v>
      </c>
      <c r="G57" s="254">
        <f t="shared" si="0"/>
        <v>5.4854635216675813</v>
      </c>
      <c r="I57" s="266">
        <v>53</v>
      </c>
      <c r="J57" s="232" t="s">
        <v>99</v>
      </c>
      <c r="K57" s="181">
        <v>55160</v>
      </c>
      <c r="L57" s="180">
        <v>3646</v>
      </c>
      <c r="M57" s="182">
        <v>22</v>
      </c>
      <c r="N57" s="254">
        <f t="shared" si="1"/>
        <v>6.0340098738343393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43</v>
      </c>
      <c r="G58" s="254">
        <f t="shared" si="0"/>
        <v>7.3278800272665308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5868</v>
      </c>
      <c r="M58" s="182">
        <v>42</v>
      </c>
      <c r="N58" s="254">
        <f t="shared" si="1"/>
        <v>7.1574642126789367</v>
      </c>
    </row>
    <row r="59" spans="2:14" ht="16.5" thickBot="1" x14ac:dyDescent="0.3">
      <c r="B59" s="266">
        <v>55</v>
      </c>
      <c r="C59" s="232" t="s">
        <v>103</v>
      </c>
      <c r="D59" s="181">
        <v>58552</v>
      </c>
      <c r="E59" s="180">
        <v>3848</v>
      </c>
      <c r="F59" s="182">
        <v>16</v>
      </c>
      <c r="G59" s="254">
        <f t="shared" si="0"/>
        <v>4.1580041580041582</v>
      </c>
      <c r="H59" s="53"/>
      <c r="I59" s="266">
        <v>55</v>
      </c>
      <c r="J59" s="232" t="s">
        <v>103</v>
      </c>
      <c r="K59" s="181">
        <v>58552</v>
      </c>
      <c r="L59" s="180">
        <v>3848</v>
      </c>
      <c r="M59" s="182">
        <v>16</v>
      </c>
      <c r="N59" s="254">
        <f t="shared" si="1"/>
        <v>4.1580041580041582</v>
      </c>
    </row>
    <row r="60" spans="2:14" ht="16.5" thickBot="1" x14ac:dyDescent="0.3">
      <c r="B60" s="266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8</v>
      </c>
      <c r="N60" s="173">
        <f t="shared" si="1"/>
        <v>2.4323502584372148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3268</v>
      </c>
      <c r="F61" s="182">
        <v>15</v>
      </c>
      <c r="G61" s="254">
        <f t="shared" si="0"/>
        <v>4.589963280293758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3268</v>
      </c>
      <c r="M61" s="182">
        <v>13</v>
      </c>
      <c r="N61" s="254">
        <f t="shared" si="1"/>
        <v>3.9779681762545898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53"/>
      <c r="I62" s="266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180">
        <v>1150</v>
      </c>
      <c r="F63" s="182">
        <v>4</v>
      </c>
      <c r="G63" s="254">
        <f t="shared" si="0"/>
        <v>3.4782608695652173</v>
      </c>
      <c r="H63" s="53" t="s">
        <v>170</v>
      </c>
      <c r="I63" s="266">
        <v>59</v>
      </c>
      <c r="J63" s="232" t="s">
        <v>202</v>
      </c>
      <c r="K63" s="181">
        <v>58794</v>
      </c>
      <c r="L63" s="180">
        <v>1150</v>
      </c>
      <c r="M63" s="182">
        <v>3</v>
      </c>
      <c r="N63" s="254">
        <f t="shared" si="1"/>
        <v>2.6086956521739131</v>
      </c>
    </row>
    <row r="64" spans="2:14" ht="16.5" thickBot="1" x14ac:dyDescent="0.3">
      <c r="B64" s="266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f t="shared" si="0"/>
        <v>4.4077134986225897</v>
      </c>
      <c r="H64" s="53"/>
      <c r="I64" s="266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f t="shared" si="1"/>
        <v>4.4077134986225897</v>
      </c>
    </row>
    <row r="65" spans="2:14" ht="15.75" thickBot="1" x14ac:dyDescent="0.3">
      <c r="B65" s="266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I65" s="266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si="0"/>
        <v>0</v>
      </c>
      <c r="I66" s="266">
        <v>62</v>
      </c>
      <c r="J66" s="64" t="s">
        <v>204</v>
      </c>
      <c r="K66" s="181">
        <v>58990</v>
      </c>
      <c r="L66" s="180">
        <v>633</v>
      </c>
      <c r="M66" s="182">
        <v>1</v>
      </c>
      <c r="N66" s="173">
        <f t="shared" si="1"/>
        <v>1.5797788309636651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180">
        <v>4787</v>
      </c>
      <c r="F67" s="182">
        <v>31</v>
      </c>
      <c r="G67" s="254">
        <f t="shared" si="0"/>
        <v>6.475872153749739</v>
      </c>
      <c r="H67" s="53" t="s">
        <v>170</v>
      </c>
      <c r="I67" s="266">
        <v>63</v>
      </c>
      <c r="J67" s="232" t="s">
        <v>131</v>
      </c>
      <c r="K67" s="181">
        <v>59041</v>
      </c>
      <c r="L67" s="180">
        <v>4787</v>
      </c>
      <c r="M67" s="182">
        <v>30</v>
      </c>
      <c r="N67" s="254">
        <f t="shared" si="1"/>
        <v>6.2669730520158762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6.5" thickBot="1" x14ac:dyDescent="0.3">
      <c r="B69" s="266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0"/>
        <v>2.9027576197387517</v>
      </c>
      <c r="H69" s="53"/>
      <c r="I69" s="266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1"/>
        <v>2.9027576197387517</v>
      </c>
    </row>
    <row r="70" spans="2:14" ht="15.75" thickBot="1" x14ac:dyDescent="0.3">
      <c r="B70" s="266">
        <v>66</v>
      </c>
      <c r="C70" s="64" t="s">
        <v>206</v>
      </c>
      <c r="D70" s="181">
        <v>59283</v>
      </c>
      <c r="E70" s="180">
        <v>1484</v>
      </c>
      <c r="F70" s="182">
        <v>4</v>
      </c>
      <c r="G70" s="173">
        <f t="shared" ref="G70:G86" si="2">F70*1000/E70</f>
        <v>2.6954177897574123</v>
      </c>
      <c r="I70" s="266">
        <v>66</v>
      </c>
      <c r="J70" s="64" t="s">
        <v>206</v>
      </c>
      <c r="K70" s="181">
        <v>59283</v>
      </c>
      <c r="L70" s="180">
        <v>1484</v>
      </c>
      <c r="M70" s="182">
        <v>4</v>
      </c>
      <c r="N70" s="173">
        <f t="shared" ref="N70:N86" si="3">M70*1000/L70</f>
        <v>2.6954177897574123</v>
      </c>
    </row>
    <row r="71" spans="2:14" ht="16.5" thickBot="1" x14ac:dyDescent="0.3">
      <c r="B71" s="266">
        <v>67</v>
      </c>
      <c r="C71" s="232" t="s">
        <v>207</v>
      </c>
      <c r="D71" s="181">
        <v>59434</v>
      </c>
      <c r="E71" s="180">
        <v>1532</v>
      </c>
      <c r="F71" s="182">
        <v>5</v>
      </c>
      <c r="G71" s="254">
        <f t="shared" si="2"/>
        <v>3.2637075718015667</v>
      </c>
      <c r="H71" s="53"/>
      <c r="I71" s="266">
        <v>67</v>
      </c>
      <c r="J71" s="232" t="s">
        <v>207</v>
      </c>
      <c r="K71" s="181">
        <v>59434</v>
      </c>
      <c r="L71" s="180">
        <v>1532</v>
      </c>
      <c r="M71" s="182">
        <v>5</v>
      </c>
      <c r="N71" s="254">
        <f t="shared" si="3"/>
        <v>3.2637075718015667</v>
      </c>
    </row>
    <row r="72" spans="2:14" ht="16.5" thickBot="1" x14ac:dyDescent="0.3">
      <c r="B72" s="266">
        <v>68</v>
      </c>
      <c r="C72" s="232" t="s">
        <v>208</v>
      </c>
      <c r="D72" s="181">
        <v>55311</v>
      </c>
      <c r="E72" s="180">
        <v>2199</v>
      </c>
      <c r="F72" s="182">
        <v>9</v>
      </c>
      <c r="G72" s="254">
        <f t="shared" si="2"/>
        <v>4.0927694406548429</v>
      </c>
      <c r="H72" s="53"/>
      <c r="I72" s="266">
        <v>68</v>
      </c>
      <c r="J72" s="232" t="s">
        <v>208</v>
      </c>
      <c r="K72" s="181">
        <v>55311</v>
      </c>
      <c r="L72" s="180">
        <v>2199</v>
      </c>
      <c r="M72" s="182">
        <v>9</v>
      </c>
      <c r="N72" s="254">
        <f t="shared" si="3"/>
        <v>4.0927694406548429</v>
      </c>
    </row>
    <row r="73" spans="2:14" ht="16.5" thickBot="1" x14ac:dyDescent="0.3">
      <c r="B73" s="265">
        <v>69</v>
      </c>
      <c r="C73" s="232" t="s">
        <v>209</v>
      </c>
      <c r="D73" s="181">
        <v>59498</v>
      </c>
      <c r="E73" s="180">
        <v>1270</v>
      </c>
      <c r="F73" s="182">
        <v>10</v>
      </c>
      <c r="G73" s="254">
        <f t="shared" si="2"/>
        <v>7.8740157480314963</v>
      </c>
      <c r="H73" s="53"/>
      <c r="I73" s="266">
        <v>69</v>
      </c>
      <c r="J73" s="232" t="s">
        <v>209</v>
      </c>
      <c r="K73" s="181">
        <v>59498</v>
      </c>
      <c r="L73" s="180">
        <v>1270</v>
      </c>
      <c r="M73" s="182">
        <v>11</v>
      </c>
      <c r="N73" s="254">
        <f t="shared" si="3"/>
        <v>8.6614173228346463</v>
      </c>
    </row>
    <row r="74" spans="2:14" ht="16.5" thickBot="1" x14ac:dyDescent="0.3">
      <c r="B74" s="266">
        <v>70</v>
      </c>
      <c r="C74" s="232" t="s">
        <v>210</v>
      </c>
      <c r="D74" s="181">
        <v>59586</v>
      </c>
      <c r="E74" s="180">
        <v>2244</v>
      </c>
      <c r="F74" s="182">
        <v>7</v>
      </c>
      <c r="G74" s="254">
        <f t="shared" si="2"/>
        <v>3.1194295900178255</v>
      </c>
      <c r="H74" s="53"/>
      <c r="I74" s="266">
        <v>70</v>
      </c>
      <c r="J74" s="232" t="s">
        <v>210</v>
      </c>
      <c r="K74" s="181">
        <v>59586</v>
      </c>
      <c r="L74" s="180">
        <v>2244</v>
      </c>
      <c r="M74" s="182">
        <v>8</v>
      </c>
      <c r="N74" s="254">
        <f t="shared" si="3"/>
        <v>3.5650623885918002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31</v>
      </c>
      <c r="G75" s="254">
        <f t="shared" si="2"/>
        <v>7.513330101793505</v>
      </c>
      <c r="H75" s="53"/>
      <c r="I75" s="266">
        <v>71</v>
      </c>
      <c r="J75" s="232" t="s">
        <v>211</v>
      </c>
      <c r="K75" s="181">
        <v>59327</v>
      </c>
      <c r="L75" s="180">
        <v>4126</v>
      </c>
      <c r="M75" s="182">
        <v>31</v>
      </c>
      <c r="N75" s="254">
        <f t="shared" si="3"/>
        <v>7.513330101793505</v>
      </c>
    </row>
    <row r="76" spans="2:14" ht="16.5" thickBot="1" x14ac:dyDescent="0.3">
      <c r="B76" s="266">
        <v>72</v>
      </c>
      <c r="C76" s="232" t="s">
        <v>149</v>
      </c>
      <c r="D76" s="181">
        <v>59416</v>
      </c>
      <c r="E76" s="180">
        <v>2275</v>
      </c>
      <c r="F76" s="182">
        <v>15</v>
      </c>
      <c r="G76" s="254">
        <f t="shared" si="2"/>
        <v>6.5934065934065931</v>
      </c>
      <c r="H76" s="53"/>
      <c r="I76" s="266">
        <v>72</v>
      </c>
      <c r="J76" s="232" t="s">
        <v>149</v>
      </c>
      <c r="K76" s="181">
        <v>59416</v>
      </c>
      <c r="L76" s="180">
        <v>2275</v>
      </c>
      <c r="M76" s="182">
        <v>15</v>
      </c>
      <c r="N76" s="254">
        <f t="shared" si="3"/>
        <v>6.5934065934065931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1525</v>
      </c>
      <c r="F77" s="182">
        <v>5</v>
      </c>
      <c r="G77" s="254">
        <f t="shared" si="2"/>
        <v>3.278688524590164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1525</v>
      </c>
      <c r="M77" s="182">
        <v>4</v>
      </c>
      <c r="N77" s="173">
        <f t="shared" si="3"/>
        <v>2.622950819672131</v>
      </c>
    </row>
    <row r="78" spans="2:14" ht="16.5" thickBot="1" x14ac:dyDescent="0.3">
      <c r="B78" s="266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H78" s="53" t="s">
        <v>170</v>
      </c>
      <c r="I78" s="266">
        <v>74</v>
      </c>
      <c r="J78" s="64" t="s">
        <v>212</v>
      </c>
      <c r="K78" s="181">
        <v>59826</v>
      </c>
      <c r="L78" s="180">
        <v>1728</v>
      </c>
      <c r="M78" s="182">
        <v>4</v>
      </c>
      <c r="N78" s="173">
        <f t="shared" si="3"/>
        <v>2.3148148148148149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180">
        <v>4586</v>
      </c>
      <c r="F79" s="182">
        <v>5</v>
      </c>
      <c r="G79" s="173">
        <f t="shared" si="2"/>
        <v>1.0902747492368077</v>
      </c>
      <c r="H79" s="53"/>
      <c r="I79" s="266">
        <v>75</v>
      </c>
      <c r="J79" s="64" t="s">
        <v>155</v>
      </c>
      <c r="K79" s="181">
        <v>59693</v>
      </c>
      <c r="L79" s="180">
        <v>4586</v>
      </c>
      <c r="M79" s="182">
        <v>7</v>
      </c>
      <c r="N79" s="173">
        <f t="shared" si="3"/>
        <v>1.5263846489315307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266">
        <v>76</v>
      </c>
      <c r="J80" s="64" t="s">
        <v>157</v>
      </c>
      <c r="K80" s="181">
        <v>59764</v>
      </c>
      <c r="L80" s="180">
        <v>2185</v>
      </c>
      <c r="M80" s="182">
        <v>4</v>
      </c>
      <c r="N80" s="173">
        <f t="shared" si="3"/>
        <v>1.8306636155606408</v>
      </c>
    </row>
    <row r="81" spans="2:14" ht="15.75" thickBot="1" x14ac:dyDescent="0.3">
      <c r="B81" s="266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266">
        <v>77</v>
      </c>
      <c r="J81" s="232" t="s">
        <v>213</v>
      </c>
      <c r="K81" s="181">
        <v>59880</v>
      </c>
      <c r="L81" s="180">
        <v>2573</v>
      </c>
      <c r="M81" s="182">
        <v>10</v>
      </c>
      <c r="N81" s="254">
        <f t="shared" si="3"/>
        <v>3.8865137971239796</v>
      </c>
    </row>
    <row r="82" spans="2:14" ht="16.5" thickBot="1" x14ac:dyDescent="0.3">
      <c r="B82" s="266">
        <v>78</v>
      </c>
      <c r="C82" s="64" t="s">
        <v>161</v>
      </c>
      <c r="D82" s="181">
        <v>59942</v>
      </c>
      <c r="E82" s="180">
        <v>2103</v>
      </c>
      <c r="F82" s="182">
        <v>5</v>
      </c>
      <c r="G82" s="173">
        <f t="shared" si="2"/>
        <v>2.377555872563005</v>
      </c>
      <c r="H82" s="53" t="s">
        <v>170</v>
      </c>
      <c r="I82" s="266">
        <v>78</v>
      </c>
      <c r="J82" s="64" t="s">
        <v>161</v>
      </c>
      <c r="K82" s="181">
        <v>59942</v>
      </c>
      <c r="L82" s="180">
        <v>2103</v>
      </c>
      <c r="M82" s="182">
        <v>4</v>
      </c>
      <c r="N82" s="173">
        <f t="shared" si="3"/>
        <v>1.9020446980504042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2</v>
      </c>
      <c r="G83" s="173">
        <f t="shared" si="2"/>
        <v>2.1074815595363541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5935</v>
      </c>
      <c r="F84" s="182">
        <v>39</v>
      </c>
      <c r="G84" s="254">
        <f t="shared" si="2"/>
        <v>6.571187868576243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5935</v>
      </c>
      <c r="M84" s="182">
        <v>36</v>
      </c>
      <c r="N84" s="254">
        <f t="shared" si="3"/>
        <v>6.0657118786857627</v>
      </c>
    </row>
    <row r="85" spans="2:14" ht="16.5" thickBot="1" x14ac:dyDescent="0.3">
      <c r="B85" s="303">
        <v>81</v>
      </c>
      <c r="C85" s="304" t="s">
        <v>167</v>
      </c>
      <c r="D85" s="185">
        <v>60099</v>
      </c>
      <c r="E85" s="184">
        <v>1436</v>
      </c>
      <c r="F85" s="186">
        <v>5</v>
      </c>
      <c r="G85" s="254">
        <f t="shared" si="2"/>
        <v>3.4818941504178271</v>
      </c>
      <c r="H85" s="53"/>
      <c r="I85" s="303">
        <v>81</v>
      </c>
      <c r="J85" s="296" t="s">
        <v>167</v>
      </c>
      <c r="K85" s="185">
        <v>60099</v>
      </c>
      <c r="L85" s="184">
        <v>1436</v>
      </c>
      <c r="M85" s="186">
        <v>5</v>
      </c>
      <c r="N85" s="173">
        <f t="shared" si="3"/>
        <v>3.4818941504178271</v>
      </c>
    </row>
    <row r="86" spans="2:14" ht="17.25" thickTop="1" thickBot="1" x14ac:dyDescent="0.3">
      <c r="B86" s="359" t="s">
        <v>215</v>
      </c>
      <c r="C86" s="360"/>
      <c r="D86" s="361"/>
      <c r="E86" s="167">
        <f>SUM(E5:E85)</f>
        <v>758169</v>
      </c>
      <c r="F86" s="167">
        <f>SUM(F5:F85)</f>
        <v>4198</v>
      </c>
      <c r="G86" s="254">
        <f t="shared" si="2"/>
        <v>5.5370240671934621</v>
      </c>
      <c r="H86" s="53"/>
      <c r="I86" s="359" t="s">
        <v>215</v>
      </c>
      <c r="J86" s="360"/>
      <c r="K86" s="361"/>
      <c r="L86" s="167">
        <f>SUM(L5:L85)</f>
        <v>758169</v>
      </c>
      <c r="M86" s="167">
        <f>SUM(M5:M85)</f>
        <v>4400</v>
      </c>
      <c r="N86" s="254">
        <f t="shared" si="3"/>
        <v>5.8034554301217804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8" sqref="Q38"/>
    </sheetView>
  </sheetViews>
  <sheetFormatPr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7" sqref="Q37"/>
    </sheetView>
  </sheetViews>
  <sheetFormatPr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8.140625" customWidth="1"/>
    <col min="12" max="12" width="12.5703125" customWidth="1"/>
    <col min="14" max="14" width="13.7109375" customWidth="1"/>
  </cols>
  <sheetData>
    <row r="2" spans="2:14" ht="19.5" customHeight="1" thickBot="1" x14ac:dyDescent="0.3">
      <c r="C2" s="249">
        <v>44306</v>
      </c>
      <c r="J2" s="249">
        <v>44305</v>
      </c>
    </row>
    <row r="3" spans="2:14" ht="56.25" customHeight="1" thickBot="1" x14ac:dyDescent="0.35">
      <c r="B3" s="350" t="s">
        <v>304</v>
      </c>
      <c r="C3" s="351"/>
      <c r="D3" s="351"/>
      <c r="E3" s="351"/>
      <c r="F3" s="351"/>
      <c r="G3" s="352"/>
      <c r="I3" s="350" t="s">
        <v>305</v>
      </c>
      <c r="J3" s="351"/>
      <c r="K3" s="351"/>
      <c r="L3" s="351"/>
      <c r="M3" s="351"/>
      <c r="N3" s="352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1620</v>
      </c>
      <c r="G6" s="254">
        <f>F6*1000/E6</f>
        <v>4.8008534850640112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1775</v>
      </c>
      <c r="N6" s="254">
        <f>M6*1000/L6</f>
        <v>5.260194404931247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190</v>
      </c>
      <c r="G7" s="254">
        <f t="shared" ref="G7:G70" si="0">F7*1000/E7</f>
        <v>4.9437968359700246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204</v>
      </c>
      <c r="N7" s="254">
        <f t="shared" ref="N7:N70" si="1">M7*1000/L7</f>
        <v>5.3080766028309743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80</v>
      </c>
      <c r="N8" s="254">
        <f t="shared" si="1"/>
        <v>3.4744842562432141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248</v>
      </c>
      <c r="G9" s="254">
        <f t="shared" si="0"/>
        <v>4.4630002879355022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258</v>
      </c>
      <c r="N9" s="254">
        <f t="shared" si="1"/>
        <v>4.6429599769651597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225</v>
      </c>
      <c r="G10" s="254">
        <f t="shared" si="0"/>
        <v>8.1788440567066516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238</v>
      </c>
      <c r="N10" s="254">
        <f t="shared" si="1"/>
        <v>8.6513994910941481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54</v>
      </c>
      <c r="G11" s="254">
        <f t="shared" si="0"/>
        <v>5.6467635679180175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10</v>
      </c>
      <c r="N12" s="306">
        <f t="shared" si="1"/>
        <v>1.5199878400972793</v>
      </c>
    </row>
    <row r="13" spans="2:14" ht="15.7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0</v>
      </c>
      <c r="G13" s="202">
        <f t="shared" si="0"/>
        <v>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93</v>
      </c>
      <c r="G15" s="254">
        <f t="shared" si="0"/>
        <v>6.0385689240958378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98</v>
      </c>
      <c r="N15" s="254">
        <f t="shared" si="1"/>
        <v>6.3632231673267974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57</v>
      </c>
      <c r="G17" s="254">
        <f t="shared" si="0"/>
        <v>4.3836037837422133</v>
      </c>
      <c r="H17" s="53" t="s">
        <v>170</v>
      </c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232" t="s">
        <v>175</v>
      </c>
      <c r="K18" s="181">
        <v>55918</v>
      </c>
      <c r="L18" s="180">
        <v>1976</v>
      </c>
      <c r="M18" s="182">
        <v>6</v>
      </c>
      <c r="N18" s="254">
        <f t="shared" si="1"/>
        <v>3.0364372469635628</v>
      </c>
    </row>
    <row r="19" spans="2:14" ht="15.75" thickBot="1" x14ac:dyDescent="0.3">
      <c r="B19" s="266">
        <v>14</v>
      </c>
      <c r="C19" s="64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 t="s">
        <v>170</v>
      </c>
      <c r="I20" s="266">
        <v>15</v>
      </c>
      <c r="J20" s="64" t="s">
        <v>177</v>
      </c>
      <c r="K20" s="181">
        <v>56096</v>
      </c>
      <c r="L20" s="180">
        <v>1431</v>
      </c>
      <c r="M20" s="182">
        <v>4</v>
      </c>
      <c r="N20" s="306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28</v>
      </c>
      <c r="G21" s="254">
        <f t="shared" si="0"/>
        <v>5.7875155022736671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27</v>
      </c>
      <c r="N21" s="254">
        <f t="shared" si="1"/>
        <v>5.5808185200496077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2</v>
      </c>
      <c r="G23" s="306">
        <f t="shared" si="0"/>
        <v>1.6849199663016006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7</v>
      </c>
      <c r="G24" s="306">
        <f t="shared" si="0"/>
        <v>2.936241610738255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12</v>
      </c>
      <c r="G25" s="254">
        <f t="shared" si="0"/>
        <v>5.0782903089293274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17</v>
      </c>
      <c r="N25" s="254">
        <f t="shared" si="1"/>
        <v>7.1942446043165464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/>
      <c r="I27" s="266">
        <v>22</v>
      </c>
      <c r="J27" s="64" t="s">
        <v>183</v>
      </c>
      <c r="K27" s="181">
        <v>56522</v>
      </c>
      <c r="L27" s="180">
        <v>2689</v>
      </c>
      <c r="M27" s="182">
        <v>3</v>
      </c>
      <c r="N27" s="306">
        <f t="shared" si="1"/>
        <v>1.1156563778356265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3</v>
      </c>
      <c r="G28" s="202">
        <f t="shared" si="0"/>
        <v>0.98103335513407453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18</v>
      </c>
      <c r="G29" s="254">
        <f t="shared" si="0"/>
        <v>3.75234521575985</v>
      </c>
      <c r="H29" s="53" t="s">
        <v>170</v>
      </c>
      <c r="I29" s="266">
        <v>24</v>
      </c>
      <c r="J29" s="232" t="s">
        <v>185</v>
      </c>
      <c r="K29" s="181">
        <v>56666</v>
      </c>
      <c r="L29" s="180">
        <v>4797</v>
      </c>
      <c r="M29" s="182">
        <v>17</v>
      </c>
      <c r="N29" s="254">
        <f t="shared" si="1"/>
        <v>3.5438815926620806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1</v>
      </c>
      <c r="N30" s="202">
        <f t="shared" si="1"/>
        <v>0.42680324370465217</v>
      </c>
    </row>
    <row r="31" spans="2:14" ht="15.7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3</v>
      </c>
      <c r="G31" s="306">
        <f t="shared" si="0"/>
        <v>1.762632197414806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310">
        <v>36</v>
      </c>
      <c r="G32" s="254">
        <f t="shared" si="0"/>
        <v>9.6437181891240282</v>
      </c>
      <c r="H32" s="53" t="s">
        <v>170</v>
      </c>
      <c r="I32" s="265">
        <v>27</v>
      </c>
      <c r="J32" s="232" t="s">
        <v>47</v>
      </c>
      <c r="K32" s="181">
        <v>56844</v>
      </c>
      <c r="L32" s="180">
        <v>3733</v>
      </c>
      <c r="M32" s="182">
        <v>33</v>
      </c>
      <c r="N32" s="254">
        <f t="shared" si="1"/>
        <v>8.8400750066970257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9</v>
      </c>
      <c r="N33" s="306">
        <f t="shared" si="1"/>
        <v>2.4161073825503356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14</v>
      </c>
      <c r="G34" s="254">
        <f t="shared" si="0"/>
        <v>5.924672027084215</v>
      </c>
      <c r="H34" s="53" t="s">
        <v>170</v>
      </c>
      <c r="I34" s="266">
        <v>29</v>
      </c>
      <c r="J34" s="232" t="s">
        <v>188</v>
      </c>
      <c r="K34" s="181">
        <v>57083</v>
      </c>
      <c r="L34" s="180">
        <v>2363</v>
      </c>
      <c r="M34" s="182">
        <v>13</v>
      </c>
      <c r="N34" s="254">
        <f t="shared" si="1"/>
        <v>5.5014811680067712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4</v>
      </c>
      <c r="N36" s="306">
        <f t="shared" si="1"/>
        <v>2.2062879205736348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19</v>
      </c>
      <c r="N37" s="254">
        <f t="shared" si="1"/>
        <v>4.4716403859731706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18</v>
      </c>
      <c r="N39" s="254">
        <f t="shared" si="1"/>
        <v>5.9055118110236222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9</v>
      </c>
      <c r="G40" s="254">
        <f t="shared" si="0"/>
        <v>6.024096385542169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8</v>
      </c>
      <c r="N40" s="254">
        <f t="shared" si="1"/>
        <v>5.3547523427041499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31</v>
      </c>
      <c r="N41" s="254">
        <f t="shared" si="1"/>
        <v>7.0374574347332572</v>
      </c>
    </row>
    <row r="42" spans="2:14" ht="16.5" thickBot="1" x14ac:dyDescent="0.3">
      <c r="B42" s="266">
        <v>37</v>
      </c>
      <c r="C42" s="232" t="s">
        <v>191</v>
      </c>
      <c r="D42" s="181">
        <v>57644</v>
      </c>
      <c r="E42" s="180">
        <v>2744</v>
      </c>
      <c r="F42" s="182">
        <v>9</v>
      </c>
      <c r="G42" s="254">
        <f t="shared" si="0"/>
        <v>3.2798833819241984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11</v>
      </c>
      <c r="N42" s="254">
        <f t="shared" si="1"/>
        <v>4.0087463556851315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213</v>
      </c>
      <c r="G43" s="254">
        <f t="shared" si="0"/>
        <v>4.5736617208133818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228</v>
      </c>
      <c r="N43" s="254">
        <f t="shared" si="1"/>
        <v>4.8957505743917888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18</v>
      </c>
      <c r="G44" s="254">
        <f t="shared" si="0"/>
        <v>4.6284391874517867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22</v>
      </c>
      <c r="N44" s="254">
        <f t="shared" si="1"/>
        <v>5.6569812291077399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2</v>
      </c>
      <c r="G46" s="306">
        <f t="shared" si="0"/>
        <v>1.3333333333333333</v>
      </c>
      <c r="H46" s="53" t="s">
        <v>170</v>
      </c>
      <c r="I46" s="266">
        <v>41</v>
      </c>
      <c r="J46" s="200" t="s">
        <v>75</v>
      </c>
      <c r="K46" s="181">
        <v>57831</v>
      </c>
      <c r="L46" s="180">
        <v>1500</v>
      </c>
      <c r="M46" s="182">
        <v>1</v>
      </c>
      <c r="N46" s="202">
        <f t="shared" si="1"/>
        <v>0.66666666666666663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39</v>
      </c>
      <c r="G47" s="254">
        <f t="shared" si="0"/>
        <v>4.2744410346339325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40</v>
      </c>
      <c r="N47" s="254">
        <f t="shared" si="1"/>
        <v>4.3840420868040333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15</v>
      </c>
      <c r="N48" s="254">
        <f t="shared" si="1"/>
        <v>3.9225941422594142</v>
      </c>
    </row>
    <row r="49" spans="2:14" ht="16.5" thickBot="1" x14ac:dyDescent="0.3">
      <c r="B49" s="266">
        <v>44</v>
      </c>
      <c r="C49" s="232" t="s">
        <v>81</v>
      </c>
      <c r="D49" s="181">
        <v>58142</v>
      </c>
      <c r="E49" s="180">
        <v>4310</v>
      </c>
      <c r="F49" s="182">
        <v>14</v>
      </c>
      <c r="G49" s="254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11</v>
      </c>
      <c r="N49" s="306">
        <f t="shared" si="1"/>
        <v>2.5522041763341066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8</v>
      </c>
      <c r="G50" s="254">
        <f t="shared" si="0"/>
        <v>5.3799596503026228</v>
      </c>
      <c r="H50" s="53"/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24</v>
      </c>
      <c r="N52" s="254">
        <f t="shared" si="1"/>
        <v>4.8406615570794678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23</v>
      </c>
      <c r="G53" s="254">
        <f t="shared" si="0"/>
        <v>4.9504950495049505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25</v>
      </c>
      <c r="N53" s="254">
        <f t="shared" si="1"/>
        <v>5.3809728798966852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 t="s">
        <v>170</v>
      </c>
      <c r="I56" s="266">
        <v>51</v>
      </c>
      <c r="J56" s="307" t="s">
        <v>199</v>
      </c>
      <c r="K56" s="181">
        <v>58464</v>
      </c>
      <c r="L56" s="180">
        <v>1631</v>
      </c>
      <c r="M56" s="182">
        <v>2</v>
      </c>
      <c r="N56" s="306">
        <f t="shared" si="1"/>
        <v>1.226241569589209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1</v>
      </c>
      <c r="G57" s="202">
        <f t="shared" si="0"/>
        <v>0.66312997347480107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14</v>
      </c>
      <c r="N58" s="254">
        <f t="shared" si="1"/>
        <v>3.8408779149519892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39</v>
      </c>
      <c r="N59" s="254">
        <f t="shared" si="1"/>
        <v>6.6382978723404253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13</v>
      </c>
      <c r="G60" s="254">
        <f t="shared" si="0"/>
        <v>3.3783783783783785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14</v>
      </c>
      <c r="N60" s="254">
        <f t="shared" si="1"/>
        <v>3.6382536382536381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232" t="s">
        <v>105</v>
      </c>
      <c r="K61" s="181">
        <v>58623</v>
      </c>
      <c r="L61" s="180">
        <v>3288</v>
      </c>
      <c r="M61" s="182">
        <v>10</v>
      </c>
      <c r="N61" s="254">
        <f t="shared" si="1"/>
        <v>3.0413625304136254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18</v>
      </c>
      <c r="G62" s="254">
        <f t="shared" si="0"/>
        <v>5.4961832061068705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4</v>
      </c>
      <c r="G63" s="306">
        <f t="shared" si="0"/>
        <v>1.7436791630340018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4</v>
      </c>
      <c r="G64" s="254">
        <f t="shared" si="0"/>
        <v>3.4812880765883376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3</v>
      </c>
      <c r="G65" s="306">
        <f t="shared" si="0"/>
        <v>1.6538037486218302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4</v>
      </c>
      <c r="N65" s="306">
        <f t="shared" si="1"/>
        <v>2.2050716648291071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4</v>
      </c>
      <c r="G69" s="306">
        <f t="shared" si="0"/>
        <v>2.8551034975017844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3</v>
      </c>
      <c r="N70" s="306">
        <f t="shared" si="1"/>
        <v>2.1802325581395348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9</v>
      </c>
      <c r="N73" s="254">
        <f t="shared" si="3"/>
        <v>4.0909090909090908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13</v>
      </c>
      <c r="N74" s="254">
        <f t="shared" si="3"/>
        <v>10.260457774269929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36</v>
      </c>
      <c r="G76" s="254">
        <f t="shared" si="2"/>
        <v>8.720930232558139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34</v>
      </c>
      <c r="N76" s="254">
        <f t="shared" si="3"/>
        <v>8.2364341085271313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15</v>
      </c>
      <c r="N77" s="254">
        <f t="shared" si="3"/>
        <v>6.5963060686015833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10</v>
      </c>
      <c r="G80" s="306">
        <f t="shared" si="2"/>
        <v>2.1795989537925022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8</v>
      </c>
      <c r="N80" s="306">
        <f t="shared" si="3"/>
        <v>1.7436791630340018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7</v>
      </c>
      <c r="N82" s="306">
        <f t="shared" si="3"/>
        <v>2.7279812938425567</v>
      </c>
    </row>
    <row r="83" spans="2:14" ht="16.5" thickBot="1" x14ac:dyDescent="0.3">
      <c r="B83" s="266">
        <v>78</v>
      </c>
      <c r="C83" s="232" t="s">
        <v>161</v>
      </c>
      <c r="D83" s="181">
        <v>59942</v>
      </c>
      <c r="E83" s="180">
        <v>2102</v>
      </c>
      <c r="F83" s="182">
        <v>7</v>
      </c>
      <c r="G83" s="254">
        <f t="shared" si="2"/>
        <v>3.3301617507136059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36</v>
      </c>
      <c r="G85" s="254">
        <f t="shared" si="2"/>
        <v>6.0667340748230538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37</v>
      </c>
      <c r="N85" s="254">
        <f t="shared" si="3"/>
        <v>6.2352544657903604</v>
      </c>
    </row>
    <row r="86" spans="2:14" ht="16.5" thickBot="1" x14ac:dyDescent="0.3">
      <c r="B86" s="303">
        <v>81</v>
      </c>
      <c r="C86" s="304" t="s">
        <v>167</v>
      </c>
      <c r="D86" s="185">
        <v>60099</v>
      </c>
      <c r="E86" s="184">
        <v>1438</v>
      </c>
      <c r="F86" s="186">
        <v>5</v>
      </c>
      <c r="G86" s="254">
        <f t="shared" si="2"/>
        <v>3.4770514603616132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59" t="s">
        <v>215</v>
      </c>
      <c r="C87" s="360"/>
      <c r="D87" s="361"/>
      <c r="E87" s="167">
        <f>SUM(E6:E86)</f>
        <v>758376</v>
      </c>
      <c r="F87" s="167">
        <f>SUM(F6:F86)</f>
        <v>3498</v>
      </c>
      <c r="G87" s="244">
        <f t="shared" si="2"/>
        <v>4.6124877369537014</v>
      </c>
      <c r="H87" s="53"/>
      <c r="I87" s="359" t="s">
        <v>215</v>
      </c>
      <c r="J87" s="360"/>
      <c r="K87" s="361"/>
      <c r="L87" s="167">
        <f>SUM(L6:L86)</f>
        <v>758376</v>
      </c>
      <c r="M87" s="167">
        <f>SUM(M6:M86)</f>
        <v>3742</v>
      </c>
      <c r="N87" s="244">
        <f t="shared" si="3"/>
        <v>4.934227876409591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XFD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3" max="13" width="13.7109375" customWidth="1"/>
    <col min="14" max="14" width="13.42578125" customWidth="1"/>
  </cols>
  <sheetData>
    <row r="2" spans="2:14" ht="19.5" customHeight="1" thickBot="1" x14ac:dyDescent="0.3">
      <c r="C2" s="249">
        <v>44307</v>
      </c>
      <c r="J2" s="249">
        <v>44306</v>
      </c>
    </row>
    <row r="3" spans="2:14" ht="56.25" customHeight="1" thickBot="1" x14ac:dyDescent="0.35">
      <c r="B3" s="350" t="s">
        <v>306</v>
      </c>
      <c r="C3" s="351"/>
      <c r="D3" s="351"/>
      <c r="E3" s="351"/>
      <c r="F3" s="351"/>
      <c r="G3" s="352"/>
      <c r="I3" s="350" t="s">
        <v>304</v>
      </c>
      <c r="J3" s="351"/>
      <c r="K3" s="351"/>
      <c r="L3" s="351"/>
      <c r="M3" s="351"/>
      <c r="N3" s="352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1522</v>
      </c>
      <c r="G6" s="254">
        <f>F6*1000/E6</f>
        <v>4.5104314841156947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1620</v>
      </c>
      <c r="N6" s="254">
        <f>M6*1000/L6</f>
        <v>4.8008534850640112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178</v>
      </c>
      <c r="G7" s="254">
        <f t="shared" ref="G7:G70" si="0">F7*1000/E7</f>
        <v>4.631557035803497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190</v>
      </c>
      <c r="N7" s="254">
        <f t="shared" ref="N7:N70" si="1">M7*1000/L7</f>
        <v>4.9437968359700246</v>
      </c>
    </row>
    <row r="8" spans="2:14" ht="15.7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232</v>
      </c>
      <c r="G9" s="254">
        <f t="shared" si="0"/>
        <v>4.1750647854880505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248</v>
      </c>
      <c r="N9" s="254">
        <f t="shared" si="1"/>
        <v>4.4630002879355022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223</v>
      </c>
      <c r="G10" s="254">
        <f t="shared" si="0"/>
        <v>8.1061432206470379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225</v>
      </c>
      <c r="N10" s="254">
        <f t="shared" si="1"/>
        <v>8.1788440567066516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52</v>
      </c>
      <c r="G11" s="254">
        <f t="shared" si="0"/>
        <v>5.4376241765136459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54</v>
      </c>
      <c r="N11" s="254">
        <f t="shared" si="1"/>
        <v>5.6467635679180175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200" t="s">
        <v>9</v>
      </c>
      <c r="D13" s="181">
        <v>55598</v>
      </c>
      <c r="E13" s="180">
        <v>1089</v>
      </c>
      <c r="F13" s="182">
        <v>1</v>
      </c>
      <c r="G13" s="202">
        <f t="shared" si="0"/>
        <v>0.91827364554637281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0</v>
      </c>
      <c r="N13" s="202">
        <f t="shared" si="1"/>
        <v>0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85</v>
      </c>
      <c r="G15" s="254">
        <f t="shared" si="0"/>
        <v>5.5191221349263033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93</v>
      </c>
      <c r="N15" s="254">
        <f t="shared" si="1"/>
        <v>6.0385689240958378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57</v>
      </c>
      <c r="N17" s="254">
        <f t="shared" si="1"/>
        <v>4.3836037837422133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4</v>
      </c>
      <c r="G18" s="306">
        <f t="shared" si="0"/>
        <v>2.0242914979757085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64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232" t="s">
        <v>177</v>
      </c>
      <c r="D20" s="181">
        <v>56096</v>
      </c>
      <c r="E20" s="180">
        <v>1431</v>
      </c>
      <c r="F20" s="182">
        <v>5</v>
      </c>
      <c r="G20" s="254">
        <f t="shared" si="0"/>
        <v>3.4940600978336827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 t="s">
        <v>170</v>
      </c>
      <c r="I21" s="266">
        <v>16</v>
      </c>
      <c r="J21" s="232" t="s">
        <v>178</v>
      </c>
      <c r="K21" s="181">
        <v>56210</v>
      </c>
      <c r="L21" s="180">
        <v>4838</v>
      </c>
      <c r="M21" s="182">
        <v>28</v>
      </c>
      <c r="N21" s="254">
        <f t="shared" si="1"/>
        <v>5.7875155022736671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307" t="s">
        <v>29</v>
      </c>
      <c r="D23" s="181">
        <v>56327</v>
      </c>
      <c r="E23" s="180">
        <v>1187</v>
      </c>
      <c r="F23" s="182">
        <v>1</v>
      </c>
      <c r="G23" s="306">
        <f t="shared" si="0"/>
        <v>0.84245998315080028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2</v>
      </c>
      <c r="N23" s="306">
        <f t="shared" si="1"/>
        <v>1.6849199663016006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8</v>
      </c>
      <c r="G24" s="306">
        <f t="shared" si="0"/>
        <v>3.3557046979865772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7</v>
      </c>
      <c r="N24" s="306">
        <f t="shared" si="1"/>
        <v>2.936241610738255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11</v>
      </c>
      <c r="G25" s="254">
        <f t="shared" si="0"/>
        <v>4.6550994498518836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12</v>
      </c>
      <c r="N25" s="254">
        <f t="shared" si="1"/>
        <v>5.0782903089293274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2</v>
      </c>
      <c r="N27" s="202">
        <f t="shared" si="1"/>
        <v>0.74377091855708444</v>
      </c>
    </row>
    <row r="28" spans="2:14" ht="15.7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1</v>
      </c>
      <c r="G28" s="202">
        <f t="shared" si="0"/>
        <v>0.32701111837802488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3</v>
      </c>
      <c r="N28" s="202">
        <f t="shared" si="1"/>
        <v>0.98103335513407453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15</v>
      </c>
      <c r="G29" s="254">
        <f t="shared" si="0"/>
        <v>3.1269543464665417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18</v>
      </c>
      <c r="N29" s="254">
        <f t="shared" si="1"/>
        <v>3.75234521575985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 t="s">
        <v>170</v>
      </c>
      <c r="I31" s="266">
        <v>26</v>
      </c>
      <c r="J31" s="64" t="s">
        <v>187</v>
      </c>
      <c r="K31" s="181">
        <v>56773</v>
      </c>
      <c r="L31" s="180">
        <v>1702</v>
      </c>
      <c r="M31" s="182">
        <v>3</v>
      </c>
      <c r="N31" s="306">
        <f t="shared" si="1"/>
        <v>1.762632197414806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37</v>
      </c>
      <c r="G32" s="254">
        <f t="shared" si="0"/>
        <v>9.9115992499330297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310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14</v>
      </c>
      <c r="N34" s="254">
        <f t="shared" si="1"/>
        <v>5.924672027084215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22</v>
      </c>
      <c r="G37" s="254">
        <f t="shared" si="0"/>
        <v>5.1776888679689339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7</v>
      </c>
      <c r="G38" s="254">
        <f t="shared" si="0"/>
        <v>5.1244509516837482</v>
      </c>
      <c r="H38" s="53"/>
      <c r="I38" s="266">
        <v>33</v>
      </c>
      <c r="J38" s="232" t="s">
        <v>189</v>
      </c>
      <c r="K38" s="181">
        <v>57449</v>
      </c>
      <c r="L38" s="180">
        <v>1366</v>
      </c>
      <c r="M38" s="182">
        <v>9</v>
      </c>
      <c r="N38" s="254">
        <f t="shared" si="1"/>
        <v>6.5885797950219622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266">
        <v>35</v>
      </c>
      <c r="C40" s="232" t="s">
        <v>190</v>
      </c>
      <c r="D40" s="181">
        <v>57546</v>
      </c>
      <c r="E40" s="180">
        <v>1494</v>
      </c>
      <c r="F40" s="182">
        <v>10</v>
      </c>
      <c r="G40" s="254">
        <f t="shared" si="0"/>
        <v>6.6934404283801872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9</v>
      </c>
      <c r="N40" s="254">
        <f t="shared" si="1"/>
        <v>6.024096385542169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27</v>
      </c>
      <c r="G41" s="254">
        <f t="shared" si="0"/>
        <v>6.1293984108967079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232" t="s">
        <v>191</v>
      </c>
      <c r="K42" s="181">
        <v>57644</v>
      </c>
      <c r="L42" s="180">
        <v>2744</v>
      </c>
      <c r="M42" s="182">
        <v>9</v>
      </c>
      <c r="N42" s="254">
        <f t="shared" si="1"/>
        <v>3.2798833819241984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213</v>
      </c>
      <c r="N43" s="254">
        <f t="shared" si="1"/>
        <v>4.5736617208133818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17</v>
      </c>
      <c r="G44" s="254">
        <f t="shared" si="0"/>
        <v>4.3713036770377993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18</v>
      </c>
      <c r="N44" s="254">
        <f t="shared" si="1"/>
        <v>4.6284391874517867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12</v>
      </c>
      <c r="G45" s="254">
        <f t="shared" si="0"/>
        <v>5.2493438320209975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3</v>
      </c>
      <c r="G46" s="306">
        <f t="shared" si="0"/>
        <v>2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2</v>
      </c>
      <c r="N46" s="306">
        <f t="shared" si="1"/>
        <v>1.3333333333333333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32</v>
      </c>
      <c r="G47" s="254">
        <f t="shared" si="0"/>
        <v>3.5072336694432265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39</v>
      </c>
      <c r="N47" s="254">
        <f t="shared" si="1"/>
        <v>4.2744410346339325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232" t="s">
        <v>81</v>
      </c>
      <c r="K49" s="181">
        <v>58142</v>
      </c>
      <c r="L49" s="180">
        <v>4310</v>
      </c>
      <c r="M49" s="182">
        <v>14</v>
      </c>
      <c r="N49" s="254">
        <f t="shared" si="1"/>
        <v>3.2482598607888633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9</v>
      </c>
      <c r="G50" s="254">
        <f t="shared" si="0"/>
        <v>6.0524546065904508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8</v>
      </c>
      <c r="N50" s="254">
        <f t="shared" si="1"/>
        <v>5.3799596503026228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25</v>
      </c>
      <c r="G52" s="254">
        <f t="shared" si="0"/>
        <v>5.0423557886244454</v>
      </c>
      <c r="H52" s="53"/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22</v>
      </c>
      <c r="G53" s="254">
        <f t="shared" si="0"/>
        <v>4.7352561343090827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23</v>
      </c>
      <c r="N53" s="254">
        <f t="shared" si="1"/>
        <v>4.9504950495049505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1</v>
      </c>
      <c r="N57" s="202">
        <f t="shared" si="1"/>
        <v>0.66312997347480107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34</v>
      </c>
      <c r="G59" s="254">
        <f t="shared" si="0"/>
        <v>5.7872340425531918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13</v>
      </c>
      <c r="N60" s="254">
        <f t="shared" si="1"/>
        <v>3.3783783783783785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8</v>
      </c>
      <c r="G61" s="306">
        <f t="shared" si="0"/>
        <v>2.4330900243309004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17</v>
      </c>
      <c r="G62" s="254">
        <f t="shared" si="0"/>
        <v>5.1908396946564883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18</v>
      </c>
      <c r="N62" s="254">
        <f t="shared" si="1"/>
        <v>5.4961832061068705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 t="s">
        <v>170</v>
      </c>
      <c r="I63" s="266">
        <v>58</v>
      </c>
      <c r="J63" s="64" t="s">
        <v>119</v>
      </c>
      <c r="K63" s="181">
        <v>60169</v>
      </c>
      <c r="L63" s="180">
        <v>2294</v>
      </c>
      <c r="M63" s="182">
        <v>4</v>
      </c>
      <c r="N63" s="306">
        <f t="shared" si="1"/>
        <v>1.7436791630340018</v>
      </c>
    </row>
    <row r="64" spans="2:14" ht="16.5" thickBot="1" x14ac:dyDescent="0.3">
      <c r="B64" s="266">
        <v>59</v>
      </c>
      <c r="C64" s="232" t="s">
        <v>202</v>
      </c>
      <c r="D64" s="181">
        <v>58794</v>
      </c>
      <c r="E64" s="180">
        <v>1149</v>
      </c>
      <c r="F64" s="182">
        <v>3</v>
      </c>
      <c r="G64" s="254">
        <f t="shared" si="0"/>
        <v>2.6109660574412534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4</v>
      </c>
      <c r="N64" s="254">
        <f t="shared" si="1"/>
        <v>3.4812880765883376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3</v>
      </c>
      <c r="N65" s="306">
        <f t="shared" si="1"/>
        <v>1.6538037486218302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28</v>
      </c>
      <c r="G68" s="254">
        <f t="shared" si="0"/>
        <v>5.8651026392961878</v>
      </c>
      <c r="H68" s="53" t="s">
        <v>170</v>
      </c>
      <c r="I68" s="265">
        <v>63</v>
      </c>
      <c r="J68" s="232" t="s">
        <v>131</v>
      </c>
      <c r="K68" s="181">
        <v>59041</v>
      </c>
      <c r="L68" s="180">
        <v>4774</v>
      </c>
      <c r="M68" s="182">
        <v>24</v>
      </c>
      <c r="N68" s="254">
        <f t="shared" si="1"/>
        <v>5.0272308336824469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4</v>
      </c>
      <c r="N69" s="306">
        <f t="shared" si="1"/>
        <v>2.8551034975017844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266">
        <v>67</v>
      </c>
      <c r="C72" s="232" t="s">
        <v>207</v>
      </c>
      <c r="D72" s="181">
        <v>59434</v>
      </c>
      <c r="E72" s="180">
        <v>1535</v>
      </c>
      <c r="F72" s="182">
        <v>10</v>
      </c>
      <c r="G72" s="254">
        <f t="shared" si="2"/>
        <v>6.5146579804560263</v>
      </c>
      <c r="H72" s="53"/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8</v>
      </c>
      <c r="N73" s="254">
        <f t="shared" si="3"/>
        <v>3.6363636363636362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11</v>
      </c>
      <c r="G74" s="254">
        <f t="shared" si="2"/>
        <v>8.681925808997633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5</v>
      </c>
      <c r="G75" s="306">
        <f t="shared" si="2"/>
        <v>2.2281639928698751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 t="s">
        <v>170</v>
      </c>
      <c r="I76" s="265">
        <v>71</v>
      </c>
      <c r="J76" s="232" t="s">
        <v>211</v>
      </c>
      <c r="K76" s="181">
        <v>59327</v>
      </c>
      <c r="L76" s="180">
        <v>4128</v>
      </c>
      <c r="M76" s="182">
        <v>36</v>
      </c>
      <c r="N76" s="254">
        <f t="shared" si="3"/>
        <v>8.720930232558139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16</v>
      </c>
      <c r="G77" s="254">
        <f t="shared" si="2"/>
        <v>7.0360598065083551</v>
      </c>
      <c r="H77" s="53"/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4</v>
      </c>
      <c r="G79" s="306">
        <f t="shared" si="2"/>
        <v>2.324230098779779</v>
      </c>
      <c r="H79" s="53" t="s">
        <v>170</v>
      </c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10</v>
      </c>
      <c r="N80" s="306">
        <f t="shared" si="3"/>
        <v>2.1795989537925022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5</v>
      </c>
      <c r="G81" s="306">
        <f t="shared" si="2"/>
        <v>2.2904260192395784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4</v>
      </c>
      <c r="G82" s="306">
        <f t="shared" si="2"/>
        <v>1.5588464536243181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232" t="s">
        <v>161</v>
      </c>
      <c r="K83" s="181">
        <v>59942</v>
      </c>
      <c r="L83" s="180">
        <v>2102</v>
      </c>
      <c r="M83" s="182">
        <v>7</v>
      </c>
      <c r="N83" s="254">
        <f t="shared" si="3"/>
        <v>3.3301617507136059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35</v>
      </c>
      <c r="G85" s="254">
        <f t="shared" si="2"/>
        <v>5.8982136838557464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36</v>
      </c>
      <c r="N85" s="254">
        <f t="shared" si="3"/>
        <v>6.0667340748230538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304" t="s">
        <v>167</v>
      </c>
      <c r="K86" s="185">
        <v>60099</v>
      </c>
      <c r="L86" s="184">
        <v>1438</v>
      </c>
      <c r="M86" s="186">
        <v>5</v>
      </c>
      <c r="N86" s="254">
        <f t="shared" si="3"/>
        <v>3.4770514603616132</v>
      </c>
    </row>
    <row r="87" spans="2:14" ht="17.25" thickTop="1" thickBot="1" x14ac:dyDescent="0.3">
      <c r="B87" s="359" t="s">
        <v>215</v>
      </c>
      <c r="C87" s="360"/>
      <c r="D87" s="361"/>
      <c r="E87" s="167">
        <f>SUM(E6:E86)</f>
        <v>758376</v>
      </c>
      <c r="F87" s="167">
        <f>SUM(F6:F86)</f>
        <v>3326</v>
      </c>
      <c r="G87" s="244">
        <f t="shared" si="2"/>
        <v>4.3856873107798773</v>
      </c>
      <c r="H87" s="53"/>
      <c r="I87" s="359" t="s">
        <v>215</v>
      </c>
      <c r="J87" s="360"/>
      <c r="K87" s="361"/>
      <c r="L87" s="167">
        <f>SUM(L6:L86)</f>
        <v>758376</v>
      </c>
      <c r="M87" s="167">
        <f>SUM(M6:M86)</f>
        <v>3498</v>
      </c>
      <c r="N87" s="244">
        <f t="shared" si="3"/>
        <v>4.6124877369537014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sqref="A1:N1048576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9.5" customHeight="1" thickBot="1" x14ac:dyDescent="0.3">
      <c r="C2" s="249">
        <v>44308</v>
      </c>
      <c r="J2" s="249">
        <v>44307</v>
      </c>
    </row>
    <row r="3" spans="2:14" ht="56.25" customHeight="1" thickBot="1" x14ac:dyDescent="0.35">
      <c r="B3" s="350" t="s">
        <v>307</v>
      </c>
      <c r="C3" s="351"/>
      <c r="D3" s="351"/>
      <c r="E3" s="351"/>
      <c r="F3" s="351"/>
      <c r="G3" s="352"/>
      <c r="I3" s="350" t="s">
        <v>306</v>
      </c>
      <c r="J3" s="351"/>
      <c r="K3" s="351"/>
      <c r="L3" s="351"/>
      <c r="M3" s="351"/>
      <c r="N3" s="352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69" customHeight="1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27.75" customHeight="1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1479</v>
      </c>
      <c r="G6" s="254">
        <f>F6*1000/E6</f>
        <v>4.3830014224751066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1522</v>
      </c>
      <c r="N6" s="254">
        <f>M6*1000/L6</f>
        <v>4.5104314841156947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175</v>
      </c>
      <c r="G7" s="254">
        <f t="shared" ref="G7:G70" si="0">F7*1000/E7</f>
        <v>4.5534970857618653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178</v>
      </c>
      <c r="N7" s="254">
        <f t="shared" ref="N7:N70" si="1">M7*1000/L7</f>
        <v>4.631557035803497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77</v>
      </c>
      <c r="G8" s="254">
        <f t="shared" si="0"/>
        <v>3.3441910966340935</v>
      </c>
      <c r="H8" s="53" t="s">
        <v>170</v>
      </c>
      <c r="I8" s="266">
        <v>3</v>
      </c>
      <c r="J8" s="232" t="s">
        <v>228</v>
      </c>
      <c r="K8" s="181">
        <v>55384</v>
      </c>
      <c r="L8" s="180">
        <v>23025</v>
      </c>
      <c r="M8" s="182">
        <v>74</v>
      </c>
      <c r="N8" s="254">
        <f t="shared" si="1"/>
        <v>3.213897937024973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217</v>
      </c>
      <c r="G9" s="254">
        <f t="shared" si="0"/>
        <v>3.9051252519435646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232</v>
      </c>
      <c r="N9" s="254">
        <f t="shared" si="1"/>
        <v>4.1750647854880505</v>
      </c>
    </row>
    <row r="10" spans="2:14" ht="27" customHeight="1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218</v>
      </c>
      <c r="G10" s="254">
        <f t="shared" si="0"/>
        <v>7.9243911304980008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223</v>
      </c>
      <c r="N10" s="254">
        <f t="shared" si="1"/>
        <v>8.1061432206470379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51</v>
      </c>
      <c r="G11" s="254">
        <f t="shared" si="0"/>
        <v>5.3330544808114606</v>
      </c>
      <c r="H11" s="53"/>
      <c r="I11" s="266">
        <v>6</v>
      </c>
      <c r="J11" s="232" t="s">
        <v>231</v>
      </c>
      <c r="K11" s="181">
        <v>55446</v>
      </c>
      <c r="L11" s="180">
        <v>9563</v>
      </c>
      <c r="M11" s="182">
        <v>52</v>
      </c>
      <c r="N11" s="254">
        <f t="shared" si="1"/>
        <v>5.4376241765136459</v>
      </c>
    </row>
    <row r="12" spans="2:14" ht="27" customHeight="1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11</v>
      </c>
      <c r="G12" s="306">
        <f t="shared" si="0"/>
        <v>1.6719866241070072</v>
      </c>
      <c r="H12" s="53"/>
      <c r="I12" s="266">
        <v>7</v>
      </c>
      <c r="J12" s="64" t="s">
        <v>172</v>
      </c>
      <c r="K12" s="181">
        <v>55473</v>
      </c>
      <c r="L12" s="180">
        <v>6579</v>
      </c>
      <c r="M12" s="182">
        <v>12</v>
      </c>
      <c r="N12" s="306">
        <f t="shared" si="1"/>
        <v>1.823985408116735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 t="s">
        <v>170</v>
      </c>
      <c r="I13" s="266">
        <v>8</v>
      </c>
      <c r="J13" s="200" t="s">
        <v>9</v>
      </c>
      <c r="K13" s="181">
        <v>55598</v>
      </c>
      <c r="L13" s="180">
        <v>1089</v>
      </c>
      <c r="M13" s="182">
        <v>1</v>
      </c>
      <c r="N13" s="202">
        <f t="shared" si="1"/>
        <v>0.91827364554637281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80</v>
      </c>
      <c r="G15" s="254">
        <f t="shared" si="0"/>
        <v>5.1944678916953446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85</v>
      </c>
      <c r="N15" s="254">
        <f t="shared" si="1"/>
        <v>5.5191221349263033</v>
      </c>
    </row>
    <row r="16" spans="2:14" ht="27" customHeight="1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55</v>
      </c>
      <c r="G17" s="254">
        <f t="shared" si="0"/>
        <v>4.229793124663539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 t="s">
        <v>170</v>
      </c>
      <c r="I18" s="266">
        <v>13</v>
      </c>
      <c r="J18" s="307" t="s">
        <v>175</v>
      </c>
      <c r="K18" s="181">
        <v>55918</v>
      </c>
      <c r="L18" s="180">
        <v>1976</v>
      </c>
      <c r="M18" s="182">
        <v>4</v>
      </c>
      <c r="N18" s="306">
        <f t="shared" si="1"/>
        <v>2.0242914979757085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27" customHeight="1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4</v>
      </c>
      <c r="G20" s="269">
        <f t="shared" si="0"/>
        <v>2.7952480782669462</v>
      </c>
      <c r="H20" s="53"/>
      <c r="I20" s="266">
        <v>15</v>
      </c>
      <c r="J20" s="232" t="s">
        <v>177</v>
      </c>
      <c r="K20" s="181">
        <v>56096</v>
      </c>
      <c r="L20" s="180">
        <v>1431</v>
      </c>
      <c r="M20" s="182">
        <v>5</v>
      </c>
      <c r="N20" s="254">
        <f t="shared" si="1"/>
        <v>3.4940600978336827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29</v>
      </c>
      <c r="G21" s="254">
        <f t="shared" si="0"/>
        <v>5.9942124844977265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7</v>
      </c>
      <c r="G22" s="254">
        <f t="shared" si="0"/>
        <v>5.2356020942408374</v>
      </c>
      <c r="H22" s="53" t="s">
        <v>170</v>
      </c>
      <c r="I22" s="266">
        <v>17</v>
      </c>
      <c r="J22" s="232" t="s">
        <v>179</v>
      </c>
      <c r="K22" s="181">
        <v>56265</v>
      </c>
      <c r="L22" s="180">
        <v>1337</v>
      </c>
      <c r="M22" s="182">
        <v>6</v>
      </c>
      <c r="N22" s="254">
        <f t="shared" si="1"/>
        <v>4.4876589379207177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307" t="s">
        <v>29</v>
      </c>
      <c r="K23" s="181">
        <v>56327</v>
      </c>
      <c r="L23" s="180">
        <v>1187</v>
      </c>
      <c r="M23" s="182">
        <v>1</v>
      </c>
      <c r="N23" s="306">
        <f t="shared" si="1"/>
        <v>0.84245998315080028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11</v>
      </c>
      <c r="G24" s="306">
        <f t="shared" si="0"/>
        <v>4.6140939597315436</v>
      </c>
      <c r="H24" s="53" t="s">
        <v>170</v>
      </c>
      <c r="I24" s="266">
        <v>19</v>
      </c>
      <c r="J24" s="64" t="s">
        <v>180</v>
      </c>
      <c r="K24" s="181">
        <v>56354</v>
      </c>
      <c r="L24" s="180">
        <v>2384</v>
      </c>
      <c r="M24" s="182">
        <v>8</v>
      </c>
      <c r="N24" s="306">
        <f t="shared" si="1"/>
        <v>3.3557046979865772</v>
      </c>
    </row>
    <row r="25" spans="2:14" ht="27" customHeight="1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11</v>
      </c>
      <c r="N25" s="254">
        <f t="shared" si="1"/>
        <v>4.6550994498518836</v>
      </c>
    </row>
    <row r="26" spans="2:14" ht="27" customHeight="1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1</v>
      </c>
      <c r="G26" s="202">
        <f t="shared" si="0"/>
        <v>0.4011231448054553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27" customHeight="1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1</v>
      </c>
      <c r="G27" s="202">
        <f t="shared" si="0"/>
        <v>0.37188545927854222</v>
      </c>
      <c r="H27" s="53"/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 t="s">
        <v>170</v>
      </c>
      <c r="I28" s="266">
        <v>23</v>
      </c>
      <c r="J28" s="200" t="s">
        <v>184</v>
      </c>
      <c r="K28" s="181">
        <v>56568</v>
      </c>
      <c r="L28" s="180">
        <v>3058</v>
      </c>
      <c r="M28" s="182">
        <v>1</v>
      </c>
      <c r="N28" s="202">
        <f t="shared" si="1"/>
        <v>0.32701111837802488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14</v>
      </c>
      <c r="G29" s="254">
        <f t="shared" si="0"/>
        <v>2.9184907233687722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15</v>
      </c>
      <c r="N29" s="254">
        <f t="shared" si="1"/>
        <v>3.1269543464665417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36</v>
      </c>
      <c r="G32" s="254">
        <f t="shared" si="0"/>
        <v>9.6437181891240282</v>
      </c>
      <c r="H32" s="53" t="s">
        <v>170</v>
      </c>
      <c r="I32" s="308">
        <v>27</v>
      </c>
      <c r="J32" s="243" t="s">
        <v>47</v>
      </c>
      <c r="K32" s="305">
        <v>56844</v>
      </c>
      <c r="L32" s="309">
        <v>3733</v>
      </c>
      <c r="M32" s="182">
        <v>37</v>
      </c>
      <c r="N32" s="254">
        <f t="shared" si="1"/>
        <v>9.9115992499330297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12</v>
      </c>
      <c r="G34" s="254">
        <f t="shared" si="0"/>
        <v>5.0782903089293274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20</v>
      </c>
      <c r="G37" s="254">
        <f t="shared" si="0"/>
        <v>4.7069898799717578</v>
      </c>
      <c r="H37" s="53"/>
      <c r="I37" s="266">
        <v>32</v>
      </c>
      <c r="J37" s="232" t="s">
        <v>57</v>
      </c>
      <c r="K37" s="181">
        <v>57350</v>
      </c>
      <c r="L37" s="180">
        <v>4249</v>
      </c>
      <c r="M37" s="182">
        <v>22</v>
      </c>
      <c r="N37" s="254">
        <f t="shared" si="1"/>
        <v>5.1776888679689339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8</v>
      </c>
      <c r="G38" s="254">
        <f t="shared" si="0"/>
        <v>5.8565153733528552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7</v>
      </c>
      <c r="N38" s="254">
        <f t="shared" si="1"/>
        <v>5.1244509516837482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1">
        <v>35</v>
      </c>
      <c r="C40" s="243" t="s">
        <v>190</v>
      </c>
      <c r="D40" s="181">
        <v>57546</v>
      </c>
      <c r="E40" s="180">
        <v>1494</v>
      </c>
      <c r="F40" s="182">
        <v>11</v>
      </c>
      <c r="G40" s="254">
        <f t="shared" si="0"/>
        <v>7.3627844712182062</v>
      </c>
      <c r="H40" s="53" t="s">
        <v>170</v>
      </c>
      <c r="I40" s="266">
        <v>35</v>
      </c>
      <c r="J40" s="232" t="s">
        <v>190</v>
      </c>
      <c r="K40" s="181">
        <v>57546</v>
      </c>
      <c r="L40" s="180">
        <v>1494</v>
      </c>
      <c r="M40" s="182">
        <v>10</v>
      </c>
      <c r="N40" s="254">
        <f t="shared" si="1"/>
        <v>6.6934404283801872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26</v>
      </c>
      <c r="G41" s="254">
        <f t="shared" si="0"/>
        <v>5.9023836549375712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27</v>
      </c>
      <c r="N41" s="254">
        <f t="shared" si="1"/>
        <v>6.1293984108967079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7</v>
      </c>
      <c r="G42" s="173">
        <f t="shared" si="0"/>
        <v>2.5510204081632653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200</v>
      </c>
      <c r="G43" s="254">
        <f t="shared" si="0"/>
        <v>4.2945180477120957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16</v>
      </c>
      <c r="G44" s="254">
        <f t="shared" si="0"/>
        <v>4.114168166623811</v>
      </c>
      <c r="H44" s="53"/>
      <c r="I44" s="266">
        <v>39</v>
      </c>
      <c r="J44" s="232" t="s">
        <v>71</v>
      </c>
      <c r="K44" s="181">
        <v>57742</v>
      </c>
      <c r="L44" s="180">
        <v>3889</v>
      </c>
      <c r="M44" s="182">
        <v>17</v>
      </c>
      <c r="N44" s="254">
        <f t="shared" si="1"/>
        <v>4.3713036770377993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12</v>
      </c>
      <c r="N45" s="254">
        <f t="shared" si="1"/>
        <v>5.2493438320209975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 t="s">
        <v>170</v>
      </c>
      <c r="I46" s="266">
        <v>41</v>
      </c>
      <c r="J46" s="307" t="s">
        <v>75</v>
      </c>
      <c r="K46" s="181">
        <v>57831</v>
      </c>
      <c r="L46" s="180">
        <v>1500</v>
      </c>
      <c r="M46" s="182">
        <v>3</v>
      </c>
      <c r="N46" s="306">
        <f t="shared" si="1"/>
        <v>2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30</v>
      </c>
      <c r="G47" s="254">
        <f t="shared" si="0"/>
        <v>3.288031565103025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32</v>
      </c>
      <c r="N47" s="254">
        <f t="shared" si="1"/>
        <v>3.5072336694432265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64" t="s">
        <v>81</v>
      </c>
      <c r="D49" s="181">
        <v>58142</v>
      </c>
      <c r="E49" s="180">
        <v>4310</v>
      </c>
      <c r="F49" s="182">
        <v>12</v>
      </c>
      <c r="G49" s="173">
        <f t="shared" si="0"/>
        <v>2.7842227378190256</v>
      </c>
      <c r="H49" s="53"/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266">
        <v>45</v>
      </c>
      <c r="C50" s="232" t="s">
        <v>195</v>
      </c>
      <c r="D50" s="181">
        <v>58204</v>
      </c>
      <c r="E50" s="180">
        <v>1487</v>
      </c>
      <c r="F50" s="182">
        <v>10</v>
      </c>
      <c r="G50" s="254">
        <f t="shared" si="0"/>
        <v>6.7249495628782787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9</v>
      </c>
      <c r="N50" s="254">
        <f t="shared" si="1"/>
        <v>6.0524546065904508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27</v>
      </c>
      <c r="G52" s="254">
        <f t="shared" si="0"/>
        <v>5.4457442517144008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25</v>
      </c>
      <c r="N52" s="254">
        <f t="shared" si="1"/>
        <v>5.0423557886244454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20</v>
      </c>
      <c r="G53" s="254">
        <f t="shared" si="0"/>
        <v>4.3047783039173479</v>
      </c>
      <c r="H53" s="53"/>
      <c r="I53" s="266">
        <v>48</v>
      </c>
      <c r="J53" s="232" t="s">
        <v>89</v>
      </c>
      <c r="K53" s="181">
        <v>58311</v>
      </c>
      <c r="L53" s="180">
        <v>4646</v>
      </c>
      <c r="M53" s="182">
        <v>22</v>
      </c>
      <c r="N53" s="254">
        <f t="shared" si="1"/>
        <v>4.7352561343090827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4</v>
      </c>
      <c r="G54" s="306">
        <f t="shared" si="0"/>
        <v>1.7452006980802792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5.7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9</v>
      </c>
      <c r="G58" s="254">
        <f t="shared" si="0"/>
        <v>2.4691358024691357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11</v>
      </c>
      <c r="N58" s="254">
        <f t="shared" si="1"/>
        <v>3.017832647462277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29</v>
      </c>
      <c r="G59" s="254">
        <f t="shared" si="0"/>
        <v>4.9361702127659575</v>
      </c>
      <c r="H59" s="53"/>
      <c r="I59" s="266">
        <v>54</v>
      </c>
      <c r="J59" s="232" t="s">
        <v>101</v>
      </c>
      <c r="K59" s="181">
        <v>55277</v>
      </c>
      <c r="L59" s="180">
        <v>5875</v>
      </c>
      <c r="M59" s="182">
        <v>34</v>
      </c>
      <c r="N59" s="254">
        <f t="shared" si="1"/>
        <v>5.7872340425531918</v>
      </c>
    </row>
    <row r="60" spans="2:14" ht="16.5" thickBot="1" x14ac:dyDescent="0.3">
      <c r="B60" s="266">
        <v>55</v>
      </c>
      <c r="C60" s="232" t="s">
        <v>103</v>
      </c>
      <c r="D60" s="181">
        <v>58552</v>
      </c>
      <c r="E60" s="180">
        <v>3848</v>
      </c>
      <c r="F60" s="182">
        <v>12</v>
      </c>
      <c r="G60" s="254">
        <f t="shared" si="0"/>
        <v>3.1185031185031185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8</v>
      </c>
      <c r="N61" s="306">
        <f t="shared" si="1"/>
        <v>2.4330900243309004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17</v>
      </c>
      <c r="N62" s="254">
        <f t="shared" si="1"/>
        <v>5.1908396946564883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64" t="s">
        <v>202</v>
      </c>
      <c r="D64" s="181">
        <v>58794</v>
      </c>
      <c r="E64" s="180">
        <v>1149</v>
      </c>
      <c r="F64" s="182">
        <v>2</v>
      </c>
      <c r="G64" s="173">
        <f t="shared" si="0"/>
        <v>1.7406440382941688</v>
      </c>
      <c r="H64" s="53"/>
      <c r="I64" s="266">
        <v>59</v>
      </c>
      <c r="J64" s="232" t="s">
        <v>202</v>
      </c>
      <c r="K64" s="181">
        <v>58794</v>
      </c>
      <c r="L64" s="180">
        <v>1149</v>
      </c>
      <c r="M64" s="182">
        <v>3</v>
      </c>
      <c r="N64" s="254">
        <f t="shared" si="1"/>
        <v>2.6109660574412534</v>
      </c>
    </row>
    <row r="65" spans="2:14" ht="16.5" thickBot="1" x14ac:dyDescent="0.3">
      <c r="B65" s="266">
        <v>60</v>
      </c>
      <c r="C65" s="307" t="s">
        <v>125</v>
      </c>
      <c r="D65" s="181">
        <v>58856</v>
      </c>
      <c r="E65" s="180">
        <v>1814</v>
      </c>
      <c r="F65" s="182">
        <v>2</v>
      </c>
      <c r="G65" s="306">
        <f t="shared" si="0"/>
        <v>1.1025358324145536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5.7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3</v>
      </c>
      <c r="G66" s="306">
        <f t="shared" si="0"/>
        <v>1.8148820326678765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4</v>
      </c>
      <c r="N66" s="306">
        <f t="shared" si="1"/>
        <v>2.4198427102238353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27</v>
      </c>
      <c r="G68" s="254">
        <f t="shared" si="0"/>
        <v>5.6556346878927526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28</v>
      </c>
      <c r="N68" s="254">
        <f t="shared" si="1"/>
        <v>5.8651026392961878</v>
      </c>
    </row>
    <row r="69" spans="2:14" ht="16.5" thickBot="1" x14ac:dyDescent="0.3">
      <c r="B69" s="266">
        <v>64</v>
      </c>
      <c r="C69" s="64" t="s">
        <v>205</v>
      </c>
      <c r="D69" s="181">
        <v>59238</v>
      </c>
      <c r="E69" s="180">
        <v>1401</v>
      </c>
      <c r="F69" s="182">
        <v>2</v>
      </c>
      <c r="G69" s="306">
        <f t="shared" si="0"/>
        <v>1.4275517487508922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 t="s">
        <v>170</v>
      </c>
      <c r="I72" s="266">
        <v>67</v>
      </c>
      <c r="J72" s="232" t="s">
        <v>207</v>
      </c>
      <c r="K72" s="181">
        <v>59434</v>
      </c>
      <c r="L72" s="180">
        <v>1535</v>
      </c>
      <c r="M72" s="182">
        <v>10</v>
      </c>
      <c r="N72" s="254">
        <f t="shared" si="3"/>
        <v>6.5146579804560263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7</v>
      </c>
      <c r="G73" s="254">
        <f t="shared" si="2"/>
        <v>3.1818181818181817</v>
      </c>
      <c r="H73" s="53"/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11</v>
      </c>
      <c r="N74" s="254">
        <f t="shared" si="3"/>
        <v>8.681925808997633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5</v>
      </c>
      <c r="N75" s="306">
        <f t="shared" si="3"/>
        <v>2.2281639928698751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38</v>
      </c>
      <c r="G76" s="254">
        <f t="shared" si="2"/>
        <v>9.2054263565891468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265">
        <v>72</v>
      </c>
      <c r="C77" s="232" t="s">
        <v>149</v>
      </c>
      <c r="D77" s="181">
        <v>59416</v>
      </c>
      <c r="E77" s="180">
        <v>2274</v>
      </c>
      <c r="F77" s="182">
        <v>18</v>
      </c>
      <c r="G77" s="254">
        <f t="shared" si="2"/>
        <v>7.9155672823218994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16</v>
      </c>
      <c r="N77" s="254">
        <f t="shared" si="3"/>
        <v>7.0360598065083551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4</v>
      </c>
      <c r="N79" s="306">
        <f t="shared" si="3"/>
        <v>2.324230098779779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12</v>
      </c>
      <c r="G80" s="306">
        <f t="shared" si="2"/>
        <v>2.6155187445510024</v>
      </c>
      <c r="H80" s="53"/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6</v>
      </c>
      <c r="G81" s="306">
        <f t="shared" si="2"/>
        <v>2.7485112230874944</v>
      </c>
      <c r="H81" s="53" t="s">
        <v>170</v>
      </c>
      <c r="I81" s="266">
        <v>76</v>
      </c>
      <c r="J81" s="64" t="s">
        <v>157</v>
      </c>
      <c r="K81" s="181">
        <v>59764</v>
      </c>
      <c r="L81" s="180">
        <v>2183</v>
      </c>
      <c r="M81" s="182">
        <v>5</v>
      </c>
      <c r="N81" s="306">
        <f t="shared" si="3"/>
        <v>2.2904260192395784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 t="s">
        <v>170</v>
      </c>
      <c r="I82" s="266">
        <v>77</v>
      </c>
      <c r="J82" s="307" t="s">
        <v>213</v>
      </c>
      <c r="K82" s="181">
        <v>59880</v>
      </c>
      <c r="L82" s="180">
        <v>2566</v>
      </c>
      <c r="M82" s="182">
        <v>4</v>
      </c>
      <c r="N82" s="306">
        <f t="shared" si="3"/>
        <v>1.5588464536243181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5</v>
      </c>
      <c r="G83" s="173">
        <f t="shared" si="2"/>
        <v>2.378686964795433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232" t="s">
        <v>163</v>
      </c>
      <c r="D84" s="181">
        <v>60026</v>
      </c>
      <c r="E84" s="180">
        <v>949</v>
      </c>
      <c r="F84" s="182">
        <v>3</v>
      </c>
      <c r="G84" s="254">
        <f t="shared" si="2"/>
        <v>3.1612223393045311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32</v>
      </c>
      <c r="G85" s="254">
        <f t="shared" si="2"/>
        <v>5.392652510953825</v>
      </c>
      <c r="H85" s="53"/>
      <c r="I85" s="266">
        <v>80</v>
      </c>
      <c r="J85" s="232" t="s">
        <v>214</v>
      </c>
      <c r="K85" s="181">
        <v>60062</v>
      </c>
      <c r="L85" s="180">
        <v>5934</v>
      </c>
      <c r="M85" s="182">
        <v>35</v>
      </c>
      <c r="N85" s="254">
        <f t="shared" si="3"/>
        <v>5.8982136838557464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59" t="s">
        <v>215</v>
      </c>
      <c r="C87" s="360"/>
      <c r="D87" s="361"/>
      <c r="E87" s="167">
        <f>SUM(E6:E86)</f>
        <v>758376</v>
      </c>
      <c r="F87" s="167">
        <f>SUM(F6:F86)</f>
        <v>3240</v>
      </c>
      <c r="G87" s="244">
        <f t="shared" si="2"/>
        <v>4.2722870976929652</v>
      </c>
      <c r="H87" s="53"/>
      <c r="I87" s="359" t="s">
        <v>215</v>
      </c>
      <c r="J87" s="360"/>
      <c r="K87" s="361"/>
      <c r="L87" s="167">
        <f>SUM(L6:L86)</f>
        <v>758376</v>
      </c>
      <c r="M87" s="167">
        <f>SUM(M6:M86)</f>
        <v>3326</v>
      </c>
      <c r="N87" s="244">
        <f t="shared" si="3"/>
        <v>4.3856873107798773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8"/>
  <sheetViews>
    <sheetView workbookViewId="0">
      <selection activeCell="C2" sqref="B2:G87"/>
    </sheetView>
  </sheetViews>
  <sheetFormatPr defaultRowHeight="15" x14ac:dyDescent="0.25"/>
  <cols>
    <col min="3" max="3" width="22" customWidth="1"/>
    <col min="5" max="5" width="13.85546875" customWidth="1"/>
    <col min="7" max="7" width="13.42578125" customWidth="1"/>
    <col min="10" max="10" width="22" customWidth="1"/>
    <col min="12" max="12" width="13.85546875" customWidth="1"/>
    <col min="14" max="14" width="13.42578125" customWidth="1"/>
  </cols>
  <sheetData>
    <row r="2" spans="2:14" ht="16.5" thickBot="1" x14ac:dyDescent="0.3">
      <c r="C2" s="249">
        <v>44309</v>
      </c>
      <c r="J2" s="249">
        <v>44308</v>
      </c>
    </row>
    <row r="3" spans="2:14" ht="63" customHeight="1" thickBot="1" x14ac:dyDescent="0.35">
      <c r="B3" s="350" t="s">
        <v>308</v>
      </c>
      <c r="C3" s="351"/>
      <c r="D3" s="351"/>
      <c r="E3" s="351"/>
      <c r="F3" s="351"/>
      <c r="G3" s="352"/>
      <c r="I3" s="350" t="s">
        <v>307</v>
      </c>
      <c r="J3" s="351"/>
      <c r="K3" s="351"/>
      <c r="L3" s="351"/>
      <c r="M3" s="351"/>
      <c r="N3" s="352"/>
    </row>
    <row r="4" spans="2:14" ht="15.75" thickBot="1" x14ac:dyDescent="0.3">
      <c r="B4" s="164"/>
      <c r="C4" s="164"/>
      <c r="D4" s="164"/>
      <c r="E4" s="164"/>
      <c r="F4" s="164"/>
      <c r="G4" s="164"/>
      <c r="I4" s="164"/>
      <c r="J4" s="164"/>
      <c r="K4" s="164"/>
      <c r="L4" s="164"/>
      <c r="M4" s="164"/>
      <c r="N4" s="164"/>
    </row>
    <row r="5" spans="2:14" ht="53.25" thickTop="1" thickBot="1" x14ac:dyDescent="0.3">
      <c r="B5" s="165" t="s">
        <v>221</v>
      </c>
      <c r="C5" s="166" t="s">
        <v>222</v>
      </c>
      <c r="D5" s="166" t="s">
        <v>2</v>
      </c>
      <c r="E5" s="167" t="s">
        <v>223</v>
      </c>
      <c r="F5" s="166" t="s">
        <v>224</v>
      </c>
      <c r="G5" s="167" t="s">
        <v>225</v>
      </c>
      <c r="I5" s="165" t="s">
        <v>221</v>
      </c>
      <c r="J5" s="166" t="s">
        <v>222</v>
      </c>
      <c r="K5" s="166" t="s">
        <v>2</v>
      </c>
      <c r="L5" s="167" t="s">
        <v>223</v>
      </c>
      <c r="M5" s="166" t="s">
        <v>224</v>
      </c>
      <c r="N5" s="167" t="s">
        <v>225</v>
      </c>
    </row>
    <row r="6" spans="2:14" ht="16.5" thickTop="1" thickBot="1" x14ac:dyDescent="0.3">
      <c r="B6" s="266">
        <v>1</v>
      </c>
      <c r="C6" s="232" t="s">
        <v>226</v>
      </c>
      <c r="D6" s="181">
        <v>54975</v>
      </c>
      <c r="E6" s="180">
        <v>337440</v>
      </c>
      <c r="F6" s="182">
        <v>1405</v>
      </c>
      <c r="G6" s="254">
        <f>F6*1000/E6</f>
        <v>4.1637031768610715</v>
      </c>
      <c r="I6" s="266">
        <v>1</v>
      </c>
      <c r="J6" s="232" t="s">
        <v>226</v>
      </c>
      <c r="K6" s="181">
        <v>54975</v>
      </c>
      <c r="L6" s="180">
        <v>337440</v>
      </c>
      <c r="M6" s="182">
        <v>1479</v>
      </c>
      <c r="N6" s="254">
        <f>M6*1000/L6</f>
        <v>4.3830014224751066</v>
      </c>
    </row>
    <row r="7" spans="2:14" ht="15.75" thickBot="1" x14ac:dyDescent="0.3">
      <c r="B7" s="266">
        <v>2</v>
      </c>
      <c r="C7" s="232" t="s">
        <v>227</v>
      </c>
      <c r="D7" s="181">
        <v>55008</v>
      </c>
      <c r="E7" s="180">
        <v>38432</v>
      </c>
      <c r="F7" s="182">
        <v>152</v>
      </c>
      <c r="G7" s="254">
        <f t="shared" ref="G7:G70" si="0">F7*1000/E7</f>
        <v>3.9550374687760201</v>
      </c>
      <c r="I7" s="266">
        <v>2</v>
      </c>
      <c r="J7" s="232" t="s">
        <v>227</v>
      </c>
      <c r="K7" s="181">
        <v>55008</v>
      </c>
      <c r="L7" s="180">
        <v>38432</v>
      </c>
      <c r="M7" s="182">
        <v>175</v>
      </c>
      <c r="N7" s="254">
        <f t="shared" ref="N7:N70" si="1">M7*1000/L7</f>
        <v>4.5534970857618653</v>
      </c>
    </row>
    <row r="8" spans="2:14" ht="16.5" thickBot="1" x14ac:dyDescent="0.3">
      <c r="B8" s="266">
        <v>3</v>
      </c>
      <c r="C8" s="232" t="s">
        <v>228</v>
      </c>
      <c r="D8" s="181">
        <v>55384</v>
      </c>
      <c r="E8" s="180">
        <v>23025</v>
      </c>
      <c r="F8" s="182">
        <v>74</v>
      </c>
      <c r="G8" s="254">
        <f t="shared" si="0"/>
        <v>3.213897937024973</v>
      </c>
      <c r="H8" s="53"/>
      <c r="I8" s="266">
        <v>3</v>
      </c>
      <c r="J8" s="232" t="s">
        <v>228</v>
      </c>
      <c r="K8" s="181">
        <v>55384</v>
      </c>
      <c r="L8" s="180">
        <v>23025</v>
      </c>
      <c r="M8" s="182">
        <v>77</v>
      </c>
      <c r="N8" s="254">
        <f t="shared" si="1"/>
        <v>3.3441910966340935</v>
      </c>
    </row>
    <row r="9" spans="2:14" ht="16.5" thickBot="1" x14ac:dyDescent="0.3">
      <c r="B9" s="266">
        <v>4</v>
      </c>
      <c r="C9" s="232" t="s">
        <v>229</v>
      </c>
      <c r="D9" s="181">
        <v>55259</v>
      </c>
      <c r="E9" s="180">
        <v>55568</v>
      </c>
      <c r="F9" s="182">
        <v>203</v>
      </c>
      <c r="G9" s="254">
        <f t="shared" si="0"/>
        <v>3.6531816873020442</v>
      </c>
      <c r="H9" s="53"/>
      <c r="I9" s="266">
        <v>4</v>
      </c>
      <c r="J9" s="232" t="s">
        <v>229</v>
      </c>
      <c r="K9" s="181">
        <v>55259</v>
      </c>
      <c r="L9" s="180">
        <v>55568</v>
      </c>
      <c r="M9" s="182">
        <v>217</v>
      </c>
      <c r="N9" s="254">
        <f t="shared" si="1"/>
        <v>3.9051252519435646</v>
      </c>
    </row>
    <row r="10" spans="2:14" ht="16.5" thickBot="1" x14ac:dyDescent="0.3">
      <c r="B10" s="266">
        <v>5</v>
      </c>
      <c r="C10" s="243" t="s">
        <v>230</v>
      </c>
      <c r="D10" s="305">
        <v>55357</v>
      </c>
      <c r="E10" s="180">
        <v>27510</v>
      </c>
      <c r="F10" s="182">
        <v>205</v>
      </c>
      <c r="G10" s="254">
        <f t="shared" si="0"/>
        <v>7.4518356961105052</v>
      </c>
      <c r="H10" s="53"/>
      <c r="I10" s="266">
        <v>5</v>
      </c>
      <c r="J10" s="243" t="s">
        <v>230</v>
      </c>
      <c r="K10" s="305">
        <v>55357</v>
      </c>
      <c r="L10" s="180">
        <v>27510</v>
      </c>
      <c r="M10" s="182">
        <v>218</v>
      </c>
      <c r="N10" s="254">
        <f t="shared" si="1"/>
        <v>7.9243911304980008</v>
      </c>
    </row>
    <row r="11" spans="2:14" ht="16.5" thickBot="1" x14ac:dyDescent="0.3">
      <c r="B11" s="266">
        <v>6</v>
      </c>
      <c r="C11" s="232" t="s">
        <v>231</v>
      </c>
      <c r="D11" s="181">
        <v>55446</v>
      </c>
      <c r="E11" s="180">
        <v>9563</v>
      </c>
      <c r="F11" s="182">
        <v>53</v>
      </c>
      <c r="G11" s="254">
        <f t="shared" si="0"/>
        <v>5.5421938722158322</v>
      </c>
      <c r="H11" s="53" t="s">
        <v>170</v>
      </c>
      <c r="I11" s="266">
        <v>6</v>
      </c>
      <c r="J11" s="232" t="s">
        <v>231</v>
      </c>
      <c r="K11" s="181">
        <v>55446</v>
      </c>
      <c r="L11" s="180">
        <v>9563</v>
      </c>
      <c r="M11" s="182">
        <v>51</v>
      </c>
      <c r="N11" s="254">
        <f t="shared" si="1"/>
        <v>5.3330544808114606</v>
      </c>
    </row>
    <row r="12" spans="2:14" ht="16.5" thickBot="1" x14ac:dyDescent="0.3">
      <c r="B12" s="266">
        <v>7</v>
      </c>
      <c r="C12" s="64" t="s">
        <v>172</v>
      </c>
      <c r="D12" s="181">
        <v>55473</v>
      </c>
      <c r="E12" s="180">
        <v>6579</v>
      </c>
      <c r="F12" s="182">
        <v>12</v>
      </c>
      <c r="G12" s="306">
        <f t="shared" si="0"/>
        <v>1.823985408116735</v>
      </c>
      <c r="H12" s="53" t="s">
        <v>170</v>
      </c>
      <c r="I12" s="266">
        <v>7</v>
      </c>
      <c r="J12" s="64" t="s">
        <v>172</v>
      </c>
      <c r="K12" s="181">
        <v>55473</v>
      </c>
      <c r="L12" s="180">
        <v>6579</v>
      </c>
      <c r="M12" s="182">
        <v>11</v>
      </c>
      <c r="N12" s="306">
        <f t="shared" si="1"/>
        <v>1.6719866241070072</v>
      </c>
    </row>
    <row r="13" spans="2:14" ht="16.5" thickBot="1" x14ac:dyDescent="0.3">
      <c r="B13" s="266">
        <v>8</v>
      </c>
      <c r="C13" s="195" t="s">
        <v>9</v>
      </c>
      <c r="D13" s="181">
        <v>55598</v>
      </c>
      <c r="E13" s="180">
        <v>1089</v>
      </c>
      <c r="F13" s="182">
        <v>2</v>
      </c>
      <c r="G13" s="269">
        <f t="shared" si="0"/>
        <v>1.8365472910927456</v>
      </c>
      <c r="H13" s="53"/>
      <c r="I13" s="266">
        <v>8</v>
      </c>
      <c r="J13" s="195" t="s">
        <v>9</v>
      </c>
      <c r="K13" s="181">
        <v>55598</v>
      </c>
      <c r="L13" s="180">
        <v>1089</v>
      </c>
      <c r="M13" s="182">
        <v>2</v>
      </c>
      <c r="N13" s="269">
        <f t="shared" si="1"/>
        <v>1.8365472910927456</v>
      </c>
    </row>
    <row r="14" spans="2:14" ht="15.75" thickBot="1" x14ac:dyDescent="0.3">
      <c r="B14" s="266">
        <v>9</v>
      </c>
      <c r="C14" s="64" t="s">
        <v>173</v>
      </c>
      <c r="D14" s="181">
        <v>55623</v>
      </c>
      <c r="E14" s="180">
        <v>1182</v>
      </c>
      <c r="F14" s="182">
        <v>3</v>
      </c>
      <c r="G14" s="306">
        <f t="shared" si="0"/>
        <v>2.5380710659898478</v>
      </c>
      <c r="I14" s="266">
        <v>9</v>
      </c>
      <c r="J14" s="64" t="s">
        <v>173</v>
      </c>
      <c r="K14" s="181">
        <v>55623</v>
      </c>
      <c r="L14" s="180">
        <v>1182</v>
      </c>
      <c r="M14" s="182">
        <v>3</v>
      </c>
      <c r="N14" s="306">
        <f t="shared" si="1"/>
        <v>2.5380710659898478</v>
      </c>
    </row>
    <row r="15" spans="2:14" ht="16.5" thickBot="1" x14ac:dyDescent="0.3">
      <c r="B15" s="266">
        <v>10</v>
      </c>
      <c r="C15" s="232" t="s">
        <v>13</v>
      </c>
      <c r="D15" s="181">
        <v>55687</v>
      </c>
      <c r="E15" s="180">
        <v>15401</v>
      </c>
      <c r="F15" s="182">
        <v>71</v>
      </c>
      <c r="G15" s="254">
        <f t="shared" si="0"/>
        <v>4.6100902538796182</v>
      </c>
      <c r="H15" s="53"/>
      <c r="I15" s="266">
        <v>10</v>
      </c>
      <c r="J15" s="232" t="s">
        <v>13</v>
      </c>
      <c r="K15" s="181">
        <v>55687</v>
      </c>
      <c r="L15" s="180">
        <v>15401</v>
      </c>
      <c r="M15" s="182">
        <v>80</v>
      </c>
      <c r="N15" s="254">
        <f t="shared" si="1"/>
        <v>5.1944678916953446</v>
      </c>
    </row>
    <row r="16" spans="2:14" ht="16.5" thickBot="1" x14ac:dyDescent="0.3">
      <c r="B16" s="266">
        <v>11</v>
      </c>
      <c r="C16" s="232" t="s">
        <v>174</v>
      </c>
      <c r="D16" s="181">
        <v>55776</v>
      </c>
      <c r="E16" s="180">
        <v>1455</v>
      </c>
      <c r="F16" s="182">
        <v>5</v>
      </c>
      <c r="G16" s="254">
        <f t="shared" si="0"/>
        <v>3.4364261168384878</v>
      </c>
      <c r="H16" s="53"/>
      <c r="I16" s="266">
        <v>11</v>
      </c>
      <c r="J16" s="232" t="s">
        <v>174</v>
      </c>
      <c r="K16" s="181">
        <v>55776</v>
      </c>
      <c r="L16" s="180">
        <v>1455</v>
      </c>
      <c r="M16" s="182">
        <v>5</v>
      </c>
      <c r="N16" s="254">
        <f t="shared" si="1"/>
        <v>3.4364261168384878</v>
      </c>
    </row>
    <row r="17" spans="2:14" ht="16.5" thickBot="1" x14ac:dyDescent="0.3">
      <c r="B17" s="266">
        <v>12</v>
      </c>
      <c r="C17" s="232" t="s">
        <v>17</v>
      </c>
      <c r="D17" s="181">
        <v>55838</v>
      </c>
      <c r="E17" s="180">
        <v>13003</v>
      </c>
      <c r="F17" s="182">
        <v>46</v>
      </c>
      <c r="G17" s="254">
        <f t="shared" si="0"/>
        <v>3.5376451588095055</v>
      </c>
      <c r="H17" s="53"/>
      <c r="I17" s="266">
        <v>12</v>
      </c>
      <c r="J17" s="232" t="s">
        <v>17</v>
      </c>
      <c r="K17" s="181">
        <v>55838</v>
      </c>
      <c r="L17" s="180">
        <v>13003</v>
      </c>
      <c r="M17" s="182">
        <v>55</v>
      </c>
      <c r="N17" s="254">
        <f t="shared" si="1"/>
        <v>4.229793124663539</v>
      </c>
    </row>
    <row r="18" spans="2:14" ht="16.5" thickBot="1" x14ac:dyDescent="0.3">
      <c r="B18" s="266">
        <v>13</v>
      </c>
      <c r="C18" s="307" t="s">
        <v>175</v>
      </c>
      <c r="D18" s="181">
        <v>55918</v>
      </c>
      <c r="E18" s="180">
        <v>1976</v>
      </c>
      <c r="F18" s="182">
        <v>5</v>
      </c>
      <c r="G18" s="306">
        <f t="shared" si="0"/>
        <v>2.5303643724696356</v>
      </c>
      <c r="H18" s="53"/>
      <c r="I18" s="266">
        <v>13</v>
      </c>
      <c r="J18" s="307" t="s">
        <v>175</v>
      </c>
      <c r="K18" s="181">
        <v>55918</v>
      </c>
      <c r="L18" s="180">
        <v>1976</v>
      </c>
      <c r="M18" s="182">
        <v>5</v>
      </c>
      <c r="N18" s="306">
        <f t="shared" si="1"/>
        <v>2.5303643724696356</v>
      </c>
    </row>
    <row r="19" spans="2:14" ht="15.75" thickBot="1" x14ac:dyDescent="0.3">
      <c r="B19" s="266">
        <v>14</v>
      </c>
      <c r="C19" s="200" t="s">
        <v>176</v>
      </c>
      <c r="D19" s="181">
        <v>56014</v>
      </c>
      <c r="E19" s="180">
        <v>1342</v>
      </c>
      <c r="F19" s="182">
        <v>1</v>
      </c>
      <c r="G19" s="202">
        <f t="shared" si="0"/>
        <v>0.7451564828614009</v>
      </c>
      <c r="I19" s="266">
        <v>14</v>
      </c>
      <c r="J19" s="200" t="s">
        <v>176</v>
      </c>
      <c r="K19" s="181">
        <v>56014</v>
      </c>
      <c r="L19" s="180">
        <v>1342</v>
      </c>
      <c r="M19" s="182">
        <v>1</v>
      </c>
      <c r="N19" s="202">
        <f t="shared" si="1"/>
        <v>0.7451564828614009</v>
      </c>
    </row>
    <row r="20" spans="2:14" ht="16.5" thickBot="1" x14ac:dyDescent="0.3">
      <c r="B20" s="266">
        <v>15</v>
      </c>
      <c r="C20" s="195" t="s">
        <v>177</v>
      </c>
      <c r="D20" s="181">
        <v>56096</v>
      </c>
      <c r="E20" s="180">
        <v>1431</v>
      </c>
      <c r="F20" s="182">
        <v>3</v>
      </c>
      <c r="G20" s="269">
        <f t="shared" si="0"/>
        <v>2.0964360587002098</v>
      </c>
      <c r="H20" s="53"/>
      <c r="I20" s="266">
        <v>15</v>
      </c>
      <c r="J20" s="195" t="s">
        <v>177</v>
      </c>
      <c r="K20" s="181">
        <v>56096</v>
      </c>
      <c r="L20" s="180">
        <v>1431</v>
      </c>
      <c r="M20" s="182">
        <v>4</v>
      </c>
      <c r="N20" s="269">
        <f t="shared" si="1"/>
        <v>2.7952480782669462</v>
      </c>
    </row>
    <row r="21" spans="2:14" ht="16.5" thickBot="1" x14ac:dyDescent="0.3">
      <c r="B21" s="266">
        <v>16</v>
      </c>
      <c r="C21" s="232" t="s">
        <v>178</v>
      </c>
      <c r="D21" s="181">
        <v>56210</v>
      </c>
      <c r="E21" s="180">
        <v>4838</v>
      </c>
      <c r="F21" s="182">
        <v>24</v>
      </c>
      <c r="G21" s="254">
        <f t="shared" si="0"/>
        <v>4.9607275733774285</v>
      </c>
      <c r="H21" s="53"/>
      <c r="I21" s="266">
        <v>16</v>
      </c>
      <c r="J21" s="232" t="s">
        <v>178</v>
      </c>
      <c r="K21" s="181">
        <v>56210</v>
      </c>
      <c r="L21" s="180">
        <v>4838</v>
      </c>
      <c r="M21" s="182">
        <v>29</v>
      </c>
      <c r="N21" s="254">
        <f t="shared" si="1"/>
        <v>5.9942124844977265</v>
      </c>
    </row>
    <row r="22" spans="2:14" ht="16.5" thickBot="1" x14ac:dyDescent="0.3">
      <c r="B22" s="266">
        <v>17</v>
      </c>
      <c r="C22" s="232" t="s">
        <v>179</v>
      </c>
      <c r="D22" s="181">
        <v>56265</v>
      </c>
      <c r="E22" s="180">
        <v>1337</v>
      </c>
      <c r="F22" s="182">
        <v>6</v>
      </c>
      <c r="G22" s="254">
        <f t="shared" si="0"/>
        <v>4.4876589379207177</v>
      </c>
      <c r="H22" s="53"/>
      <c r="I22" s="266">
        <v>17</v>
      </c>
      <c r="J22" s="232" t="s">
        <v>179</v>
      </c>
      <c r="K22" s="181">
        <v>56265</v>
      </c>
      <c r="L22" s="180">
        <v>1337</v>
      </c>
      <c r="M22" s="182">
        <v>7</v>
      </c>
      <c r="N22" s="254">
        <f t="shared" si="1"/>
        <v>5.2356020942408374</v>
      </c>
    </row>
    <row r="23" spans="2:14" ht="15.75" thickBot="1" x14ac:dyDescent="0.3">
      <c r="B23" s="266">
        <v>18</v>
      </c>
      <c r="C23" s="200" t="s">
        <v>29</v>
      </c>
      <c r="D23" s="181">
        <v>56327</v>
      </c>
      <c r="E23" s="180">
        <v>1187</v>
      </c>
      <c r="F23" s="182">
        <v>0</v>
      </c>
      <c r="G23" s="202">
        <f t="shared" si="0"/>
        <v>0</v>
      </c>
      <c r="I23" s="266">
        <v>18</v>
      </c>
      <c r="J23" s="200" t="s">
        <v>29</v>
      </c>
      <c r="K23" s="181">
        <v>56327</v>
      </c>
      <c r="L23" s="180">
        <v>1187</v>
      </c>
      <c r="M23" s="182">
        <v>0</v>
      </c>
      <c r="N23" s="202">
        <f t="shared" si="1"/>
        <v>0</v>
      </c>
    </row>
    <row r="24" spans="2:14" ht="16.5" thickBot="1" x14ac:dyDescent="0.3">
      <c r="B24" s="266">
        <v>19</v>
      </c>
      <c r="C24" s="64" t="s">
        <v>180</v>
      </c>
      <c r="D24" s="181">
        <v>56354</v>
      </c>
      <c r="E24" s="180">
        <v>2384</v>
      </c>
      <c r="F24" s="182">
        <v>9</v>
      </c>
      <c r="G24" s="306">
        <f t="shared" si="0"/>
        <v>3.7751677852348995</v>
      </c>
      <c r="H24" s="53"/>
      <c r="I24" s="266">
        <v>19</v>
      </c>
      <c r="J24" s="64" t="s">
        <v>180</v>
      </c>
      <c r="K24" s="181">
        <v>56354</v>
      </c>
      <c r="L24" s="180">
        <v>2384</v>
      </c>
      <c r="M24" s="182">
        <v>11</v>
      </c>
      <c r="N24" s="306">
        <f t="shared" si="1"/>
        <v>4.6140939597315436</v>
      </c>
    </row>
    <row r="25" spans="2:14" ht="16.5" thickBot="1" x14ac:dyDescent="0.3">
      <c r="B25" s="266">
        <v>20</v>
      </c>
      <c r="C25" s="232" t="s">
        <v>181</v>
      </c>
      <c r="D25" s="181">
        <v>56425</v>
      </c>
      <c r="E25" s="180">
        <v>2363</v>
      </c>
      <c r="F25" s="182">
        <v>10</v>
      </c>
      <c r="G25" s="254">
        <f t="shared" si="0"/>
        <v>4.2319085907744389</v>
      </c>
      <c r="H25" s="53"/>
      <c r="I25" s="266">
        <v>20</v>
      </c>
      <c r="J25" s="232" t="s">
        <v>181</v>
      </c>
      <c r="K25" s="181">
        <v>56425</v>
      </c>
      <c r="L25" s="180">
        <v>2363</v>
      </c>
      <c r="M25" s="182">
        <v>10</v>
      </c>
      <c r="N25" s="254">
        <f t="shared" si="1"/>
        <v>4.2319085907744389</v>
      </c>
    </row>
    <row r="26" spans="2:14" ht="15.75" thickBot="1" x14ac:dyDescent="0.3">
      <c r="B26" s="266">
        <v>21</v>
      </c>
      <c r="C26" s="200" t="s">
        <v>182</v>
      </c>
      <c r="D26" s="181">
        <v>56461</v>
      </c>
      <c r="E26" s="180">
        <v>2493</v>
      </c>
      <c r="F26" s="182">
        <v>2</v>
      </c>
      <c r="G26" s="202">
        <f t="shared" si="0"/>
        <v>0.8022462896109106</v>
      </c>
      <c r="I26" s="266">
        <v>21</v>
      </c>
      <c r="J26" s="200" t="s">
        <v>182</v>
      </c>
      <c r="K26" s="181">
        <v>56461</v>
      </c>
      <c r="L26" s="180">
        <v>2493</v>
      </c>
      <c r="M26" s="182">
        <v>1</v>
      </c>
      <c r="N26" s="202">
        <f t="shared" si="1"/>
        <v>0.4011231448054553</v>
      </c>
    </row>
    <row r="27" spans="2:14" ht="16.5" thickBot="1" x14ac:dyDescent="0.3">
      <c r="B27" s="266">
        <v>22</v>
      </c>
      <c r="C27" s="200" t="s">
        <v>183</v>
      </c>
      <c r="D27" s="181">
        <v>56522</v>
      </c>
      <c r="E27" s="180">
        <v>2689</v>
      </c>
      <c r="F27" s="182">
        <v>2</v>
      </c>
      <c r="G27" s="202">
        <f t="shared" si="0"/>
        <v>0.74377091855708444</v>
      </c>
      <c r="H27" s="53" t="s">
        <v>170</v>
      </c>
      <c r="I27" s="266">
        <v>22</v>
      </c>
      <c r="J27" s="200" t="s">
        <v>183</v>
      </c>
      <c r="K27" s="181">
        <v>56522</v>
      </c>
      <c r="L27" s="180">
        <v>2689</v>
      </c>
      <c r="M27" s="182">
        <v>1</v>
      </c>
      <c r="N27" s="202">
        <f t="shared" si="1"/>
        <v>0.37188545927854222</v>
      </c>
    </row>
    <row r="28" spans="2:14" ht="16.5" thickBot="1" x14ac:dyDescent="0.3">
      <c r="B28" s="266">
        <v>23</v>
      </c>
      <c r="C28" s="200" t="s">
        <v>184</v>
      </c>
      <c r="D28" s="181">
        <v>56568</v>
      </c>
      <c r="E28" s="180">
        <v>3058</v>
      </c>
      <c r="F28" s="182">
        <v>2</v>
      </c>
      <c r="G28" s="202">
        <f t="shared" si="0"/>
        <v>0.65402223675604976</v>
      </c>
      <c r="H28" s="53"/>
      <c r="I28" s="266">
        <v>23</v>
      </c>
      <c r="J28" s="200" t="s">
        <v>184</v>
      </c>
      <c r="K28" s="181">
        <v>56568</v>
      </c>
      <c r="L28" s="180">
        <v>3058</v>
      </c>
      <c r="M28" s="182">
        <v>2</v>
      </c>
      <c r="N28" s="202">
        <f t="shared" si="1"/>
        <v>0.65402223675604976</v>
      </c>
    </row>
    <row r="29" spans="2:14" ht="16.5" thickBot="1" x14ac:dyDescent="0.3">
      <c r="B29" s="266">
        <v>24</v>
      </c>
      <c r="C29" s="232" t="s">
        <v>185</v>
      </c>
      <c r="D29" s="181">
        <v>56666</v>
      </c>
      <c r="E29" s="180">
        <v>4797</v>
      </c>
      <c r="F29" s="182">
        <v>10</v>
      </c>
      <c r="G29" s="254">
        <f t="shared" si="0"/>
        <v>2.0846362309776945</v>
      </c>
      <c r="H29" s="53"/>
      <c r="I29" s="266">
        <v>24</v>
      </c>
      <c r="J29" s="232" t="s">
        <v>185</v>
      </c>
      <c r="K29" s="181">
        <v>56666</v>
      </c>
      <c r="L29" s="180">
        <v>4797</v>
      </c>
      <c r="M29" s="182">
        <v>14</v>
      </c>
      <c r="N29" s="254">
        <f t="shared" si="1"/>
        <v>2.9184907233687722</v>
      </c>
    </row>
    <row r="30" spans="2:14" ht="15.75" thickBot="1" x14ac:dyDescent="0.3">
      <c r="B30" s="266">
        <v>25</v>
      </c>
      <c r="C30" s="200" t="s">
        <v>186</v>
      </c>
      <c r="D30" s="181">
        <v>57314</v>
      </c>
      <c r="E30" s="180">
        <v>2343</v>
      </c>
      <c r="F30" s="182">
        <v>0</v>
      </c>
      <c r="G30" s="202">
        <f t="shared" si="0"/>
        <v>0</v>
      </c>
      <c r="I30" s="266">
        <v>25</v>
      </c>
      <c r="J30" s="200" t="s">
        <v>186</v>
      </c>
      <c r="K30" s="181">
        <v>57314</v>
      </c>
      <c r="L30" s="180">
        <v>2343</v>
      </c>
      <c r="M30" s="182">
        <v>0</v>
      </c>
      <c r="N30" s="202">
        <f t="shared" si="1"/>
        <v>0</v>
      </c>
    </row>
    <row r="31" spans="2:14" ht="16.5" thickBot="1" x14ac:dyDescent="0.3">
      <c r="B31" s="266">
        <v>26</v>
      </c>
      <c r="C31" s="64" t="s">
        <v>187</v>
      </c>
      <c r="D31" s="181">
        <v>56773</v>
      </c>
      <c r="E31" s="180">
        <v>1702</v>
      </c>
      <c r="F31" s="182">
        <v>5</v>
      </c>
      <c r="G31" s="306">
        <f t="shared" si="0"/>
        <v>2.9377203290246769</v>
      </c>
      <c r="H31" s="53"/>
      <c r="I31" s="266">
        <v>26</v>
      </c>
      <c r="J31" s="64" t="s">
        <v>187</v>
      </c>
      <c r="K31" s="181">
        <v>56773</v>
      </c>
      <c r="L31" s="180">
        <v>1702</v>
      </c>
      <c r="M31" s="182">
        <v>5</v>
      </c>
      <c r="N31" s="306">
        <f t="shared" si="1"/>
        <v>2.9377203290246769</v>
      </c>
    </row>
    <row r="32" spans="2:14" ht="16.5" thickBot="1" x14ac:dyDescent="0.3">
      <c r="B32" s="308">
        <v>27</v>
      </c>
      <c r="C32" s="243" t="s">
        <v>47</v>
      </c>
      <c r="D32" s="305">
        <v>56844</v>
      </c>
      <c r="E32" s="309">
        <v>3733</v>
      </c>
      <c r="F32" s="182">
        <v>29</v>
      </c>
      <c r="G32" s="254">
        <f t="shared" si="0"/>
        <v>7.7685507634610236</v>
      </c>
      <c r="H32" s="53"/>
      <c r="I32" s="308">
        <v>27</v>
      </c>
      <c r="J32" s="243" t="s">
        <v>47</v>
      </c>
      <c r="K32" s="305">
        <v>56844</v>
      </c>
      <c r="L32" s="309">
        <v>3733</v>
      </c>
      <c r="M32" s="182">
        <v>36</v>
      </c>
      <c r="N32" s="254">
        <f t="shared" si="1"/>
        <v>9.6437181891240282</v>
      </c>
    </row>
    <row r="33" spans="2:14" ht="16.5" thickBot="1" x14ac:dyDescent="0.3">
      <c r="B33" s="266">
        <v>28</v>
      </c>
      <c r="C33" s="307" t="s">
        <v>49</v>
      </c>
      <c r="D33" s="181">
        <v>56988</v>
      </c>
      <c r="E33" s="180">
        <v>3725</v>
      </c>
      <c r="F33" s="182">
        <v>5</v>
      </c>
      <c r="G33" s="306">
        <f t="shared" si="0"/>
        <v>1.3422818791946309</v>
      </c>
      <c r="H33" s="53"/>
      <c r="I33" s="266">
        <v>28</v>
      </c>
      <c r="J33" s="307" t="s">
        <v>49</v>
      </c>
      <c r="K33" s="181">
        <v>56988</v>
      </c>
      <c r="L33" s="180">
        <v>3725</v>
      </c>
      <c r="M33" s="182">
        <v>5</v>
      </c>
      <c r="N33" s="306">
        <f t="shared" si="1"/>
        <v>1.3422818791946309</v>
      </c>
    </row>
    <row r="34" spans="2:14" ht="16.5" thickBot="1" x14ac:dyDescent="0.3">
      <c r="B34" s="266">
        <v>29</v>
      </c>
      <c r="C34" s="232" t="s">
        <v>188</v>
      </c>
      <c r="D34" s="181">
        <v>57083</v>
      </c>
      <c r="E34" s="180">
        <v>2363</v>
      </c>
      <c r="F34" s="182">
        <v>11</v>
      </c>
      <c r="G34" s="254">
        <f t="shared" si="0"/>
        <v>4.6550994498518836</v>
      </c>
      <c r="H34" s="53"/>
      <c r="I34" s="266">
        <v>29</v>
      </c>
      <c r="J34" s="232" t="s">
        <v>188</v>
      </c>
      <c r="K34" s="181">
        <v>57083</v>
      </c>
      <c r="L34" s="180">
        <v>2363</v>
      </c>
      <c r="M34" s="182">
        <v>12</v>
      </c>
      <c r="N34" s="254">
        <f t="shared" si="1"/>
        <v>5.0782903089293274</v>
      </c>
    </row>
    <row r="35" spans="2:14" ht="15.75" thickBot="1" x14ac:dyDescent="0.3">
      <c r="B35" s="266">
        <v>30</v>
      </c>
      <c r="C35" s="200" t="s">
        <v>53</v>
      </c>
      <c r="D35" s="181">
        <v>57163</v>
      </c>
      <c r="E35" s="180">
        <v>1520</v>
      </c>
      <c r="F35" s="182">
        <v>0</v>
      </c>
      <c r="G35" s="202">
        <f t="shared" si="0"/>
        <v>0</v>
      </c>
      <c r="I35" s="266">
        <v>30</v>
      </c>
      <c r="J35" s="200" t="s">
        <v>53</v>
      </c>
      <c r="K35" s="181">
        <v>57163</v>
      </c>
      <c r="L35" s="180">
        <v>1520</v>
      </c>
      <c r="M35" s="182">
        <v>0</v>
      </c>
      <c r="N35" s="202">
        <f t="shared" si="1"/>
        <v>0</v>
      </c>
    </row>
    <row r="36" spans="2:14" ht="16.5" thickBot="1" x14ac:dyDescent="0.3">
      <c r="B36" s="266">
        <v>31</v>
      </c>
      <c r="C36" s="307" t="s">
        <v>55</v>
      </c>
      <c r="D36" s="181">
        <v>57225</v>
      </c>
      <c r="E36" s="180">
        <v>1813</v>
      </c>
      <c r="F36" s="182">
        <v>3</v>
      </c>
      <c r="G36" s="306">
        <f t="shared" si="0"/>
        <v>1.6547159404302261</v>
      </c>
      <c r="H36" s="53"/>
      <c r="I36" s="266">
        <v>31</v>
      </c>
      <c r="J36" s="307" t="s">
        <v>55</v>
      </c>
      <c r="K36" s="181">
        <v>57225</v>
      </c>
      <c r="L36" s="180">
        <v>1813</v>
      </c>
      <c r="M36" s="182">
        <v>3</v>
      </c>
      <c r="N36" s="306">
        <f t="shared" si="1"/>
        <v>1.6547159404302261</v>
      </c>
    </row>
    <row r="37" spans="2:14" ht="16.5" thickBot="1" x14ac:dyDescent="0.3">
      <c r="B37" s="266">
        <v>32</v>
      </c>
      <c r="C37" s="232" t="s">
        <v>57</v>
      </c>
      <c r="D37" s="181">
        <v>57350</v>
      </c>
      <c r="E37" s="180">
        <v>4249</v>
      </c>
      <c r="F37" s="182">
        <v>21</v>
      </c>
      <c r="G37" s="254">
        <f t="shared" si="0"/>
        <v>4.9423393739703458</v>
      </c>
      <c r="H37" s="53" t="s">
        <v>170</v>
      </c>
      <c r="I37" s="266">
        <v>32</v>
      </c>
      <c r="J37" s="232" t="s">
        <v>57</v>
      </c>
      <c r="K37" s="181">
        <v>57350</v>
      </c>
      <c r="L37" s="180">
        <v>4249</v>
      </c>
      <c r="M37" s="182">
        <v>20</v>
      </c>
      <c r="N37" s="254">
        <f t="shared" si="1"/>
        <v>4.7069898799717578</v>
      </c>
    </row>
    <row r="38" spans="2:14" ht="16.5" thickBot="1" x14ac:dyDescent="0.3">
      <c r="B38" s="266">
        <v>33</v>
      </c>
      <c r="C38" s="232" t="s">
        <v>189</v>
      </c>
      <c r="D38" s="181">
        <v>57449</v>
      </c>
      <c r="E38" s="180">
        <v>1366</v>
      </c>
      <c r="F38" s="182">
        <v>9</v>
      </c>
      <c r="G38" s="254">
        <f t="shared" si="0"/>
        <v>6.5885797950219622</v>
      </c>
      <c r="H38" s="53" t="s">
        <v>170</v>
      </c>
      <c r="I38" s="266">
        <v>33</v>
      </c>
      <c r="J38" s="232" t="s">
        <v>189</v>
      </c>
      <c r="K38" s="181">
        <v>57449</v>
      </c>
      <c r="L38" s="180">
        <v>1366</v>
      </c>
      <c r="M38" s="182">
        <v>8</v>
      </c>
      <c r="N38" s="254">
        <f t="shared" si="1"/>
        <v>5.8565153733528552</v>
      </c>
    </row>
    <row r="39" spans="2:14" ht="16.5" thickBot="1" x14ac:dyDescent="0.3">
      <c r="B39" s="266">
        <v>34</v>
      </c>
      <c r="C39" s="232" t="s">
        <v>61</v>
      </c>
      <c r="D39" s="181">
        <v>55062</v>
      </c>
      <c r="E39" s="180">
        <v>3048</v>
      </c>
      <c r="F39" s="182">
        <v>14</v>
      </c>
      <c r="G39" s="254">
        <f t="shared" si="0"/>
        <v>4.5931758530183728</v>
      </c>
      <c r="H39" s="53"/>
      <c r="I39" s="266">
        <v>34</v>
      </c>
      <c r="J39" s="232" t="s">
        <v>61</v>
      </c>
      <c r="K39" s="181">
        <v>55062</v>
      </c>
      <c r="L39" s="180">
        <v>3048</v>
      </c>
      <c r="M39" s="182">
        <v>14</v>
      </c>
      <c r="N39" s="254">
        <f t="shared" si="1"/>
        <v>4.5931758530183728</v>
      </c>
    </row>
    <row r="40" spans="2:14" ht="16.5" thickBot="1" x14ac:dyDescent="0.3">
      <c r="B40" s="312">
        <v>35</v>
      </c>
      <c r="C40" s="243" t="s">
        <v>190</v>
      </c>
      <c r="D40" s="181">
        <v>57546</v>
      </c>
      <c r="E40" s="180">
        <v>1494</v>
      </c>
      <c r="F40" s="182">
        <v>12</v>
      </c>
      <c r="G40" s="254">
        <f t="shared" si="0"/>
        <v>8.0321285140562253</v>
      </c>
      <c r="H40" s="53" t="s">
        <v>170</v>
      </c>
      <c r="I40" s="311">
        <v>35</v>
      </c>
      <c r="J40" s="243" t="s">
        <v>190</v>
      </c>
      <c r="K40" s="181">
        <v>57546</v>
      </c>
      <c r="L40" s="180">
        <v>1494</v>
      </c>
      <c r="M40" s="182">
        <v>11</v>
      </c>
      <c r="N40" s="254">
        <f t="shared" si="1"/>
        <v>7.3627844712182062</v>
      </c>
    </row>
    <row r="41" spans="2:14" ht="16.5" thickBot="1" x14ac:dyDescent="0.3">
      <c r="B41" s="266">
        <v>36</v>
      </c>
      <c r="C41" s="232" t="s">
        <v>65</v>
      </c>
      <c r="D41" s="181">
        <v>57582</v>
      </c>
      <c r="E41" s="180">
        <v>4405</v>
      </c>
      <c r="F41" s="182">
        <v>25</v>
      </c>
      <c r="G41" s="254">
        <f t="shared" si="0"/>
        <v>5.6753688989784337</v>
      </c>
      <c r="H41" s="53"/>
      <c r="I41" s="266">
        <v>36</v>
      </c>
      <c r="J41" s="232" t="s">
        <v>65</v>
      </c>
      <c r="K41" s="181">
        <v>57582</v>
      </c>
      <c r="L41" s="180">
        <v>4405</v>
      </c>
      <c r="M41" s="182">
        <v>26</v>
      </c>
      <c r="N41" s="254">
        <f t="shared" si="1"/>
        <v>5.9023836549375712</v>
      </c>
    </row>
    <row r="42" spans="2:14" ht="16.5" thickBot="1" x14ac:dyDescent="0.3">
      <c r="B42" s="266">
        <v>37</v>
      </c>
      <c r="C42" s="64" t="s">
        <v>191</v>
      </c>
      <c r="D42" s="181">
        <v>57644</v>
      </c>
      <c r="E42" s="180">
        <v>2744</v>
      </c>
      <c r="F42" s="182">
        <v>6</v>
      </c>
      <c r="G42" s="173">
        <f t="shared" si="0"/>
        <v>2.1865889212827989</v>
      </c>
      <c r="H42" s="53"/>
      <c r="I42" s="266">
        <v>37</v>
      </c>
      <c r="J42" s="64" t="s">
        <v>191</v>
      </c>
      <c r="K42" s="181">
        <v>57644</v>
      </c>
      <c r="L42" s="180">
        <v>2744</v>
      </c>
      <c r="M42" s="182">
        <v>7</v>
      </c>
      <c r="N42" s="173">
        <f t="shared" si="1"/>
        <v>2.5510204081632653</v>
      </c>
    </row>
    <row r="43" spans="2:14" ht="15.75" thickBot="1" x14ac:dyDescent="0.3">
      <c r="B43" s="266">
        <v>38</v>
      </c>
      <c r="C43" s="232" t="s">
        <v>192</v>
      </c>
      <c r="D43" s="181">
        <v>57706</v>
      </c>
      <c r="E43" s="180">
        <v>46571</v>
      </c>
      <c r="F43" s="182">
        <v>182</v>
      </c>
      <c r="G43" s="254">
        <f t="shared" si="0"/>
        <v>3.908011423418007</v>
      </c>
      <c r="I43" s="266">
        <v>38</v>
      </c>
      <c r="J43" s="232" t="s">
        <v>192</v>
      </c>
      <c r="K43" s="181">
        <v>57706</v>
      </c>
      <c r="L43" s="180">
        <v>46571</v>
      </c>
      <c r="M43" s="182">
        <v>200</v>
      </c>
      <c r="N43" s="254">
        <f t="shared" si="1"/>
        <v>4.2945180477120957</v>
      </c>
    </row>
    <row r="44" spans="2:14" ht="16.5" thickBot="1" x14ac:dyDescent="0.3">
      <c r="B44" s="266">
        <v>39</v>
      </c>
      <c r="C44" s="232" t="s">
        <v>71</v>
      </c>
      <c r="D44" s="181">
        <v>57742</v>
      </c>
      <c r="E44" s="180">
        <v>3889</v>
      </c>
      <c r="F44" s="182">
        <v>20</v>
      </c>
      <c r="G44" s="254">
        <f t="shared" si="0"/>
        <v>5.1427102082797633</v>
      </c>
      <c r="H44" s="53" t="s">
        <v>170</v>
      </c>
      <c r="I44" s="266">
        <v>39</v>
      </c>
      <c r="J44" s="232" t="s">
        <v>71</v>
      </c>
      <c r="K44" s="181">
        <v>57742</v>
      </c>
      <c r="L44" s="180">
        <v>3889</v>
      </c>
      <c r="M44" s="182">
        <v>16</v>
      </c>
      <c r="N44" s="254">
        <f t="shared" si="1"/>
        <v>4.114168166623811</v>
      </c>
    </row>
    <row r="45" spans="2:14" ht="16.5" thickBot="1" x14ac:dyDescent="0.3">
      <c r="B45" s="266">
        <v>40</v>
      </c>
      <c r="C45" s="232" t="s">
        <v>193</v>
      </c>
      <c r="D45" s="181">
        <v>57948</v>
      </c>
      <c r="E45" s="180">
        <v>2286</v>
      </c>
      <c r="F45" s="182">
        <v>8</v>
      </c>
      <c r="G45" s="254">
        <f t="shared" si="0"/>
        <v>3.499562554680665</v>
      </c>
      <c r="H45" s="53"/>
      <c r="I45" s="266">
        <v>40</v>
      </c>
      <c r="J45" s="232" t="s">
        <v>193</v>
      </c>
      <c r="K45" s="181">
        <v>57948</v>
      </c>
      <c r="L45" s="180">
        <v>2286</v>
      </c>
      <c r="M45" s="182">
        <v>8</v>
      </c>
      <c r="N45" s="254">
        <f t="shared" si="1"/>
        <v>3.499562554680665</v>
      </c>
    </row>
    <row r="46" spans="2:14" ht="16.5" thickBot="1" x14ac:dyDescent="0.3">
      <c r="B46" s="266">
        <v>41</v>
      </c>
      <c r="C46" s="307" t="s">
        <v>75</v>
      </c>
      <c r="D46" s="181">
        <v>57831</v>
      </c>
      <c r="E46" s="180">
        <v>1500</v>
      </c>
      <c r="F46" s="182">
        <v>5</v>
      </c>
      <c r="G46" s="306">
        <f t="shared" si="0"/>
        <v>3.3333333333333335</v>
      </c>
      <c r="H46" s="53"/>
      <c r="I46" s="266">
        <v>41</v>
      </c>
      <c r="J46" s="307" t="s">
        <v>75</v>
      </c>
      <c r="K46" s="181">
        <v>57831</v>
      </c>
      <c r="L46" s="180">
        <v>1500</v>
      </c>
      <c r="M46" s="182">
        <v>5</v>
      </c>
      <c r="N46" s="306">
        <f t="shared" si="1"/>
        <v>3.3333333333333335</v>
      </c>
    </row>
    <row r="47" spans="2:14" ht="16.5" thickBot="1" x14ac:dyDescent="0.3">
      <c r="B47" s="266">
        <v>42</v>
      </c>
      <c r="C47" s="232" t="s">
        <v>194</v>
      </c>
      <c r="D47" s="181">
        <v>57902</v>
      </c>
      <c r="E47" s="180">
        <v>9124</v>
      </c>
      <c r="F47" s="182">
        <v>28</v>
      </c>
      <c r="G47" s="254">
        <f t="shared" si="0"/>
        <v>3.0688294607628235</v>
      </c>
      <c r="H47" s="53"/>
      <c r="I47" s="266">
        <v>42</v>
      </c>
      <c r="J47" s="232" t="s">
        <v>194</v>
      </c>
      <c r="K47" s="181">
        <v>57902</v>
      </c>
      <c r="L47" s="180">
        <v>9124</v>
      </c>
      <c r="M47" s="182">
        <v>30</v>
      </c>
      <c r="N47" s="254">
        <f t="shared" si="1"/>
        <v>3.288031565103025</v>
      </c>
    </row>
    <row r="48" spans="2:14" ht="16.5" thickBot="1" x14ac:dyDescent="0.3">
      <c r="B48" s="266">
        <v>43</v>
      </c>
      <c r="C48" s="232" t="s">
        <v>79</v>
      </c>
      <c r="D48" s="181">
        <v>58008</v>
      </c>
      <c r="E48" s="180">
        <v>3824</v>
      </c>
      <c r="F48" s="182">
        <v>14</v>
      </c>
      <c r="G48" s="254">
        <f t="shared" si="0"/>
        <v>3.6610878661087867</v>
      </c>
      <c r="H48" s="53"/>
      <c r="I48" s="266">
        <v>43</v>
      </c>
      <c r="J48" s="232" t="s">
        <v>79</v>
      </c>
      <c r="K48" s="181">
        <v>58008</v>
      </c>
      <c r="L48" s="180">
        <v>3824</v>
      </c>
      <c r="M48" s="182">
        <v>14</v>
      </c>
      <c r="N48" s="254">
        <f t="shared" si="1"/>
        <v>3.6610878661087867</v>
      </c>
    </row>
    <row r="49" spans="2:14" ht="16.5" thickBot="1" x14ac:dyDescent="0.3">
      <c r="B49" s="266">
        <v>44</v>
      </c>
      <c r="C49" s="170" t="s">
        <v>81</v>
      </c>
      <c r="D49" s="181">
        <v>58142</v>
      </c>
      <c r="E49" s="180">
        <v>4310</v>
      </c>
      <c r="F49" s="182">
        <v>14</v>
      </c>
      <c r="G49" s="172">
        <f t="shared" si="0"/>
        <v>3.2482598607888633</v>
      </c>
      <c r="H49" s="53" t="s">
        <v>170</v>
      </c>
      <c r="I49" s="266">
        <v>44</v>
      </c>
      <c r="J49" s="64" t="s">
        <v>81</v>
      </c>
      <c r="K49" s="181">
        <v>58142</v>
      </c>
      <c r="L49" s="180">
        <v>4310</v>
      </c>
      <c r="M49" s="182">
        <v>12</v>
      </c>
      <c r="N49" s="173">
        <f t="shared" si="1"/>
        <v>2.7842227378190256</v>
      </c>
    </row>
    <row r="50" spans="2:14" ht="16.5" thickBot="1" x14ac:dyDescent="0.3">
      <c r="B50" s="313">
        <v>45</v>
      </c>
      <c r="C50" s="232" t="s">
        <v>195</v>
      </c>
      <c r="D50" s="181">
        <v>58204</v>
      </c>
      <c r="E50" s="180">
        <v>1487</v>
      </c>
      <c r="F50" s="182">
        <v>13</v>
      </c>
      <c r="G50" s="254">
        <f t="shared" si="0"/>
        <v>8.7424344317417617</v>
      </c>
      <c r="H50" s="53" t="s">
        <v>170</v>
      </c>
      <c r="I50" s="266">
        <v>45</v>
      </c>
      <c r="J50" s="232" t="s">
        <v>195</v>
      </c>
      <c r="K50" s="181">
        <v>58204</v>
      </c>
      <c r="L50" s="180">
        <v>1487</v>
      </c>
      <c r="M50" s="182">
        <v>10</v>
      </c>
      <c r="N50" s="254">
        <f t="shared" si="1"/>
        <v>6.7249495628782787</v>
      </c>
    </row>
    <row r="51" spans="2:14" ht="16.5" thickBot="1" x14ac:dyDescent="0.3">
      <c r="B51" s="266">
        <v>46</v>
      </c>
      <c r="C51" s="64" t="s">
        <v>196</v>
      </c>
      <c r="D51" s="181">
        <v>55106</v>
      </c>
      <c r="E51" s="180">
        <v>1175</v>
      </c>
      <c r="F51" s="182">
        <v>3</v>
      </c>
      <c r="G51" s="306">
        <f t="shared" si="0"/>
        <v>2.5531914893617023</v>
      </c>
      <c r="H51" s="53"/>
      <c r="I51" s="266">
        <v>46</v>
      </c>
      <c r="J51" s="64" t="s">
        <v>196</v>
      </c>
      <c r="K51" s="181">
        <v>55106</v>
      </c>
      <c r="L51" s="180">
        <v>1175</v>
      </c>
      <c r="M51" s="182">
        <v>3</v>
      </c>
      <c r="N51" s="306">
        <f t="shared" si="1"/>
        <v>2.5531914893617023</v>
      </c>
    </row>
    <row r="52" spans="2:14" ht="16.5" thickBot="1" x14ac:dyDescent="0.3">
      <c r="B52" s="266">
        <v>47</v>
      </c>
      <c r="C52" s="232" t="s">
        <v>87</v>
      </c>
      <c r="D52" s="181">
        <v>58259</v>
      </c>
      <c r="E52" s="180">
        <v>4958</v>
      </c>
      <c r="F52" s="182">
        <v>29</v>
      </c>
      <c r="G52" s="254">
        <f t="shared" si="0"/>
        <v>5.849132714804357</v>
      </c>
      <c r="H52" s="53" t="s">
        <v>170</v>
      </c>
      <c r="I52" s="266">
        <v>47</v>
      </c>
      <c r="J52" s="232" t="s">
        <v>87</v>
      </c>
      <c r="K52" s="181">
        <v>58259</v>
      </c>
      <c r="L52" s="180">
        <v>4958</v>
      </c>
      <c r="M52" s="182">
        <v>27</v>
      </c>
      <c r="N52" s="254">
        <f t="shared" si="1"/>
        <v>5.4457442517144008</v>
      </c>
    </row>
    <row r="53" spans="2:14" ht="16.5" thickBot="1" x14ac:dyDescent="0.3">
      <c r="B53" s="266">
        <v>48</v>
      </c>
      <c r="C53" s="232" t="s">
        <v>89</v>
      </c>
      <c r="D53" s="181">
        <v>58311</v>
      </c>
      <c r="E53" s="180">
        <v>4646</v>
      </c>
      <c r="F53" s="182">
        <v>21</v>
      </c>
      <c r="G53" s="254">
        <f t="shared" si="0"/>
        <v>4.5200172191132157</v>
      </c>
      <c r="H53" s="53" t="s">
        <v>170</v>
      </c>
      <c r="I53" s="266">
        <v>48</v>
      </c>
      <c r="J53" s="232" t="s">
        <v>89</v>
      </c>
      <c r="K53" s="181">
        <v>58311</v>
      </c>
      <c r="L53" s="180">
        <v>4646</v>
      </c>
      <c r="M53" s="182">
        <v>20</v>
      </c>
      <c r="N53" s="254">
        <f t="shared" si="1"/>
        <v>4.3047783039173479</v>
      </c>
    </row>
    <row r="54" spans="2:14" ht="16.5" thickBot="1" x14ac:dyDescent="0.3">
      <c r="B54" s="266">
        <v>49</v>
      </c>
      <c r="C54" s="64" t="s">
        <v>197</v>
      </c>
      <c r="D54" s="181">
        <v>58357</v>
      </c>
      <c r="E54" s="180">
        <v>2292</v>
      </c>
      <c r="F54" s="182">
        <v>3</v>
      </c>
      <c r="G54" s="306">
        <f t="shared" si="0"/>
        <v>1.3089005235602094</v>
      </c>
      <c r="H54" s="53"/>
      <c r="I54" s="266">
        <v>49</v>
      </c>
      <c r="J54" s="64" t="s">
        <v>197</v>
      </c>
      <c r="K54" s="181">
        <v>58357</v>
      </c>
      <c r="L54" s="180">
        <v>2292</v>
      </c>
      <c r="M54" s="182">
        <v>4</v>
      </c>
      <c r="N54" s="306">
        <f t="shared" si="1"/>
        <v>1.7452006980802792</v>
      </c>
    </row>
    <row r="55" spans="2:14" ht="16.5" thickBot="1" x14ac:dyDescent="0.3">
      <c r="B55" s="266">
        <v>50</v>
      </c>
      <c r="C55" s="307" t="s">
        <v>198</v>
      </c>
      <c r="D55" s="181">
        <v>58393</v>
      </c>
      <c r="E55" s="180">
        <v>1376</v>
      </c>
      <c r="F55" s="182">
        <v>2</v>
      </c>
      <c r="G55" s="306">
        <f t="shared" si="0"/>
        <v>1.4534883720930232</v>
      </c>
      <c r="H55" s="53"/>
      <c r="I55" s="266">
        <v>50</v>
      </c>
      <c r="J55" s="307" t="s">
        <v>198</v>
      </c>
      <c r="K55" s="181">
        <v>58393</v>
      </c>
      <c r="L55" s="180">
        <v>1376</v>
      </c>
      <c r="M55" s="182">
        <v>2</v>
      </c>
      <c r="N55" s="306">
        <f t="shared" si="1"/>
        <v>1.4534883720930232</v>
      </c>
    </row>
    <row r="56" spans="2:14" ht="16.5" thickBot="1" x14ac:dyDescent="0.3">
      <c r="B56" s="266">
        <v>51</v>
      </c>
      <c r="C56" s="307" t="s">
        <v>199</v>
      </c>
      <c r="D56" s="181">
        <v>58464</v>
      </c>
      <c r="E56" s="180">
        <v>1631</v>
      </c>
      <c r="F56" s="182">
        <v>4</v>
      </c>
      <c r="G56" s="306">
        <f t="shared" si="0"/>
        <v>2.4524831391784181</v>
      </c>
      <c r="H56" s="53"/>
      <c r="I56" s="266">
        <v>51</v>
      </c>
      <c r="J56" s="307" t="s">
        <v>199</v>
      </c>
      <c r="K56" s="181">
        <v>58464</v>
      </c>
      <c r="L56" s="180">
        <v>1631</v>
      </c>
      <c r="M56" s="182">
        <v>4</v>
      </c>
      <c r="N56" s="306">
        <f t="shared" si="1"/>
        <v>2.4524831391784181</v>
      </c>
    </row>
    <row r="57" spans="2:14" ht="15.75" thickBot="1" x14ac:dyDescent="0.3">
      <c r="B57" s="266">
        <v>52</v>
      </c>
      <c r="C57" s="200" t="s">
        <v>200</v>
      </c>
      <c r="D57" s="181">
        <v>58534</v>
      </c>
      <c r="E57" s="180">
        <v>1508</v>
      </c>
      <c r="F57" s="182">
        <v>0</v>
      </c>
      <c r="G57" s="202">
        <f t="shared" si="0"/>
        <v>0</v>
      </c>
      <c r="I57" s="266">
        <v>52</v>
      </c>
      <c r="J57" s="200" t="s">
        <v>200</v>
      </c>
      <c r="K57" s="181">
        <v>58534</v>
      </c>
      <c r="L57" s="180">
        <v>1508</v>
      </c>
      <c r="M57" s="182">
        <v>0</v>
      </c>
      <c r="N57" s="202">
        <f t="shared" si="1"/>
        <v>0</v>
      </c>
    </row>
    <row r="58" spans="2:14" ht="16.5" thickBot="1" x14ac:dyDescent="0.3">
      <c r="B58" s="266">
        <v>53</v>
      </c>
      <c r="C58" s="232" t="s">
        <v>99</v>
      </c>
      <c r="D58" s="181">
        <v>55160</v>
      </c>
      <c r="E58" s="180">
        <v>3645</v>
      </c>
      <c r="F58" s="182">
        <v>11</v>
      </c>
      <c r="G58" s="254">
        <f t="shared" si="0"/>
        <v>3.017832647462277</v>
      </c>
      <c r="H58" s="53" t="s">
        <v>170</v>
      </c>
      <c r="I58" s="266">
        <v>53</v>
      </c>
      <c r="J58" s="232" t="s">
        <v>99</v>
      </c>
      <c r="K58" s="181">
        <v>55160</v>
      </c>
      <c r="L58" s="180">
        <v>3645</v>
      </c>
      <c r="M58" s="182">
        <v>9</v>
      </c>
      <c r="N58" s="254">
        <f t="shared" si="1"/>
        <v>2.4691358024691357</v>
      </c>
    </row>
    <row r="59" spans="2:14" ht="16.5" thickBot="1" x14ac:dyDescent="0.3">
      <c r="B59" s="266">
        <v>54</v>
      </c>
      <c r="C59" s="232" t="s">
        <v>101</v>
      </c>
      <c r="D59" s="181">
        <v>55277</v>
      </c>
      <c r="E59" s="180">
        <v>5875</v>
      </c>
      <c r="F59" s="182">
        <v>31</v>
      </c>
      <c r="G59" s="254">
        <f t="shared" si="0"/>
        <v>5.2765957446808507</v>
      </c>
      <c r="H59" s="53" t="s">
        <v>170</v>
      </c>
      <c r="I59" s="266">
        <v>54</v>
      </c>
      <c r="J59" s="232" t="s">
        <v>101</v>
      </c>
      <c r="K59" s="181">
        <v>55277</v>
      </c>
      <c r="L59" s="180">
        <v>5875</v>
      </c>
      <c r="M59" s="182">
        <v>29</v>
      </c>
      <c r="N59" s="254">
        <f t="shared" si="1"/>
        <v>4.9361702127659575</v>
      </c>
    </row>
    <row r="60" spans="2:14" ht="16.5" thickBot="1" x14ac:dyDescent="0.3">
      <c r="B60" s="266">
        <v>55</v>
      </c>
      <c r="C60" s="64" t="s">
        <v>103</v>
      </c>
      <c r="D60" s="181">
        <v>58552</v>
      </c>
      <c r="E60" s="180">
        <v>3848</v>
      </c>
      <c r="F60" s="182">
        <v>11</v>
      </c>
      <c r="G60" s="173">
        <f t="shared" si="0"/>
        <v>2.8586278586278588</v>
      </c>
      <c r="H60" s="53"/>
      <c r="I60" s="266">
        <v>55</v>
      </c>
      <c r="J60" s="232" t="s">
        <v>103</v>
      </c>
      <c r="K60" s="181">
        <v>58552</v>
      </c>
      <c r="L60" s="180">
        <v>3848</v>
      </c>
      <c r="M60" s="182">
        <v>12</v>
      </c>
      <c r="N60" s="254">
        <f t="shared" si="1"/>
        <v>3.1185031185031185</v>
      </c>
    </row>
    <row r="61" spans="2:14" ht="16.5" thickBot="1" x14ac:dyDescent="0.3">
      <c r="B61" s="266">
        <v>56</v>
      </c>
      <c r="C61" s="307" t="s">
        <v>105</v>
      </c>
      <c r="D61" s="181">
        <v>58623</v>
      </c>
      <c r="E61" s="180">
        <v>3288</v>
      </c>
      <c r="F61" s="182">
        <v>7</v>
      </c>
      <c r="G61" s="306">
        <f t="shared" si="0"/>
        <v>2.1289537712895377</v>
      </c>
      <c r="H61" s="53"/>
      <c r="I61" s="266">
        <v>56</v>
      </c>
      <c r="J61" s="307" t="s">
        <v>105</v>
      </c>
      <c r="K61" s="181">
        <v>58623</v>
      </c>
      <c r="L61" s="180">
        <v>3288</v>
      </c>
      <c r="M61" s="182">
        <v>7</v>
      </c>
      <c r="N61" s="306">
        <f t="shared" si="1"/>
        <v>2.1289537712895377</v>
      </c>
    </row>
    <row r="62" spans="2:14" ht="16.5" thickBot="1" x14ac:dyDescent="0.3">
      <c r="B62" s="266">
        <v>57</v>
      </c>
      <c r="C62" s="232" t="s">
        <v>201</v>
      </c>
      <c r="D62" s="181">
        <v>58721</v>
      </c>
      <c r="E62" s="180">
        <v>3275</v>
      </c>
      <c r="F62" s="182">
        <v>16</v>
      </c>
      <c r="G62" s="254">
        <f t="shared" si="0"/>
        <v>4.885496183206107</v>
      </c>
      <c r="H62" s="53"/>
      <c r="I62" s="266">
        <v>57</v>
      </c>
      <c r="J62" s="232" t="s">
        <v>201</v>
      </c>
      <c r="K62" s="181">
        <v>58721</v>
      </c>
      <c r="L62" s="180">
        <v>3275</v>
      </c>
      <c r="M62" s="182">
        <v>16</v>
      </c>
      <c r="N62" s="254">
        <f t="shared" si="1"/>
        <v>4.885496183206107</v>
      </c>
    </row>
    <row r="63" spans="2:14" ht="16.5" thickBot="1" x14ac:dyDescent="0.3">
      <c r="B63" s="266">
        <v>58</v>
      </c>
      <c r="C63" s="64" t="s">
        <v>119</v>
      </c>
      <c r="D63" s="181">
        <v>60169</v>
      </c>
      <c r="E63" s="180">
        <v>2294</v>
      </c>
      <c r="F63" s="182">
        <v>5</v>
      </c>
      <c r="G63" s="306">
        <f t="shared" si="0"/>
        <v>2.1795989537925022</v>
      </c>
      <c r="H63" s="53"/>
      <c r="I63" s="266">
        <v>58</v>
      </c>
      <c r="J63" s="64" t="s">
        <v>119</v>
      </c>
      <c r="K63" s="181">
        <v>60169</v>
      </c>
      <c r="L63" s="180">
        <v>2294</v>
      </c>
      <c r="M63" s="182">
        <v>5</v>
      </c>
      <c r="N63" s="306">
        <f t="shared" si="1"/>
        <v>2.1795989537925022</v>
      </c>
    </row>
    <row r="64" spans="2:14" ht="16.5" thickBot="1" x14ac:dyDescent="0.3">
      <c r="B64" s="266">
        <v>59</v>
      </c>
      <c r="C64" s="200" t="s">
        <v>202</v>
      </c>
      <c r="D64" s="181">
        <v>58794</v>
      </c>
      <c r="E64" s="180">
        <v>1149</v>
      </c>
      <c r="F64" s="182">
        <v>1</v>
      </c>
      <c r="G64" s="202">
        <f t="shared" si="0"/>
        <v>0.8703220191470844</v>
      </c>
      <c r="H64" s="53"/>
      <c r="I64" s="266">
        <v>59</v>
      </c>
      <c r="J64" s="64" t="s">
        <v>202</v>
      </c>
      <c r="K64" s="181">
        <v>58794</v>
      </c>
      <c r="L64" s="180">
        <v>1149</v>
      </c>
      <c r="M64" s="182">
        <v>2</v>
      </c>
      <c r="N64" s="173">
        <f t="shared" si="1"/>
        <v>1.7406440382941688</v>
      </c>
    </row>
    <row r="65" spans="2:14" ht="16.5" thickBot="1" x14ac:dyDescent="0.3">
      <c r="B65" s="266">
        <v>60</v>
      </c>
      <c r="C65" s="200" t="s">
        <v>125</v>
      </c>
      <c r="D65" s="181">
        <v>58856</v>
      </c>
      <c r="E65" s="180">
        <v>1814</v>
      </c>
      <c r="F65" s="182">
        <v>1</v>
      </c>
      <c r="G65" s="202">
        <f t="shared" si="0"/>
        <v>0.55126791620727678</v>
      </c>
      <c r="H65" s="53"/>
      <c r="I65" s="266">
        <v>60</v>
      </c>
      <c r="J65" s="307" t="s">
        <v>125</v>
      </c>
      <c r="K65" s="181">
        <v>58856</v>
      </c>
      <c r="L65" s="180">
        <v>1814</v>
      </c>
      <c r="M65" s="182">
        <v>2</v>
      </c>
      <c r="N65" s="306">
        <f t="shared" si="1"/>
        <v>1.1025358324145536</v>
      </c>
    </row>
    <row r="66" spans="2:14" ht="16.5" thickBot="1" x14ac:dyDescent="0.3">
      <c r="B66" s="266">
        <v>61</v>
      </c>
      <c r="C66" s="307" t="s">
        <v>203</v>
      </c>
      <c r="D66" s="181">
        <v>58918</v>
      </c>
      <c r="E66" s="180">
        <v>1653</v>
      </c>
      <c r="F66" s="182">
        <v>4</v>
      </c>
      <c r="G66" s="306">
        <f t="shared" si="0"/>
        <v>2.4198427102238353</v>
      </c>
      <c r="H66" s="53" t="s">
        <v>170</v>
      </c>
      <c r="I66" s="266">
        <v>61</v>
      </c>
      <c r="J66" s="307" t="s">
        <v>203</v>
      </c>
      <c r="K66" s="181">
        <v>58918</v>
      </c>
      <c r="L66" s="180">
        <v>1653</v>
      </c>
      <c r="M66" s="182">
        <v>3</v>
      </c>
      <c r="N66" s="306">
        <f t="shared" si="1"/>
        <v>1.8148820326678765</v>
      </c>
    </row>
    <row r="67" spans="2:14" ht="15.75" thickBot="1" x14ac:dyDescent="0.3">
      <c r="B67" s="266">
        <v>62</v>
      </c>
      <c r="C67" s="200" t="s">
        <v>204</v>
      </c>
      <c r="D67" s="181">
        <v>58990</v>
      </c>
      <c r="E67" s="180">
        <v>629</v>
      </c>
      <c r="F67" s="182">
        <v>0</v>
      </c>
      <c r="G67" s="202">
        <f t="shared" si="0"/>
        <v>0</v>
      </c>
      <c r="I67" s="266">
        <v>62</v>
      </c>
      <c r="J67" s="200" t="s">
        <v>204</v>
      </c>
      <c r="K67" s="181">
        <v>58990</v>
      </c>
      <c r="L67" s="180">
        <v>629</v>
      </c>
      <c r="M67" s="182">
        <v>0</v>
      </c>
      <c r="N67" s="202">
        <f t="shared" si="1"/>
        <v>0</v>
      </c>
    </row>
    <row r="68" spans="2:14" ht="16.5" thickBot="1" x14ac:dyDescent="0.3">
      <c r="B68" s="265">
        <v>63</v>
      </c>
      <c r="C68" s="232" t="s">
        <v>131</v>
      </c>
      <c r="D68" s="181">
        <v>59041</v>
      </c>
      <c r="E68" s="180">
        <v>4774</v>
      </c>
      <c r="F68" s="182">
        <v>24</v>
      </c>
      <c r="G68" s="254">
        <f t="shared" si="0"/>
        <v>5.0272308336824469</v>
      </c>
      <c r="H68" s="53"/>
      <c r="I68" s="265">
        <v>63</v>
      </c>
      <c r="J68" s="232" t="s">
        <v>131</v>
      </c>
      <c r="K68" s="181">
        <v>59041</v>
      </c>
      <c r="L68" s="180">
        <v>4774</v>
      </c>
      <c r="M68" s="182">
        <v>27</v>
      </c>
      <c r="N68" s="254">
        <f t="shared" si="1"/>
        <v>5.6556346878927526</v>
      </c>
    </row>
    <row r="69" spans="2:14" ht="16.5" thickBot="1" x14ac:dyDescent="0.3">
      <c r="B69" s="266">
        <v>64</v>
      </c>
      <c r="C69" s="200" t="s">
        <v>205</v>
      </c>
      <c r="D69" s="181">
        <v>59238</v>
      </c>
      <c r="E69" s="180">
        <v>1401</v>
      </c>
      <c r="F69" s="182">
        <v>1</v>
      </c>
      <c r="G69" s="202">
        <f t="shared" si="0"/>
        <v>0.7137758743754461</v>
      </c>
      <c r="H69" s="53"/>
      <c r="I69" s="266">
        <v>64</v>
      </c>
      <c r="J69" s="64" t="s">
        <v>205</v>
      </c>
      <c r="K69" s="181">
        <v>59238</v>
      </c>
      <c r="L69" s="180">
        <v>1401</v>
      </c>
      <c r="M69" s="182">
        <v>2</v>
      </c>
      <c r="N69" s="306">
        <f t="shared" si="1"/>
        <v>1.4275517487508922</v>
      </c>
    </row>
    <row r="70" spans="2:14" ht="16.5" thickBot="1" x14ac:dyDescent="0.3">
      <c r="B70" s="266">
        <v>65</v>
      </c>
      <c r="C70" s="64" t="s">
        <v>133</v>
      </c>
      <c r="D70" s="181">
        <v>59130</v>
      </c>
      <c r="E70" s="180">
        <v>1376</v>
      </c>
      <c r="F70" s="182">
        <v>2</v>
      </c>
      <c r="G70" s="306">
        <f t="shared" si="0"/>
        <v>1.4534883720930232</v>
      </c>
      <c r="H70" s="53"/>
      <c r="I70" s="266">
        <v>65</v>
      </c>
      <c r="J70" s="64" t="s">
        <v>133</v>
      </c>
      <c r="K70" s="181">
        <v>59130</v>
      </c>
      <c r="L70" s="180">
        <v>1376</v>
      </c>
      <c r="M70" s="182">
        <v>2</v>
      </c>
      <c r="N70" s="306">
        <f t="shared" si="1"/>
        <v>1.4534883720930232</v>
      </c>
    </row>
    <row r="71" spans="2:14" ht="15.75" thickBot="1" x14ac:dyDescent="0.3">
      <c r="B71" s="266">
        <v>66</v>
      </c>
      <c r="C71" s="200" t="s">
        <v>206</v>
      </c>
      <c r="D71" s="181">
        <v>59283</v>
      </c>
      <c r="E71" s="180">
        <v>1482</v>
      </c>
      <c r="F71" s="182">
        <v>1</v>
      </c>
      <c r="G71" s="202">
        <f t="shared" ref="G71:G87" si="2">F71*1000/E71</f>
        <v>0.67476383265856954</v>
      </c>
      <c r="I71" s="266">
        <v>66</v>
      </c>
      <c r="J71" s="200" t="s">
        <v>206</v>
      </c>
      <c r="K71" s="181">
        <v>59283</v>
      </c>
      <c r="L71" s="180">
        <v>1482</v>
      </c>
      <c r="M71" s="182">
        <v>1</v>
      </c>
      <c r="N71" s="202">
        <f t="shared" ref="N71:N87" si="3">M71*1000/L71</f>
        <v>0.67476383265856954</v>
      </c>
    </row>
    <row r="72" spans="2:14" ht="16.5" thickBot="1" x14ac:dyDescent="0.3">
      <c r="B72" s="308">
        <v>67</v>
      </c>
      <c r="C72" s="243" t="s">
        <v>207</v>
      </c>
      <c r="D72" s="181">
        <v>59434</v>
      </c>
      <c r="E72" s="180">
        <v>1535</v>
      </c>
      <c r="F72" s="182">
        <v>11</v>
      </c>
      <c r="G72" s="254">
        <f t="shared" si="2"/>
        <v>7.1661237785016283</v>
      </c>
      <c r="H72" s="53"/>
      <c r="I72" s="308">
        <v>67</v>
      </c>
      <c r="J72" s="243" t="s">
        <v>207</v>
      </c>
      <c r="K72" s="181">
        <v>59434</v>
      </c>
      <c r="L72" s="180">
        <v>1535</v>
      </c>
      <c r="M72" s="182">
        <v>11</v>
      </c>
      <c r="N72" s="254">
        <f t="shared" si="3"/>
        <v>7.1661237785016283</v>
      </c>
    </row>
    <row r="73" spans="2:14" ht="16.5" thickBot="1" x14ac:dyDescent="0.3">
      <c r="B73" s="266">
        <v>68</v>
      </c>
      <c r="C73" s="232" t="s">
        <v>208</v>
      </c>
      <c r="D73" s="181">
        <v>55311</v>
      </c>
      <c r="E73" s="180">
        <v>2200</v>
      </c>
      <c r="F73" s="182">
        <v>8</v>
      </c>
      <c r="G73" s="254">
        <f t="shared" si="2"/>
        <v>3.6363636363636362</v>
      </c>
      <c r="H73" s="53" t="s">
        <v>170</v>
      </c>
      <c r="I73" s="266">
        <v>68</v>
      </c>
      <c r="J73" s="232" t="s">
        <v>208</v>
      </c>
      <c r="K73" s="181">
        <v>55311</v>
      </c>
      <c r="L73" s="180">
        <v>2200</v>
      </c>
      <c r="M73" s="182">
        <v>7</v>
      </c>
      <c r="N73" s="254">
        <f t="shared" si="3"/>
        <v>3.1818181818181817</v>
      </c>
    </row>
    <row r="74" spans="2:14" ht="16.5" thickBot="1" x14ac:dyDescent="0.3">
      <c r="B74" s="308">
        <v>69</v>
      </c>
      <c r="C74" s="243" t="s">
        <v>209</v>
      </c>
      <c r="D74" s="305">
        <v>59498</v>
      </c>
      <c r="E74" s="180">
        <v>1267</v>
      </c>
      <c r="F74" s="182">
        <v>10</v>
      </c>
      <c r="G74" s="254">
        <f t="shared" si="2"/>
        <v>7.8926598263614842</v>
      </c>
      <c r="H74" s="53"/>
      <c r="I74" s="308">
        <v>69</v>
      </c>
      <c r="J74" s="243" t="s">
        <v>209</v>
      </c>
      <c r="K74" s="305">
        <v>59498</v>
      </c>
      <c r="L74" s="180">
        <v>1267</v>
      </c>
      <c r="M74" s="182">
        <v>10</v>
      </c>
      <c r="N74" s="254">
        <f t="shared" si="3"/>
        <v>7.8926598263614842</v>
      </c>
    </row>
    <row r="75" spans="2:14" ht="16.5" thickBot="1" x14ac:dyDescent="0.3">
      <c r="B75" s="266">
        <v>70</v>
      </c>
      <c r="C75" s="307" t="s">
        <v>210</v>
      </c>
      <c r="D75" s="181">
        <v>59586</v>
      </c>
      <c r="E75" s="180">
        <v>2244</v>
      </c>
      <c r="F75" s="182">
        <v>4</v>
      </c>
      <c r="G75" s="306">
        <f t="shared" si="2"/>
        <v>1.7825311942959001</v>
      </c>
      <c r="H75" s="53"/>
      <c r="I75" s="266">
        <v>70</v>
      </c>
      <c r="J75" s="307" t="s">
        <v>210</v>
      </c>
      <c r="K75" s="181">
        <v>59586</v>
      </c>
      <c r="L75" s="180">
        <v>2244</v>
      </c>
      <c r="M75" s="182">
        <v>4</v>
      </c>
      <c r="N75" s="306">
        <f t="shared" si="3"/>
        <v>1.7825311942959001</v>
      </c>
    </row>
    <row r="76" spans="2:14" ht="16.5" thickBot="1" x14ac:dyDescent="0.3">
      <c r="B76" s="265">
        <v>71</v>
      </c>
      <c r="C76" s="232" t="s">
        <v>211</v>
      </c>
      <c r="D76" s="181">
        <v>59327</v>
      </c>
      <c r="E76" s="180">
        <v>4128</v>
      </c>
      <c r="F76" s="182">
        <v>32</v>
      </c>
      <c r="G76" s="254">
        <f t="shared" si="2"/>
        <v>7.7519379844961236</v>
      </c>
      <c r="H76" s="53"/>
      <c r="I76" s="265">
        <v>71</v>
      </c>
      <c r="J76" s="232" t="s">
        <v>211</v>
      </c>
      <c r="K76" s="181">
        <v>59327</v>
      </c>
      <c r="L76" s="180">
        <v>4128</v>
      </c>
      <c r="M76" s="182">
        <v>38</v>
      </c>
      <c r="N76" s="254">
        <f t="shared" si="3"/>
        <v>9.2054263565891468</v>
      </c>
    </row>
    <row r="77" spans="2:14" ht="16.5" thickBot="1" x14ac:dyDescent="0.3">
      <c r="B77" s="308">
        <v>72</v>
      </c>
      <c r="C77" s="243" t="s">
        <v>149</v>
      </c>
      <c r="D77" s="305">
        <v>59416</v>
      </c>
      <c r="E77" s="309">
        <v>2274</v>
      </c>
      <c r="F77" s="310">
        <v>22</v>
      </c>
      <c r="G77" s="254">
        <f t="shared" si="2"/>
        <v>9.6745822339489891</v>
      </c>
      <c r="H77" s="53" t="s">
        <v>170</v>
      </c>
      <c r="I77" s="265">
        <v>72</v>
      </c>
      <c r="J77" s="232" t="s">
        <v>149</v>
      </c>
      <c r="K77" s="181">
        <v>59416</v>
      </c>
      <c r="L77" s="180">
        <v>2274</v>
      </c>
      <c r="M77" s="182">
        <v>18</v>
      </c>
      <c r="N77" s="254">
        <f t="shared" si="3"/>
        <v>7.9155672823218994</v>
      </c>
    </row>
    <row r="78" spans="2:14" ht="16.5" thickBot="1" x14ac:dyDescent="0.3">
      <c r="B78" s="266">
        <v>73</v>
      </c>
      <c r="C78" s="232" t="s">
        <v>151</v>
      </c>
      <c r="D78" s="181">
        <v>59657</v>
      </c>
      <c r="E78" s="180">
        <v>1520</v>
      </c>
      <c r="F78" s="182">
        <v>5</v>
      </c>
      <c r="G78" s="254">
        <f t="shared" si="2"/>
        <v>3.2894736842105261</v>
      </c>
      <c r="H78" s="53"/>
      <c r="I78" s="266">
        <v>73</v>
      </c>
      <c r="J78" s="232" t="s">
        <v>151</v>
      </c>
      <c r="K78" s="181">
        <v>59657</v>
      </c>
      <c r="L78" s="180">
        <v>1520</v>
      </c>
      <c r="M78" s="182">
        <v>5</v>
      </c>
      <c r="N78" s="254">
        <f t="shared" si="3"/>
        <v>3.2894736842105261</v>
      </c>
    </row>
    <row r="79" spans="2:14" ht="16.5" thickBot="1" x14ac:dyDescent="0.3">
      <c r="B79" s="266">
        <v>74</v>
      </c>
      <c r="C79" s="64" t="s">
        <v>212</v>
      </c>
      <c r="D79" s="181">
        <v>59826</v>
      </c>
      <c r="E79" s="180">
        <v>1721</v>
      </c>
      <c r="F79" s="182">
        <v>3</v>
      </c>
      <c r="G79" s="306">
        <f t="shared" si="2"/>
        <v>1.7431725740848345</v>
      </c>
      <c r="H79" s="53"/>
      <c r="I79" s="266">
        <v>74</v>
      </c>
      <c r="J79" s="64" t="s">
        <v>212</v>
      </c>
      <c r="K79" s="181">
        <v>59826</v>
      </c>
      <c r="L79" s="180">
        <v>1721</v>
      </c>
      <c r="M79" s="182">
        <v>3</v>
      </c>
      <c r="N79" s="306">
        <f t="shared" si="3"/>
        <v>1.7431725740848345</v>
      </c>
    </row>
    <row r="80" spans="2:14" ht="16.5" thickBot="1" x14ac:dyDescent="0.3">
      <c r="B80" s="266">
        <v>75</v>
      </c>
      <c r="C80" s="307" t="s">
        <v>155</v>
      </c>
      <c r="D80" s="181">
        <v>59693</v>
      </c>
      <c r="E80" s="180">
        <v>4588</v>
      </c>
      <c r="F80" s="182">
        <v>13</v>
      </c>
      <c r="G80" s="306">
        <f t="shared" si="2"/>
        <v>2.8334786399302527</v>
      </c>
      <c r="H80" s="53" t="s">
        <v>170</v>
      </c>
      <c r="I80" s="266">
        <v>75</v>
      </c>
      <c r="J80" s="307" t="s">
        <v>155</v>
      </c>
      <c r="K80" s="181">
        <v>59693</v>
      </c>
      <c r="L80" s="180">
        <v>4588</v>
      </c>
      <c r="M80" s="182">
        <v>12</v>
      </c>
      <c r="N80" s="306">
        <f t="shared" si="3"/>
        <v>2.6155187445510024</v>
      </c>
    </row>
    <row r="81" spans="2:14" ht="16.5" thickBot="1" x14ac:dyDescent="0.3">
      <c r="B81" s="266">
        <v>76</v>
      </c>
      <c r="C81" s="64" t="s">
        <v>157</v>
      </c>
      <c r="D81" s="181">
        <v>59764</v>
      </c>
      <c r="E81" s="180">
        <v>2183</v>
      </c>
      <c r="F81" s="182">
        <v>4</v>
      </c>
      <c r="G81" s="306">
        <f t="shared" si="2"/>
        <v>1.8323408153916629</v>
      </c>
      <c r="H81" s="53"/>
      <c r="I81" s="266">
        <v>76</v>
      </c>
      <c r="J81" s="64" t="s">
        <v>157</v>
      </c>
      <c r="K81" s="181">
        <v>59764</v>
      </c>
      <c r="L81" s="180">
        <v>2183</v>
      </c>
      <c r="M81" s="182">
        <v>6</v>
      </c>
      <c r="N81" s="306">
        <f t="shared" si="3"/>
        <v>2.7485112230874944</v>
      </c>
    </row>
    <row r="82" spans="2:14" ht="16.5" thickBot="1" x14ac:dyDescent="0.3">
      <c r="B82" s="266">
        <v>77</v>
      </c>
      <c r="C82" s="307" t="s">
        <v>213</v>
      </c>
      <c r="D82" s="181">
        <v>59880</v>
      </c>
      <c r="E82" s="180">
        <v>2566</v>
      </c>
      <c r="F82" s="182">
        <v>5</v>
      </c>
      <c r="G82" s="306">
        <f t="shared" si="2"/>
        <v>1.9485580670303975</v>
      </c>
      <c r="H82" s="53"/>
      <c r="I82" s="266">
        <v>77</v>
      </c>
      <c r="J82" s="307" t="s">
        <v>213</v>
      </c>
      <c r="K82" s="181">
        <v>59880</v>
      </c>
      <c r="L82" s="180">
        <v>2566</v>
      </c>
      <c r="M82" s="182">
        <v>5</v>
      </c>
      <c r="N82" s="306">
        <f t="shared" si="3"/>
        <v>1.9485580670303975</v>
      </c>
    </row>
    <row r="83" spans="2:14" ht="16.5" thickBot="1" x14ac:dyDescent="0.3">
      <c r="B83" s="266">
        <v>78</v>
      </c>
      <c r="C83" s="64" t="s">
        <v>161</v>
      </c>
      <c r="D83" s="181">
        <v>59942</v>
      </c>
      <c r="E83" s="180">
        <v>2102</v>
      </c>
      <c r="F83" s="182">
        <v>4</v>
      </c>
      <c r="G83" s="173">
        <f t="shared" si="2"/>
        <v>1.9029495718363463</v>
      </c>
      <c r="H83" s="53"/>
      <c r="I83" s="266">
        <v>78</v>
      </c>
      <c r="J83" s="64" t="s">
        <v>161</v>
      </c>
      <c r="K83" s="181">
        <v>59942</v>
      </c>
      <c r="L83" s="180">
        <v>2102</v>
      </c>
      <c r="M83" s="182">
        <v>5</v>
      </c>
      <c r="N83" s="173">
        <f t="shared" si="3"/>
        <v>2.378686964795433</v>
      </c>
    </row>
    <row r="84" spans="2:14" ht="16.5" thickBot="1" x14ac:dyDescent="0.3">
      <c r="B84" s="266">
        <v>79</v>
      </c>
      <c r="C84" s="64" t="s">
        <v>163</v>
      </c>
      <c r="D84" s="181">
        <v>60026</v>
      </c>
      <c r="E84" s="180">
        <v>949</v>
      </c>
      <c r="F84" s="182">
        <v>2</v>
      </c>
      <c r="G84" s="173">
        <f t="shared" si="2"/>
        <v>2.1074815595363541</v>
      </c>
      <c r="H84" s="53"/>
      <c r="I84" s="266">
        <v>79</v>
      </c>
      <c r="J84" s="232" t="s">
        <v>163</v>
      </c>
      <c r="K84" s="181">
        <v>60026</v>
      </c>
      <c r="L84" s="180">
        <v>949</v>
      </c>
      <c r="M84" s="182">
        <v>3</v>
      </c>
      <c r="N84" s="254">
        <f t="shared" si="3"/>
        <v>3.1612223393045311</v>
      </c>
    </row>
    <row r="85" spans="2:14" ht="16.5" thickBot="1" x14ac:dyDescent="0.3">
      <c r="B85" s="266">
        <v>80</v>
      </c>
      <c r="C85" s="232" t="s">
        <v>214</v>
      </c>
      <c r="D85" s="181">
        <v>60062</v>
      </c>
      <c r="E85" s="180">
        <v>5934</v>
      </c>
      <c r="F85" s="182">
        <v>34</v>
      </c>
      <c r="G85" s="254">
        <f t="shared" si="2"/>
        <v>5.7296932928884399</v>
      </c>
      <c r="H85" s="53" t="s">
        <v>170</v>
      </c>
      <c r="I85" s="266">
        <v>80</v>
      </c>
      <c r="J85" s="232" t="s">
        <v>214</v>
      </c>
      <c r="K85" s="181">
        <v>60062</v>
      </c>
      <c r="L85" s="180">
        <v>5934</v>
      </c>
      <c r="M85" s="182">
        <v>32</v>
      </c>
      <c r="N85" s="254">
        <f t="shared" si="3"/>
        <v>5.392652510953825</v>
      </c>
    </row>
    <row r="86" spans="2:14" ht="16.5" thickBot="1" x14ac:dyDescent="0.3">
      <c r="B86" s="303">
        <v>81</v>
      </c>
      <c r="C86" s="296" t="s">
        <v>167</v>
      </c>
      <c r="D86" s="185">
        <v>60099</v>
      </c>
      <c r="E86" s="184">
        <v>1438</v>
      </c>
      <c r="F86" s="186">
        <v>4</v>
      </c>
      <c r="G86" s="173">
        <f t="shared" si="2"/>
        <v>2.7816411682892905</v>
      </c>
      <c r="H86" s="53"/>
      <c r="I86" s="303">
        <v>81</v>
      </c>
      <c r="J86" s="296" t="s">
        <v>167</v>
      </c>
      <c r="K86" s="185">
        <v>60099</v>
      </c>
      <c r="L86" s="184">
        <v>1438</v>
      </c>
      <c r="M86" s="186">
        <v>4</v>
      </c>
      <c r="N86" s="173">
        <f t="shared" si="3"/>
        <v>2.7816411682892905</v>
      </c>
    </row>
    <row r="87" spans="2:14" ht="17.25" thickTop="1" thickBot="1" x14ac:dyDescent="0.3">
      <c r="B87" s="359" t="s">
        <v>215</v>
      </c>
      <c r="C87" s="360"/>
      <c r="D87" s="361"/>
      <c r="E87" s="167">
        <f>SUM(E6:E86)</f>
        <v>758376</v>
      </c>
      <c r="F87" s="167">
        <f>SUM(F6:F86)</f>
        <v>3067</v>
      </c>
      <c r="G87" s="244">
        <f t="shared" si="2"/>
        <v>4.0441680643902229</v>
      </c>
      <c r="H87" s="53"/>
      <c r="I87" s="359" t="s">
        <v>215</v>
      </c>
      <c r="J87" s="360"/>
      <c r="K87" s="361"/>
      <c r="L87" s="167">
        <f>SUM(L6:L86)</f>
        <v>758376</v>
      </c>
      <c r="M87" s="167">
        <f>SUM(M6:M86)</f>
        <v>3240</v>
      </c>
      <c r="N87" s="244">
        <f t="shared" si="3"/>
        <v>4.2722870976929652</v>
      </c>
    </row>
    <row r="88" spans="2:14" ht="15.75" thickTop="1" x14ac:dyDescent="0.25"/>
  </sheetData>
  <mergeCells count="4">
    <mergeCell ref="B3:G3"/>
    <mergeCell ref="I3:N3"/>
    <mergeCell ref="B87:D87"/>
    <mergeCell ref="I87:K87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1.85546875" customWidth="1"/>
    <col min="10" max="10" width="22.42578125" customWidth="1"/>
  </cols>
  <sheetData>
    <row r="1" spans="2:14" ht="16.5" thickBot="1" x14ac:dyDescent="0.3">
      <c r="C1" s="249">
        <v>44310</v>
      </c>
      <c r="J1" s="249">
        <v>44309</v>
      </c>
    </row>
    <row r="2" spans="2:14" ht="56.25" customHeight="1" thickBot="1" x14ac:dyDescent="0.35">
      <c r="B2" s="350" t="s">
        <v>309</v>
      </c>
      <c r="C2" s="351"/>
      <c r="D2" s="351"/>
      <c r="E2" s="351"/>
      <c r="F2" s="351"/>
      <c r="G2" s="352"/>
      <c r="I2" s="350" t="s">
        <v>308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1288</v>
      </c>
      <c r="G5" s="254">
        <f>F5*1000/E5</f>
        <v>3.8169748696064487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1405</v>
      </c>
      <c r="N5" s="254">
        <f>M5*1000/L5</f>
        <v>4.1637031768610715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137</v>
      </c>
      <c r="G6" s="254">
        <f t="shared" ref="G6:G69" si="0">F6*1000/E6</f>
        <v>3.5647377185678599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152</v>
      </c>
      <c r="N6" s="254">
        <f t="shared" ref="N6:N69" si="1">M6*1000/L6</f>
        <v>3.9550374687760201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73</v>
      </c>
      <c r="G7" s="254">
        <f t="shared" si="0"/>
        <v>3.1704668838219328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74</v>
      </c>
      <c r="N7" s="254">
        <f t="shared" si="1"/>
        <v>3.213897937024973</v>
      </c>
    </row>
    <row r="8" spans="2:14" ht="16.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206</v>
      </c>
      <c r="G8" s="254">
        <f t="shared" si="0"/>
        <v>3.7071695940109417</v>
      </c>
      <c r="H8" s="53" t="s">
        <v>170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203</v>
      </c>
      <c r="N8" s="254">
        <f t="shared" si="1"/>
        <v>3.6531816873020442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191</v>
      </c>
      <c r="G9" s="254">
        <f t="shared" si="0"/>
        <v>6.9429298436932028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205</v>
      </c>
      <c r="N9" s="254">
        <f t="shared" si="1"/>
        <v>7.4518356961105052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47</v>
      </c>
      <c r="G10" s="254">
        <f t="shared" si="0"/>
        <v>4.9147756980027184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53</v>
      </c>
      <c r="N10" s="254">
        <f t="shared" si="1"/>
        <v>5.5421938722158322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11</v>
      </c>
      <c r="G11" s="306">
        <f t="shared" si="0"/>
        <v>1.6719866241070072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12</v>
      </c>
      <c r="N11" s="306">
        <f t="shared" si="1"/>
        <v>1.823985408116735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3</v>
      </c>
      <c r="G13" s="306">
        <f t="shared" si="0"/>
        <v>2.5380710659898478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69</v>
      </c>
      <c r="G14" s="254">
        <f t="shared" si="0"/>
        <v>4.4802285565872344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71</v>
      </c>
      <c r="N14" s="254">
        <f t="shared" si="1"/>
        <v>4.6100902538796182</v>
      </c>
    </row>
    <row r="15" spans="2:14" ht="15.75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45</v>
      </c>
      <c r="G16" s="254">
        <f t="shared" si="0"/>
        <v>3.4607398292701683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46</v>
      </c>
      <c r="N16" s="254">
        <f t="shared" si="1"/>
        <v>3.5376451588095055</v>
      </c>
    </row>
    <row r="17" spans="2:14" ht="15.75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5</v>
      </c>
      <c r="G17" s="306">
        <f t="shared" si="0"/>
        <v>2.5303643724696356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15.75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19</v>
      </c>
      <c r="G20" s="254">
        <f t="shared" si="0"/>
        <v>3.927242662257131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24</v>
      </c>
      <c r="N20" s="254">
        <f t="shared" si="1"/>
        <v>4.9607275733774285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15.75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9</v>
      </c>
      <c r="G24" s="254">
        <f t="shared" si="0"/>
        <v>3.8087177316969951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10</v>
      </c>
      <c r="N24" s="254">
        <f t="shared" si="1"/>
        <v>4.2319085907744389</v>
      </c>
    </row>
    <row r="25" spans="2:14" ht="15.75" thickBot="1" x14ac:dyDescent="0.3">
      <c r="B25" s="266">
        <v>21</v>
      </c>
      <c r="C25" s="200" t="s">
        <v>182</v>
      </c>
      <c r="D25" s="181">
        <v>56461</v>
      </c>
      <c r="E25" s="180">
        <v>2493</v>
      </c>
      <c r="F25" s="182">
        <v>2</v>
      </c>
      <c r="G25" s="202">
        <f t="shared" si="0"/>
        <v>0.8022462896109106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10</v>
      </c>
      <c r="G28" s="173">
        <f t="shared" si="0"/>
        <v>2.0846362309776945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6.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H29" s="53" t="s">
        <v>170</v>
      </c>
      <c r="I29" s="266">
        <v>25</v>
      </c>
      <c r="J29" s="200" t="s">
        <v>186</v>
      </c>
      <c r="K29" s="181">
        <v>57314</v>
      </c>
      <c r="L29" s="180">
        <v>2343</v>
      </c>
      <c r="M29" s="182">
        <v>0</v>
      </c>
      <c r="N29" s="202">
        <f t="shared" si="1"/>
        <v>0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16.5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H31" s="53" t="s">
        <v>170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29</v>
      </c>
      <c r="N31" s="254">
        <f t="shared" si="1"/>
        <v>7.7685507634610236</v>
      </c>
    </row>
    <row r="32" spans="2:14" ht="15.75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15.75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11</v>
      </c>
      <c r="N33" s="254">
        <f t="shared" si="1"/>
        <v>4.6550994498518836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21</v>
      </c>
      <c r="G36" s="254">
        <f t="shared" si="0"/>
        <v>4.9423393739703458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15.75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14</v>
      </c>
      <c r="N38" s="254">
        <f t="shared" si="1"/>
        <v>4.5931758530183728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16.5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28</v>
      </c>
      <c r="G40" s="254">
        <f t="shared" si="0"/>
        <v>6.3564131668558455</v>
      </c>
      <c r="H40" s="53" t="s">
        <v>170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25</v>
      </c>
      <c r="N40" s="254">
        <f t="shared" si="1"/>
        <v>5.6753688989784337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5</v>
      </c>
      <c r="G41" s="173">
        <f t="shared" si="0"/>
        <v>1.8221574344023324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6</v>
      </c>
      <c r="N41" s="173">
        <f t="shared" si="1"/>
        <v>2.1865889212827989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165</v>
      </c>
      <c r="G42" s="254">
        <f t="shared" si="0"/>
        <v>3.5429773893624787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182</v>
      </c>
      <c r="N42" s="254">
        <f t="shared" si="1"/>
        <v>3.908011423418007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20</v>
      </c>
      <c r="N43" s="254">
        <f t="shared" si="1"/>
        <v>5.1427102082797633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2286</v>
      </c>
      <c r="F44" s="182">
        <v>8</v>
      </c>
      <c r="G44" s="254">
        <f t="shared" si="0"/>
        <v>3.499562554680665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232" t="s">
        <v>194</v>
      </c>
      <c r="K46" s="181">
        <v>57902</v>
      </c>
      <c r="L46" s="180">
        <v>9124</v>
      </c>
      <c r="M46" s="182">
        <v>28</v>
      </c>
      <c r="N46" s="254">
        <f t="shared" si="1"/>
        <v>3.0688294607628235</v>
      </c>
    </row>
    <row r="47" spans="2:14" ht="15.75" thickBot="1" x14ac:dyDescent="0.3">
      <c r="B47" s="266">
        <v>43</v>
      </c>
      <c r="C47" s="232" t="s">
        <v>79</v>
      </c>
      <c r="D47" s="181">
        <v>58008</v>
      </c>
      <c r="E47" s="180">
        <v>3824</v>
      </c>
      <c r="F47" s="182">
        <v>13</v>
      </c>
      <c r="G47" s="254">
        <f t="shared" si="0"/>
        <v>3.3995815899581592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14</v>
      </c>
      <c r="N47" s="254">
        <f t="shared" si="1"/>
        <v>3.6610878661087867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14</v>
      </c>
      <c r="N48" s="172">
        <f t="shared" si="1"/>
        <v>3.2482598607888633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11</v>
      </c>
      <c r="G49" s="254">
        <f t="shared" si="0"/>
        <v>7.3974445191661067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13</v>
      </c>
      <c r="N49" s="254">
        <f t="shared" si="1"/>
        <v>8.7424344317417617</v>
      </c>
    </row>
    <row r="50" spans="2:14" ht="16.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H50" s="53" t="s">
        <v>170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306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28</v>
      </c>
      <c r="G51" s="254">
        <f t="shared" si="0"/>
        <v>5.6474384832593785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29</v>
      </c>
      <c r="N51" s="254">
        <f t="shared" si="1"/>
        <v>5.849132714804357</v>
      </c>
    </row>
    <row r="52" spans="2:14" ht="16.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H52" s="53" t="s">
        <v>170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21</v>
      </c>
      <c r="N52" s="254">
        <f t="shared" si="1"/>
        <v>4.5200172191132157</v>
      </c>
    </row>
    <row r="53" spans="2:14" ht="15.75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15.75" thickBot="1" x14ac:dyDescent="0.3">
      <c r="B54" s="266">
        <v>50</v>
      </c>
      <c r="C54" s="307" t="s">
        <v>198</v>
      </c>
      <c r="D54" s="181">
        <v>58393</v>
      </c>
      <c r="E54" s="180">
        <v>1376</v>
      </c>
      <c r="F54" s="182">
        <v>2</v>
      </c>
      <c r="G54" s="306">
        <f t="shared" si="0"/>
        <v>1.4534883720930232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5</v>
      </c>
      <c r="G55" s="172">
        <f t="shared" si="0"/>
        <v>3.0656039239730228</v>
      </c>
      <c r="H55" s="53" t="s">
        <v>170</v>
      </c>
      <c r="I55" s="266">
        <v>51</v>
      </c>
      <c r="J55" s="307" t="s">
        <v>199</v>
      </c>
      <c r="K55" s="181">
        <v>58464</v>
      </c>
      <c r="L55" s="180">
        <v>1631</v>
      </c>
      <c r="M55" s="182">
        <v>4</v>
      </c>
      <c r="N55" s="306">
        <f t="shared" si="1"/>
        <v>2.4524831391784181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14</v>
      </c>
      <c r="G57" s="254">
        <f t="shared" si="0"/>
        <v>3.8408779149519892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11</v>
      </c>
      <c r="N57" s="254">
        <f t="shared" si="1"/>
        <v>3.017832647462277</v>
      </c>
    </row>
    <row r="58" spans="2:14" ht="15.75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31</v>
      </c>
      <c r="G58" s="254">
        <f t="shared" si="0"/>
        <v>5.2765957446808507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f t="shared" si="0"/>
        <v>2.5987525987525988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8</v>
      </c>
      <c r="G60" s="306">
        <f t="shared" si="0"/>
        <v>2.4330900243309004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7</v>
      </c>
      <c r="N60" s="306">
        <f t="shared" si="1"/>
        <v>2.1289537712895377</v>
      </c>
    </row>
    <row r="61" spans="2:14" ht="15.75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12</v>
      </c>
      <c r="G61" s="254">
        <f t="shared" si="0"/>
        <v>3.66412213740458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54">
        <f t="shared" si="1"/>
        <v>4.885496183206107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5</v>
      </c>
      <c r="G62" s="306">
        <f t="shared" si="0"/>
        <v>2.1795989537925022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15.75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15.75" thickBot="1" x14ac:dyDescent="0.3">
      <c r="B65" s="266">
        <v>61</v>
      </c>
      <c r="C65" s="307" t="s">
        <v>203</v>
      </c>
      <c r="D65" s="181">
        <v>58918</v>
      </c>
      <c r="E65" s="180">
        <v>1653</v>
      </c>
      <c r="F65" s="182">
        <v>3</v>
      </c>
      <c r="G65" s="306">
        <f t="shared" si="0"/>
        <v>1.8148820326678765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4</v>
      </c>
      <c r="N65" s="306">
        <f t="shared" si="1"/>
        <v>2.4198427102238353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25</v>
      </c>
      <c r="G67" s="254">
        <f t="shared" si="0"/>
        <v>5.2366987850858822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24</v>
      </c>
      <c r="N67" s="254">
        <f t="shared" si="1"/>
        <v>5.0272308336824469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1401</v>
      </c>
      <c r="F68" s="182">
        <v>2</v>
      </c>
      <c r="G68" s="173">
        <f t="shared" si="0"/>
        <v>1.4275517487508922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1</v>
      </c>
      <c r="N70" s="202">
        <f t="shared" ref="N70:N86" si="3">M70*1000/L70</f>
        <v>0.67476383265856954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11</v>
      </c>
      <c r="G71" s="254">
        <f t="shared" si="2"/>
        <v>7.1661237785016283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8</v>
      </c>
      <c r="N72" s="254">
        <f t="shared" si="3"/>
        <v>3.6363636363636362</v>
      </c>
    </row>
    <row r="73" spans="2:14" ht="16.5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12</v>
      </c>
      <c r="G73" s="254">
        <f t="shared" si="2"/>
        <v>9.47119179163378</v>
      </c>
      <c r="H73" s="53" t="s">
        <v>170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10</v>
      </c>
      <c r="N73" s="254">
        <f t="shared" si="3"/>
        <v>7.8926598263614842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307" t="s">
        <v>210</v>
      </c>
      <c r="K74" s="181">
        <v>59586</v>
      </c>
      <c r="L74" s="180">
        <v>2244</v>
      </c>
      <c r="M74" s="182">
        <v>4</v>
      </c>
      <c r="N74" s="306">
        <f t="shared" si="3"/>
        <v>1.7825311942959001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29</v>
      </c>
      <c r="G75" s="254">
        <f t="shared" si="2"/>
        <v>7.025193798449612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32</v>
      </c>
      <c r="N75" s="254">
        <f t="shared" si="3"/>
        <v>7.7519379844961236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23</v>
      </c>
      <c r="G76" s="254">
        <f t="shared" si="2"/>
        <v>10.114335971855761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310">
        <v>22</v>
      </c>
      <c r="N76" s="254">
        <f t="shared" si="3"/>
        <v>9.6745822339489891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232" t="s">
        <v>151</v>
      </c>
      <c r="K77" s="181">
        <v>59657</v>
      </c>
      <c r="L77" s="180">
        <v>1520</v>
      </c>
      <c r="M77" s="182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14</v>
      </c>
      <c r="G79" s="172">
        <f t="shared" si="2"/>
        <v>3.051438535309503</v>
      </c>
      <c r="H79" s="53" t="s">
        <v>170</v>
      </c>
      <c r="I79" s="266">
        <v>75</v>
      </c>
      <c r="J79" s="307" t="s">
        <v>155</v>
      </c>
      <c r="K79" s="181">
        <v>59693</v>
      </c>
      <c r="L79" s="180">
        <v>4588</v>
      </c>
      <c r="M79" s="182">
        <v>13</v>
      </c>
      <c r="N79" s="306">
        <f t="shared" si="3"/>
        <v>2.8334786399302527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15.75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2</v>
      </c>
      <c r="N83" s="173">
        <f t="shared" si="3"/>
        <v>2.1074815595363541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33</v>
      </c>
      <c r="G84" s="254">
        <f t="shared" si="2"/>
        <v>5.5611729019211324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34</v>
      </c>
      <c r="N84" s="254">
        <f t="shared" si="3"/>
        <v>5.7296932928884399</v>
      </c>
    </row>
    <row r="85" spans="2:14" ht="15.7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9" t="s">
        <v>215</v>
      </c>
      <c r="C86" s="360"/>
      <c r="D86" s="361"/>
      <c r="E86" s="167">
        <f>SUM(E5:E85)</f>
        <v>758376</v>
      </c>
      <c r="F86" s="167">
        <f>SUM(F5:F85)</f>
        <v>2875</v>
      </c>
      <c r="G86" s="244">
        <f t="shared" si="2"/>
        <v>3.7909954956380476</v>
      </c>
      <c r="I86" s="359" t="s">
        <v>215</v>
      </c>
      <c r="J86" s="360"/>
      <c r="K86" s="361"/>
      <c r="L86" s="167">
        <f>SUM(L5:L85)</f>
        <v>758376</v>
      </c>
      <c r="M86" s="167">
        <f>SUM(M5:M85)</f>
        <v>3067</v>
      </c>
      <c r="N86" s="244">
        <f t="shared" si="3"/>
        <v>4.0441680643902229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7" max="7" width="10.85546875" customWidth="1"/>
    <col min="10" max="10" width="14.7109375" customWidth="1"/>
  </cols>
  <sheetData>
    <row r="1" spans="2:14" ht="16.5" thickBot="1" x14ac:dyDescent="0.3">
      <c r="C1" s="249">
        <v>44311</v>
      </c>
      <c r="J1" s="249">
        <v>44310</v>
      </c>
    </row>
    <row r="2" spans="2:14" ht="78" customHeight="1" thickBot="1" x14ac:dyDescent="0.35">
      <c r="B2" s="350" t="s">
        <v>310</v>
      </c>
      <c r="C2" s="351"/>
      <c r="D2" s="351"/>
      <c r="E2" s="351"/>
      <c r="F2" s="351"/>
      <c r="G2" s="352"/>
      <c r="I2" s="350" t="s">
        <v>309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337440</v>
      </c>
      <c r="F5" s="182">
        <v>1187</v>
      </c>
      <c r="G5" s="254">
        <f>F5*1000/E5</f>
        <v>3.5176623992413467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1288</v>
      </c>
      <c r="N5" s="254">
        <f>M5*1000/L5</f>
        <v>3.8169748696064487</v>
      </c>
    </row>
    <row r="6" spans="2:14" ht="15.75" thickBot="1" x14ac:dyDescent="0.3">
      <c r="B6" s="266">
        <v>2</v>
      </c>
      <c r="C6" s="232" t="s">
        <v>227</v>
      </c>
      <c r="D6" s="181">
        <v>55008</v>
      </c>
      <c r="E6" s="180">
        <v>38432</v>
      </c>
      <c r="F6" s="182">
        <v>119</v>
      </c>
      <c r="G6" s="254">
        <f t="shared" ref="G6:G69" si="0">F6*1000/E6</f>
        <v>3.0963780183180685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137</v>
      </c>
      <c r="N6" s="254">
        <f t="shared" ref="N6:N69" si="1">M6*1000/L6</f>
        <v>3.5647377185678599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23025</v>
      </c>
      <c r="F7" s="182">
        <v>72</v>
      </c>
      <c r="G7" s="254">
        <f t="shared" si="0"/>
        <v>3.1270358306188926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73</v>
      </c>
      <c r="N7" s="254">
        <f t="shared" si="1"/>
        <v>3.1704668838219328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55568</v>
      </c>
      <c r="F8" s="182">
        <v>191</v>
      </c>
      <c r="G8" s="254">
        <f t="shared" si="0"/>
        <v>3.4372300604664554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206</v>
      </c>
      <c r="N8" s="254">
        <f t="shared" si="1"/>
        <v>3.7071695940109417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27510</v>
      </c>
      <c r="F9" s="182">
        <v>184</v>
      </c>
      <c r="G9" s="254">
        <f t="shared" si="0"/>
        <v>6.6884769174845511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191</v>
      </c>
      <c r="N9" s="254">
        <f t="shared" si="1"/>
        <v>6.9429298436932028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9563</v>
      </c>
      <c r="F10" s="182">
        <v>46</v>
      </c>
      <c r="G10" s="254">
        <f t="shared" si="0"/>
        <v>4.8102060023005331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47</v>
      </c>
      <c r="N10" s="254">
        <f t="shared" si="1"/>
        <v>4.9147756980027184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6579</v>
      </c>
      <c r="F11" s="182">
        <v>9</v>
      </c>
      <c r="G11" s="306">
        <f t="shared" si="0"/>
        <v>1.3679890560875514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11</v>
      </c>
      <c r="N11" s="306">
        <f t="shared" si="1"/>
        <v>1.6719866241070072</v>
      </c>
    </row>
    <row r="12" spans="2:14" ht="15.75" thickBot="1" x14ac:dyDescent="0.3">
      <c r="B12" s="266">
        <v>8</v>
      </c>
      <c r="C12" s="195" t="s">
        <v>9</v>
      </c>
      <c r="D12" s="181">
        <v>55598</v>
      </c>
      <c r="E12" s="180">
        <v>1089</v>
      </c>
      <c r="F12" s="182">
        <v>2</v>
      </c>
      <c r="G12" s="269">
        <f t="shared" si="0"/>
        <v>1.8365472910927456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3</v>
      </c>
      <c r="N13" s="306">
        <f t="shared" si="1"/>
        <v>2.5380710659898478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15401</v>
      </c>
      <c r="F14" s="182">
        <v>65</v>
      </c>
      <c r="G14" s="254">
        <f t="shared" si="0"/>
        <v>4.2205051620024676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69</v>
      </c>
      <c r="N14" s="254">
        <f t="shared" si="1"/>
        <v>4.4802285565872344</v>
      </c>
    </row>
    <row r="15" spans="2:14" ht="27" customHeight="1" thickBot="1" x14ac:dyDescent="0.3">
      <c r="B15" s="266">
        <v>11</v>
      </c>
      <c r="C15" s="232" t="s">
        <v>174</v>
      </c>
      <c r="D15" s="181">
        <v>55776</v>
      </c>
      <c r="E15" s="180">
        <v>1455</v>
      </c>
      <c r="F15" s="182">
        <v>5</v>
      </c>
      <c r="G15" s="254">
        <f t="shared" si="0"/>
        <v>3.4364261168384878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5.75" thickBot="1" x14ac:dyDescent="0.3">
      <c r="B16" s="266">
        <v>12</v>
      </c>
      <c r="C16" s="232" t="s">
        <v>17</v>
      </c>
      <c r="D16" s="181">
        <v>55838</v>
      </c>
      <c r="E16" s="180">
        <v>13003</v>
      </c>
      <c r="F16" s="182">
        <v>43</v>
      </c>
      <c r="G16" s="254">
        <f t="shared" si="0"/>
        <v>3.3069291701914945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45</v>
      </c>
      <c r="N16" s="254">
        <f t="shared" si="1"/>
        <v>3.4607398292701683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1976</v>
      </c>
      <c r="F17" s="182">
        <v>4</v>
      </c>
      <c r="G17" s="306">
        <f t="shared" si="0"/>
        <v>2.0242914979757085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5</v>
      </c>
      <c r="N17" s="306">
        <f t="shared" si="1"/>
        <v>2.5303643724696356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f t="shared" si="0"/>
        <v>0.7451564828614009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195" t="s">
        <v>177</v>
      </c>
      <c r="D19" s="181">
        <v>56096</v>
      </c>
      <c r="E19" s="180">
        <v>1431</v>
      </c>
      <c r="F19" s="182">
        <v>3</v>
      </c>
      <c r="G19" s="269">
        <f t="shared" si="0"/>
        <v>2.0964360587002098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19</v>
      </c>
      <c r="N20" s="254">
        <f t="shared" si="1"/>
        <v>3.927242662257131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 t="s">
        <v>170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2384</v>
      </c>
      <c r="F23" s="182">
        <v>9</v>
      </c>
      <c r="G23" s="172">
        <f t="shared" si="0"/>
        <v>3.7751677852348995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2363</v>
      </c>
      <c r="F24" s="182">
        <v>8</v>
      </c>
      <c r="G24" s="254">
        <f t="shared" si="0"/>
        <v>3.3855268726195513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9</v>
      </c>
      <c r="N24" s="254">
        <f t="shared" si="1"/>
        <v>3.8087177316969951</v>
      </c>
    </row>
    <row r="25" spans="2:14" ht="27" customHeight="1" thickBot="1" x14ac:dyDescent="0.3">
      <c r="B25" s="266">
        <v>21</v>
      </c>
      <c r="C25" s="195" t="s">
        <v>182</v>
      </c>
      <c r="D25" s="181">
        <v>56461</v>
      </c>
      <c r="E25" s="180">
        <v>2493</v>
      </c>
      <c r="F25" s="182">
        <v>5</v>
      </c>
      <c r="G25" s="269">
        <f t="shared" si="0"/>
        <v>2.0056157240272765</v>
      </c>
      <c r="H25" s="53" t="s">
        <v>170</v>
      </c>
      <c r="I25" s="266">
        <v>21</v>
      </c>
      <c r="J25" s="200" t="s">
        <v>182</v>
      </c>
      <c r="K25" s="181">
        <v>56461</v>
      </c>
      <c r="L25" s="180">
        <v>2493</v>
      </c>
      <c r="M25" s="182">
        <v>2</v>
      </c>
      <c r="N25" s="202">
        <f t="shared" si="1"/>
        <v>0.8022462896109106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180">
        <v>2689</v>
      </c>
      <c r="F26" s="182">
        <v>2</v>
      </c>
      <c r="G26" s="202">
        <f t="shared" si="0"/>
        <v>0.74377091855708444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3058</v>
      </c>
      <c r="F27" s="182">
        <v>2</v>
      </c>
      <c r="G27" s="202">
        <f t="shared" si="0"/>
        <v>0.65402223675604976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4797</v>
      </c>
      <c r="F28" s="182">
        <v>9</v>
      </c>
      <c r="G28" s="173">
        <f t="shared" si="0"/>
        <v>1.876172607879925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10</v>
      </c>
      <c r="N28" s="173">
        <f t="shared" si="1"/>
        <v>2.0846362309776945</v>
      </c>
    </row>
    <row r="29" spans="2:14" ht="15.75" thickBot="1" x14ac:dyDescent="0.3">
      <c r="B29" s="266">
        <v>25</v>
      </c>
      <c r="C29" s="195" t="s">
        <v>186</v>
      </c>
      <c r="D29" s="181">
        <v>57314</v>
      </c>
      <c r="E29" s="180">
        <v>2343</v>
      </c>
      <c r="F29" s="182">
        <v>4</v>
      </c>
      <c r="G29" s="173">
        <f t="shared" si="0"/>
        <v>1.7072129748186087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306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309">
        <v>3733</v>
      </c>
      <c r="F31" s="182">
        <v>32</v>
      </c>
      <c r="G31" s="254">
        <f t="shared" si="0"/>
        <v>8.5721939458880261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307" t="s">
        <v>49</v>
      </c>
      <c r="D32" s="181">
        <v>56988</v>
      </c>
      <c r="E32" s="180">
        <v>3725</v>
      </c>
      <c r="F32" s="182">
        <v>5</v>
      </c>
      <c r="G32" s="306">
        <f t="shared" si="0"/>
        <v>1.3422818791946309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232" t="s">
        <v>188</v>
      </c>
      <c r="D33" s="181">
        <v>57083</v>
      </c>
      <c r="E33" s="180">
        <v>2363</v>
      </c>
      <c r="F33" s="182">
        <v>8</v>
      </c>
      <c r="G33" s="254">
        <f t="shared" si="0"/>
        <v>3.3855268726195513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1520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307" t="s">
        <v>55</v>
      </c>
      <c r="D35" s="181">
        <v>57225</v>
      </c>
      <c r="E35" s="180">
        <v>1813</v>
      </c>
      <c r="F35" s="182">
        <v>3</v>
      </c>
      <c r="G35" s="306">
        <f t="shared" si="0"/>
        <v>1.6547159404302261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4249</v>
      </c>
      <c r="F36" s="182">
        <v>18</v>
      </c>
      <c r="G36" s="254">
        <f t="shared" si="0"/>
        <v>4.2362908919745825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21</v>
      </c>
      <c r="N36" s="254">
        <f t="shared" si="1"/>
        <v>4.9423393739703458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232" t="s">
        <v>61</v>
      </c>
      <c r="D38" s="181">
        <v>55062</v>
      </c>
      <c r="E38" s="180">
        <v>3048</v>
      </c>
      <c r="F38" s="182">
        <v>11</v>
      </c>
      <c r="G38" s="254">
        <f t="shared" si="0"/>
        <v>3.6089238845144358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181">
        <v>57546</v>
      </c>
      <c r="E39" s="180">
        <v>1494</v>
      </c>
      <c r="F39" s="182">
        <v>12</v>
      </c>
      <c r="G39" s="254">
        <f t="shared" si="0"/>
        <v>8.0321285140562253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4405</v>
      </c>
      <c r="F40" s="182">
        <v>24</v>
      </c>
      <c r="G40" s="254">
        <f t="shared" si="0"/>
        <v>5.4483541430192961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28</v>
      </c>
      <c r="N40" s="254">
        <f t="shared" si="1"/>
        <v>6.3564131668558455</v>
      </c>
    </row>
    <row r="41" spans="2:14" ht="27" thickBot="1" x14ac:dyDescent="0.3">
      <c r="B41" s="266">
        <v>37</v>
      </c>
      <c r="C41" s="64" t="s">
        <v>191</v>
      </c>
      <c r="D41" s="181">
        <v>57644</v>
      </c>
      <c r="E41" s="180">
        <v>2744</v>
      </c>
      <c r="F41" s="182">
        <v>4</v>
      </c>
      <c r="G41" s="173">
        <f t="shared" si="0"/>
        <v>1.4577259475218658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5</v>
      </c>
      <c r="N41" s="173">
        <f t="shared" si="1"/>
        <v>1.8221574344023324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46571</v>
      </c>
      <c r="F42" s="182">
        <v>164</v>
      </c>
      <c r="G42" s="254">
        <f t="shared" si="0"/>
        <v>3.5215047991239183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165</v>
      </c>
      <c r="N42" s="254">
        <f t="shared" si="1"/>
        <v>3.5429773893624787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3889</v>
      </c>
      <c r="F43" s="182">
        <v>17</v>
      </c>
      <c r="G43" s="254">
        <f t="shared" si="0"/>
        <v>4.3713036770377993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195" t="s">
        <v>193</v>
      </c>
      <c r="D44" s="181">
        <v>57948</v>
      </c>
      <c r="E44" s="180">
        <v>2286</v>
      </c>
      <c r="F44" s="182">
        <v>5</v>
      </c>
      <c r="G44" s="269">
        <f t="shared" si="0"/>
        <v>2.1872265966754156</v>
      </c>
      <c r="I44" s="266">
        <v>40</v>
      </c>
      <c r="J44" s="232" t="s">
        <v>193</v>
      </c>
      <c r="K44" s="181">
        <v>57948</v>
      </c>
      <c r="L44" s="180">
        <v>2286</v>
      </c>
      <c r="M44" s="182">
        <v>8</v>
      </c>
      <c r="N44" s="254">
        <f t="shared" si="1"/>
        <v>3.499562554680665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1500</v>
      </c>
      <c r="F45" s="182">
        <v>5</v>
      </c>
      <c r="G45" s="172">
        <f t="shared" si="0"/>
        <v>3.3333333333333335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9124</v>
      </c>
      <c r="F46" s="182">
        <v>22</v>
      </c>
      <c r="G46" s="173">
        <f t="shared" si="0"/>
        <v>2.4112231477422181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195" t="s">
        <v>79</v>
      </c>
      <c r="D47" s="181">
        <v>58008</v>
      </c>
      <c r="E47" s="180">
        <v>3824</v>
      </c>
      <c r="F47" s="182">
        <v>11</v>
      </c>
      <c r="G47" s="269">
        <f t="shared" si="0"/>
        <v>2.8765690376569037</v>
      </c>
      <c r="I47" s="266">
        <v>43</v>
      </c>
      <c r="J47" s="232" t="s">
        <v>79</v>
      </c>
      <c r="K47" s="181">
        <v>58008</v>
      </c>
      <c r="L47" s="180">
        <v>3824</v>
      </c>
      <c r="M47" s="182">
        <v>13</v>
      </c>
      <c r="N47" s="254">
        <f t="shared" si="1"/>
        <v>3.3995815899581592</v>
      </c>
    </row>
    <row r="48" spans="2:14" ht="15.75" thickBot="1" x14ac:dyDescent="0.3">
      <c r="B48" s="266">
        <v>44</v>
      </c>
      <c r="C48" s="170" t="s">
        <v>81</v>
      </c>
      <c r="D48" s="181">
        <v>58142</v>
      </c>
      <c r="E48" s="180">
        <v>4310</v>
      </c>
      <c r="F48" s="182">
        <v>13</v>
      </c>
      <c r="G48" s="172">
        <f t="shared" si="0"/>
        <v>3.0162412993039442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1487</v>
      </c>
      <c r="F49" s="182">
        <v>9</v>
      </c>
      <c r="G49" s="254">
        <f t="shared" si="0"/>
        <v>6.0524546065904508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11</v>
      </c>
      <c r="N49" s="254">
        <f t="shared" si="1"/>
        <v>7.3974445191661067</v>
      </c>
    </row>
    <row r="50" spans="2:14" ht="27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4958</v>
      </c>
      <c r="F51" s="182">
        <v>22</v>
      </c>
      <c r="G51" s="254">
        <f t="shared" si="0"/>
        <v>4.4372730939895115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28</v>
      </c>
      <c r="N51" s="254">
        <f t="shared" si="1"/>
        <v>5.6474384832593785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22</v>
      </c>
      <c r="G52" s="254">
        <f t="shared" si="0"/>
        <v>4.7352561343090827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2292</v>
      </c>
      <c r="F53" s="182">
        <v>3</v>
      </c>
      <c r="G53" s="306">
        <f t="shared" si="0"/>
        <v>1.3089005235602094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1376</v>
      </c>
      <c r="F54" s="182">
        <v>1</v>
      </c>
      <c r="G54" s="202">
        <f t="shared" si="0"/>
        <v>0.72674418604651159</v>
      </c>
      <c r="I54" s="266">
        <v>50</v>
      </c>
      <c r="J54" s="307" t="s">
        <v>198</v>
      </c>
      <c r="K54" s="181">
        <v>58393</v>
      </c>
      <c r="L54" s="180">
        <v>1376</v>
      </c>
      <c r="M54" s="182">
        <v>2</v>
      </c>
      <c r="N54" s="306">
        <f t="shared" si="1"/>
        <v>1.4534883720930232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1631</v>
      </c>
      <c r="F55" s="182">
        <v>6</v>
      </c>
      <c r="G55" s="172">
        <f t="shared" si="0"/>
        <v>3.6787247087676271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5</v>
      </c>
      <c r="N55" s="172">
        <f t="shared" si="1"/>
        <v>3.0656039239730228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3645</v>
      </c>
      <c r="F57" s="182">
        <v>12</v>
      </c>
      <c r="G57" s="254">
        <f t="shared" si="0"/>
        <v>3.2921810699588478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14</v>
      </c>
      <c r="N57" s="254">
        <f t="shared" si="1"/>
        <v>3.8408779149519892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5875</v>
      </c>
      <c r="F58" s="182">
        <v>32</v>
      </c>
      <c r="G58" s="254">
        <f t="shared" si="0"/>
        <v>5.4468085106382977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5875</v>
      </c>
      <c r="M58" s="182">
        <v>31</v>
      </c>
      <c r="N58" s="254">
        <f t="shared" si="1"/>
        <v>5.2765957446808507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11</v>
      </c>
      <c r="G59" s="173">
        <f t="shared" si="0"/>
        <v>2.8586278586278588</v>
      </c>
      <c r="H59" s="53" t="s">
        <v>170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f t="shared" si="1"/>
        <v>2.5987525987525988</v>
      </c>
    </row>
    <row r="60" spans="2:14" ht="16.5" thickBot="1" x14ac:dyDescent="0.3">
      <c r="B60" s="266">
        <v>56</v>
      </c>
      <c r="C60" s="307" t="s">
        <v>105</v>
      </c>
      <c r="D60" s="181">
        <v>58623</v>
      </c>
      <c r="E60" s="180">
        <v>3288</v>
      </c>
      <c r="F60" s="182">
        <v>10</v>
      </c>
      <c r="G60" s="172">
        <f t="shared" si="0"/>
        <v>3.0413625304136254</v>
      </c>
      <c r="H60" s="53" t="s">
        <v>170</v>
      </c>
      <c r="I60" s="266">
        <v>56</v>
      </c>
      <c r="J60" s="307" t="s">
        <v>105</v>
      </c>
      <c r="K60" s="181">
        <v>58623</v>
      </c>
      <c r="L60" s="180">
        <v>3288</v>
      </c>
      <c r="M60" s="182">
        <v>8</v>
      </c>
      <c r="N60" s="306">
        <f t="shared" si="1"/>
        <v>2.4330900243309004</v>
      </c>
    </row>
    <row r="61" spans="2:14" ht="27" thickBot="1" x14ac:dyDescent="0.3">
      <c r="B61" s="266">
        <v>57</v>
      </c>
      <c r="C61" s="232" t="s">
        <v>201</v>
      </c>
      <c r="D61" s="181">
        <v>58721</v>
      </c>
      <c r="E61" s="180">
        <v>3275</v>
      </c>
      <c r="F61" s="182">
        <v>15</v>
      </c>
      <c r="G61" s="254">
        <f t="shared" si="0"/>
        <v>4.5801526717557248</v>
      </c>
      <c r="H61" s="53" t="s">
        <v>170</v>
      </c>
      <c r="I61" s="266">
        <v>57</v>
      </c>
      <c r="J61" s="232" t="s">
        <v>201</v>
      </c>
      <c r="K61" s="181">
        <v>58721</v>
      </c>
      <c r="L61" s="180">
        <v>3275</v>
      </c>
      <c r="M61" s="182">
        <v>12</v>
      </c>
      <c r="N61" s="254">
        <f t="shared" si="1"/>
        <v>3.66412213740458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2294</v>
      </c>
      <c r="F62" s="182">
        <v>6</v>
      </c>
      <c r="G62" s="306">
        <f t="shared" si="0"/>
        <v>2.6155187445510024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2294</v>
      </c>
      <c r="M62" s="182">
        <v>5</v>
      </c>
      <c r="N62" s="306">
        <f t="shared" si="1"/>
        <v>2.1795989537925022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1149</v>
      </c>
      <c r="F63" s="182">
        <v>1</v>
      </c>
      <c r="G63" s="202">
        <f t="shared" si="0"/>
        <v>0.8703220191470844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1653</v>
      </c>
      <c r="F65" s="182">
        <v>1</v>
      </c>
      <c r="G65" s="202">
        <f t="shared" si="0"/>
        <v>0.60496067755595884</v>
      </c>
      <c r="I65" s="266">
        <v>61</v>
      </c>
      <c r="J65" s="307" t="s">
        <v>203</v>
      </c>
      <c r="K65" s="181">
        <v>58918</v>
      </c>
      <c r="L65" s="180">
        <v>1653</v>
      </c>
      <c r="M65" s="182">
        <v>3</v>
      </c>
      <c r="N65" s="306">
        <f t="shared" si="1"/>
        <v>1.8148820326678765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4774</v>
      </c>
      <c r="F67" s="182">
        <v>20</v>
      </c>
      <c r="G67" s="254">
        <f t="shared" si="0"/>
        <v>4.1893590280687052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25</v>
      </c>
      <c r="N67" s="254">
        <f t="shared" si="1"/>
        <v>5.2366987850858822</v>
      </c>
    </row>
    <row r="68" spans="2:14" ht="15.75" thickBot="1" x14ac:dyDescent="0.3">
      <c r="B68" s="266">
        <v>64</v>
      </c>
      <c r="C68" s="200" t="s">
        <v>205</v>
      </c>
      <c r="D68" s="181">
        <v>59238</v>
      </c>
      <c r="E68" s="180">
        <v>1401</v>
      </c>
      <c r="F68" s="182">
        <v>1</v>
      </c>
      <c r="G68" s="202">
        <f t="shared" si="0"/>
        <v>0.7137758743754461</v>
      </c>
      <c r="I68" s="266">
        <v>64</v>
      </c>
      <c r="J68" s="64" t="s">
        <v>205</v>
      </c>
      <c r="K68" s="181">
        <v>59238</v>
      </c>
      <c r="L68" s="180">
        <v>1401</v>
      </c>
      <c r="M68" s="182">
        <v>2</v>
      </c>
      <c r="N68" s="173">
        <f t="shared" si="1"/>
        <v>1.4275517487508922</v>
      </c>
    </row>
    <row r="69" spans="2:14" ht="27" thickBot="1" x14ac:dyDescent="0.3">
      <c r="B69" s="266">
        <v>65</v>
      </c>
      <c r="C69" s="64" t="s">
        <v>133</v>
      </c>
      <c r="D69" s="181">
        <v>59130</v>
      </c>
      <c r="E69" s="180">
        <v>1376</v>
      </c>
      <c r="F69" s="182">
        <v>2</v>
      </c>
      <c r="G69" s="306">
        <f t="shared" si="0"/>
        <v>1.4534883720930232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1535</v>
      </c>
      <c r="F71" s="182">
        <v>10</v>
      </c>
      <c r="G71" s="254">
        <f t="shared" si="2"/>
        <v>6.5146579804560263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11</v>
      </c>
      <c r="N71" s="254">
        <f t="shared" si="3"/>
        <v>7.1661237785016283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2200</v>
      </c>
      <c r="F72" s="182">
        <v>7</v>
      </c>
      <c r="G72" s="254">
        <f t="shared" si="2"/>
        <v>3.1818181818181817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1267</v>
      </c>
      <c r="F73" s="182">
        <v>8</v>
      </c>
      <c r="G73" s="254">
        <f t="shared" si="2"/>
        <v>6.3141278610891867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12</v>
      </c>
      <c r="N73" s="254">
        <f t="shared" si="3"/>
        <v>9.47119179163378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2244</v>
      </c>
      <c r="F74" s="182">
        <v>2</v>
      </c>
      <c r="G74" s="202">
        <f t="shared" si="2"/>
        <v>0.89126559714795006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4128</v>
      </c>
      <c r="F75" s="182">
        <v>28</v>
      </c>
      <c r="G75" s="254">
        <f t="shared" si="2"/>
        <v>6.7829457364341081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29</v>
      </c>
      <c r="N75" s="254">
        <f t="shared" si="3"/>
        <v>7.025193798449612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09">
        <v>2274</v>
      </c>
      <c r="F76" s="182">
        <v>24</v>
      </c>
      <c r="G76" s="254">
        <f t="shared" si="2"/>
        <v>10.554089709762533</v>
      </c>
      <c r="H76" s="53" t="s">
        <v>170</v>
      </c>
      <c r="I76" s="308">
        <v>72</v>
      </c>
      <c r="J76" s="243" t="s">
        <v>149</v>
      </c>
      <c r="K76" s="305">
        <v>59416</v>
      </c>
      <c r="L76" s="309">
        <v>2274</v>
      </c>
      <c r="M76" s="182">
        <v>23</v>
      </c>
      <c r="N76" s="254">
        <f t="shared" si="3"/>
        <v>10.114335971855761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1520</v>
      </c>
      <c r="F77" s="182">
        <v>3</v>
      </c>
      <c r="G77" s="173">
        <f t="shared" si="2"/>
        <v>1.9736842105263157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1721</v>
      </c>
      <c r="F78" s="182">
        <v>3</v>
      </c>
      <c r="G78" s="306">
        <f t="shared" si="2"/>
        <v>1.7431725740848345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4588</v>
      </c>
      <c r="F79" s="182">
        <v>16</v>
      </c>
      <c r="G79" s="172">
        <f t="shared" si="2"/>
        <v>3.4873583260680037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14</v>
      </c>
      <c r="N79" s="172">
        <f t="shared" si="3"/>
        <v>3.051438535309503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2183</v>
      </c>
      <c r="F80" s="182">
        <v>4</v>
      </c>
      <c r="G80" s="306">
        <f t="shared" si="2"/>
        <v>1.8323408153916629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307" t="s">
        <v>213</v>
      </c>
      <c r="D81" s="181">
        <v>59880</v>
      </c>
      <c r="E81" s="180">
        <v>2566</v>
      </c>
      <c r="F81" s="182">
        <v>5</v>
      </c>
      <c r="G81" s="306">
        <f t="shared" si="2"/>
        <v>1.9485580670303975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2102</v>
      </c>
      <c r="F82" s="182">
        <v>4</v>
      </c>
      <c r="G82" s="173">
        <f t="shared" si="2"/>
        <v>1.9029495718363463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 t="shared" si="2"/>
        <v>1.053740779768177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5934</v>
      </c>
      <c r="F84" s="182">
        <v>31</v>
      </c>
      <c r="G84" s="254">
        <f t="shared" si="2"/>
        <v>5.2241321199865185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33</v>
      </c>
      <c r="N84" s="254">
        <f t="shared" si="3"/>
        <v>5.5611729019211324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 t="s">
        <v>170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9" t="s">
        <v>215</v>
      </c>
      <c r="C86" s="360"/>
      <c r="D86" s="361"/>
      <c r="E86" s="167">
        <f>SUM(E5:E85)</f>
        <v>758376</v>
      </c>
      <c r="F86" s="167">
        <f>SUM(F5:F85)</f>
        <v>2692</v>
      </c>
      <c r="G86" s="244">
        <f t="shared" si="2"/>
        <v>3.5496903910461302</v>
      </c>
      <c r="I86" s="359" t="s">
        <v>215</v>
      </c>
      <c r="J86" s="360"/>
      <c r="K86" s="361"/>
      <c r="L86" s="167">
        <f>SUM(L5:L85)</f>
        <v>758376</v>
      </c>
      <c r="M86" s="167">
        <f>SUM(M5:M85)</f>
        <v>2875</v>
      </c>
      <c r="N86" s="244">
        <f t="shared" si="3"/>
        <v>3.7909954956380476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348" t="s">
        <v>220</v>
      </c>
      <c r="C2" s="348"/>
      <c r="D2" s="348"/>
      <c r="E2" s="348"/>
      <c r="F2" s="348"/>
      <c r="G2" s="348"/>
      <c r="I2" s="339" t="s">
        <v>219</v>
      </c>
      <c r="J2" s="340"/>
      <c r="K2" s="340"/>
      <c r="L2" s="340"/>
      <c r="M2" s="340"/>
      <c r="N2" s="341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349" t="s">
        <v>232</v>
      </c>
      <c r="C86" s="349"/>
      <c r="D86" s="349"/>
      <c r="E86" s="162">
        <v>757359</v>
      </c>
      <c r="F86" s="162">
        <v>2517</v>
      </c>
      <c r="G86" s="159">
        <f t="shared" si="2"/>
        <v>3.3233908886010464</v>
      </c>
      <c r="I86" s="338" t="s">
        <v>232</v>
      </c>
      <c r="J86" s="338"/>
      <c r="K86" s="338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4" max="14" width="10.85546875" customWidth="1"/>
  </cols>
  <sheetData>
    <row r="1" spans="2:14" ht="16.5" thickBot="1" x14ac:dyDescent="0.3">
      <c r="C1" s="249">
        <v>44312</v>
      </c>
      <c r="J1" s="249">
        <v>44311</v>
      </c>
    </row>
    <row r="2" spans="2:14" ht="78" customHeight="1" thickBot="1" x14ac:dyDescent="0.35">
      <c r="B2" s="350" t="s">
        <v>311</v>
      </c>
      <c r="C2" s="351"/>
      <c r="D2" s="351"/>
      <c r="E2" s="351"/>
      <c r="F2" s="351"/>
      <c r="G2" s="352"/>
      <c r="I2" s="350" t="s">
        <v>310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1083</v>
      </c>
      <c r="G5" s="254">
        <f>F5*1000/E5</f>
        <v>3.2074443509885917</v>
      </c>
      <c r="I5" s="266">
        <v>1</v>
      </c>
      <c r="J5" s="232" t="s">
        <v>226</v>
      </c>
      <c r="K5" s="181">
        <v>54975</v>
      </c>
      <c r="L5" s="180">
        <v>337440</v>
      </c>
      <c r="M5" s="182">
        <v>1187</v>
      </c>
      <c r="N5" s="254">
        <f>M5*1000/L5</f>
        <v>3.5176623992413467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110</v>
      </c>
      <c r="G6" s="173">
        <f t="shared" ref="G6:G69" si="0">F6*1000/E6</f>
        <v>2.8626450840576694</v>
      </c>
      <c r="I6" s="266">
        <v>2</v>
      </c>
      <c r="J6" s="232" t="s">
        <v>227</v>
      </c>
      <c r="K6" s="181">
        <v>55008</v>
      </c>
      <c r="L6" s="180">
        <v>38432</v>
      </c>
      <c r="M6" s="182">
        <v>119</v>
      </c>
      <c r="N6" s="254">
        <f t="shared" ref="N6:N69" si="1">M6*1000/L6</f>
        <v>3.0963780183180685</v>
      </c>
    </row>
    <row r="7" spans="2:14" ht="15.75" thickBot="1" x14ac:dyDescent="0.3">
      <c r="B7" s="266">
        <v>3</v>
      </c>
      <c r="C7" s="232" t="s">
        <v>228</v>
      </c>
      <c r="D7" s="181">
        <v>55384</v>
      </c>
      <c r="E7" s="180">
        <v>23031</v>
      </c>
      <c r="F7" s="182">
        <v>70</v>
      </c>
      <c r="G7" s="254">
        <f t="shared" si="0"/>
        <v>3.0393817029221486</v>
      </c>
      <c r="I7" s="266">
        <v>3</v>
      </c>
      <c r="J7" s="232" t="s">
        <v>228</v>
      </c>
      <c r="K7" s="181">
        <v>55384</v>
      </c>
      <c r="L7" s="180">
        <v>23025</v>
      </c>
      <c r="M7" s="182">
        <v>72</v>
      </c>
      <c r="N7" s="254">
        <f t="shared" si="1"/>
        <v>3.1270358306188926</v>
      </c>
    </row>
    <row r="8" spans="2:14" ht="15.75" thickBot="1" x14ac:dyDescent="0.3">
      <c r="B8" s="266">
        <v>4</v>
      </c>
      <c r="C8" s="232" t="s">
        <v>229</v>
      </c>
      <c r="D8" s="181">
        <v>55259</v>
      </c>
      <c r="E8" s="180">
        <v>55549</v>
      </c>
      <c r="F8" s="182">
        <v>192</v>
      </c>
      <c r="G8" s="254">
        <f t="shared" si="0"/>
        <v>3.4564078561270231</v>
      </c>
      <c r="I8" s="266">
        <v>4</v>
      </c>
      <c r="J8" s="232" t="s">
        <v>229</v>
      </c>
      <c r="K8" s="181">
        <v>55259</v>
      </c>
      <c r="L8" s="180">
        <v>55568</v>
      </c>
      <c r="M8" s="182">
        <v>191</v>
      </c>
      <c r="N8" s="254">
        <f t="shared" si="1"/>
        <v>3.4372300604664554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162</v>
      </c>
      <c r="G9" s="254">
        <f t="shared" si="0"/>
        <v>5.8883396336144225</v>
      </c>
      <c r="I9" s="266">
        <v>5</v>
      </c>
      <c r="J9" s="243" t="s">
        <v>230</v>
      </c>
      <c r="K9" s="305">
        <v>55357</v>
      </c>
      <c r="L9" s="180">
        <v>27510</v>
      </c>
      <c r="M9" s="182">
        <v>184</v>
      </c>
      <c r="N9" s="254">
        <f t="shared" si="1"/>
        <v>6.6884769174845511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46</v>
      </c>
      <c r="G10" s="254">
        <f t="shared" si="0"/>
        <v>4.8112122162953668</v>
      </c>
      <c r="I10" s="266">
        <v>6</v>
      </c>
      <c r="J10" s="232" t="s">
        <v>231</v>
      </c>
      <c r="K10" s="181">
        <v>55446</v>
      </c>
      <c r="L10" s="180">
        <v>9563</v>
      </c>
      <c r="M10" s="182">
        <v>46</v>
      </c>
      <c r="N10" s="254">
        <f t="shared" si="1"/>
        <v>4.8102060023005331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306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6579</v>
      </c>
      <c r="M11" s="182">
        <v>9</v>
      </c>
      <c r="N11" s="306">
        <f t="shared" si="1"/>
        <v>1.3679890560875514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195" t="s">
        <v>9</v>
      </c>
      <c r="K12" s="181">
        <v>55598</v>
      </c>
      <c r="L12" s="180">
        <v>1089</v>
      </c>
      <c r="M12" s="182">
        <v>2</v>
      </c>
      <c r="N12" s="269">
        <f t="shared" si="1"/>
        <v>1.8365472910927456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306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59</v>
      </c>
      <c r="G14" s="254">
        <f t="shared" si="0"/>
        <v>3.8279374553947965</v>
      </c>
      <c r="I14" s="266">
        <v>10</v>
      </c>
      <c r="J14" s="232" t="s">
        <v>13</v>
      </c>
      <c r="K14" s="181">
        <v>55687</v>
      </c>
      <c r="L14" s="180">
        <v>15401</v>
      </c>
      <c r="M14" s="182">
        <v>65</v>
      </c>
      <c r="N14" s="254">
        <f t="shared" si="1"/>
        <v>4.2205051620024676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232" t="s">
        <v>174</v>
      </c>
      <c r="K15" s="181">
        <v>55776</v>
      </c>
      <c r="L15" s="180">
        <v>1455</v>
      </c>
      <c r="M15" s="182">
        <v>5</v>
      </c>
      <c r="N15" s="254">
        <f t="shared" si="1"/>
        <v>3.4364261168384878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44</v>
      </c>
      <c r="G16" s="254">
        <f t="shared" si="0"/>
        <v>3.3786377946709667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13003</v>
      </c>
      <c r="M16" s="182">
        <v>43</v>
      </c>
      <c r="N16" s="254">
        <f t="shared" si="1"/>
        <v>3.3069291701914945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1976</v>
      </c>
      <c r="M17" s="182">
        <v>4</v>
      </c>
      <c r="N17" s="306">
        <f t="shared" si="1"/>
        <v>2.0242914979757085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f t="shared" si="1"/>
        <v>0.7451564828614009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195" t="s">
        <v>177</v>
      </c>
      <c r="K19" s="181">
        <v>56096</v>
      </c>
      <c r="L19" s="180">
        <v>1431</v>
      </c>
      <c r="M19" s="182">
        <v>3</v>
      </c>
      <c r="N19" s="269">
        <f t="shared" si="1"/>
        <v>2.0964360587002098</v>
      </c>
    </row>
    <row r="20" spans="2:14" ht="15.75" thickBot="1" x14ac:dyDescent="0.3">
      <c r="B20" s="266">
        <v>16</v>
      </c>
      <c r="C20" s="232" t="s">
        <v>178</v>
      </c>
      <c r="D20" s="181">
        <v>56210</v>
      </c>
      <c r="E20" s="180">
        <v>4838</v>
      </c>
      <c r="F20" s="182">
        <v>15</v>
      </c>
      <c r="G20" s="254">
        <f t="shared" si="0"/>
        <v>3.1004547333608929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170" t="s">
        <v>180</v>
      </c>
      <c r="D23" s="181">
        <v>56354</v>
      </c>
      <c r="E23" s="180">
        <v>2383</v>
      </c>
      <c r="F23" s="182">
        <v>8</v>
      </c>
      <c r="G23" s="172">
        <f t="shared" si="0"/>
        <v>3.357112882920688</v>
      </c>
      <c r="I23" s="266">
        <v>19</v>
      </c>
      <c r="J23" s="170" t="s">
        <v>180</v>
      </c>
      <c r="K23" s="181">
        <v>56354</v>
      </c>
      <c r="L23" s="180">
        <v>2384</v>
      </c>
      <c r="M23" s="182">
        <v>9</v>
      </c>
      <c r="N23" s="172">
        <f t="shared" si="1"/>
        <v>3.7751677852348995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180">
        <v>2360</v>
      </c>
      <c r="F24" s="182">
        <v>9</v>
      </c>
      <c r="G24" s="254">
        <f t="shared" si="0"/>
        <v>3.8135593220338984</v>
      </c>
      <c r="H24" s="53" t="s">
        <v>170</v>
      </c>
      <c r="I24" s="266">
        <v>20</v>
      </c>
      <c r="J24" s="232" t="s">
        <v>181</v>
      </c>
      <c r="K24" s="181">
        <v>56425</v>
      </c>
      <c r="L24" s="180">
        <v>2363</v>
      </c>
      <c r="M24" s="182">
        <v>8</v>
      </c>
      <c r="N24" s="254">
        <f t="shared" si="1"/>
        <v>3.3855268726195513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 t="s">
        <v>170</v>
      </c>
      <c r="I25" s="266">
        <v>21</v>
      </c>
      <c r="J25" s="195" t="s">
        <v>182</v>
      </c>
      <c r="K25" s="181">
        <v>56461</v>
      </c>
      <c r="L25" s="180">
        <v>2493</v>
      </c>
      <c r="M25" s="182">
        <v>5</v>
      </c>
      <c r="N25" s="269">
        <f t="shared" si="1"/>
        <v>2.0056157240272765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 t="s">
        <v>170</v>
      </c>
      <c r="I26" s="266">
        <v>22</v>
      </c>
      <c r="J26" s="200" t="s">
        <v>183</v>
      </c>
      <c r="K26" s="181">
        <v>56522</v>
      </c>
      <c r="L26" s="180">
        <v>2689</v>
      </c>
      <c r="M26" s="182">
        <v>2</v>
      </c>
      <c r="N26" s="202">
        <f t="shared" si="1"/>
        <v>0.74377091855708444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3058</v>
      </c>
      <c r="M27" s="182">
        <v>2</v>
      </c>
      <c r="N27" s="202">
        <f t="shared" si="1"/>
        <v>0.65402223675604976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9</v>
      </c>
      <c r="G28" s="173">
        <f t="shared" si="0"/>
        <v>1.8789144050104385</v>
      </c>
      <c r="I28" s="266">
        <v>24</v>
      </c>
      <c r="J28" s="64" t="s">
        <v>185</v>
      </c>
      <c r="K28" s="181">
        <v>56666</v>
      </c>
      <c r="L28" s="180">
        <v>4797</v>
      </c>
      <c r="M28" s="182">
        <v>9</v>
      </c>
      <c r="N28" s="173">
        <f t="shared" si="1"/>
        <v>1.876172607879925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195" t="s">
        <v>186</v>
      </c>
      <c r="K29" s="181">
        <v>57314</v>
      </c>
      <c r="L29" s="180">
        <v>2343</v>
      </c>
      <c r="M29" s="182">
        <v>4</v>
      </c>
      <c r="N29" s="173">
        <f t="shared" si="1"/>
        <v>1.7072129748186087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306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309">
        <v>3733</v>
      </c>
      <c r="M31" s="182">
        <v>32</v>
      </c>
      <c r="N31" s="254">
        <f t="shared" si="1"/>
        <v>8.5721939458880261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5</v>
      </c>
      <c r="G32" s="173">
        <f t="shared" si="0"/>
        <v>1.3433637829124128</v>
      </c>
      <c r="I32" s="266">
        <v>28</v>
      </c>
      <c r="J32" s="307" t="s">
        <v>49</v>
      </c>
      <c r="K32" s="181">
        <v>56988</v>
      </c>
      <c r="L32" s="180">
        <v>3725</v>
      </c>
      <c r="M32" s="182">
        <v>5</v>
      </c>
      <c r="N32" s="306">
        <f t="shared" si="1"/>
        <v>1.3422818791946309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7</v>
      </c>
      <c r="G33" s="173">
        <f t="shared" si="0"/>
        <v>2.9623360135421075</v>
      </c>
      <c r="I33" s="266">
        <v>29</v>
      </c>
      <c r="J33" s="232" t="s">
        <v>188</v>
      </c>
      <c r="K33" s="181">
        <v>57083</v>
      </c>
      <c r="L33" s="180">
        <v>2363</v>
      </c>
      <c r="M33" s="182">
        <v>8</v>
      </c>
      <c r="N33" s="254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1520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307" t="s">
        <v>55</v>
      </c>
      <c r="K35" s="181">
        <v>57225</v>
      </c>
      <c r="L35" s="180">
        <v>1813</v>
      </c>
      <c r="M35" s="182">
        <v>3</v>
      </c>
      <c r="N35" s="306">
        <f t="shared" si="1"/>
        <v>1.6547159404302261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18</v>
      </c>
      <c r="G36" s="254">
        <f t="shared" si="0"/>
        <v>4.2382858488344715</v>
      </c>
      <c r="I36" s="266">
        <v>32</v>
      </c>
      <c r="J36" s="232" t="s">
        <v>57</v>
      </c>
      <c r="K36" s="181">
        <v>57350</v>
      </c>
      <c r="L36" s="180">
        <v>4249</v>
      </c>
      <c r="M36" s="182">
        <v>18</v>
      </c>
      <c r="N36" s="254">
        <f t="shared" si="1"/>
        <v>4.2362908919745825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9</v>
      </c>
      <c r="G37" s="254">
        <f t="shared" si="0"/>
        <v>6.5934065934065931</v>
      </c>
      <c r="I37" s="266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8</v>
      </c>
      <c r="G38" s="173">
        <f t="shared" si="0"/>
        <v>2.622950819672131</v>
      </c>
      <c r="I38" s="266">
        <v>34</v>
      </c>
      <c r="J38" s="232" t="s">
        <v>61</v>
      </c>
      <c r="K38" s="181">
        <v>55062</v>
      </c>
      <c r="L38" s="180">
        <v>3048</v>
      </c>
      <c r="M38" s="182">
        <v>11</v>
      </c>
      <c r="N38" s="254">
        <f t="shared" si="1"/>
        <v>3.6089238845144358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0">
        <v>12</v>
      </c>
      <c r="G39" s="254">
        <f t="shared" si="0"/>
        <v>8.0375083724045542</v>
      </c>
      <c r="I39" s="312">
        <v>35</v>
      </c>
      <c r="J39" s="243" t="s">
        <v>190</v>
      </c>
      <c r="K39" s="181">
        <v>57546</v>
      </c>
      <c r="L39" s="180">
        <v>1494</v>
      </c>
      <c r="M39" s="182">
        <v>12</v>
      </c>
      <c r="N39" s="254">
        <f t="shared" si="1"/>
        <v>8.0321285140562253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23</v>
      </c>
      <c r="G40" s="254">
        <f t="shared" si="0"/>
        <v>5.2130553037171348</v>
      </c>
      <c r="I40" s="266">
        <v>36</v>
      </c>
      <c r="J40" s="232" t="s">
        <v>65</v>
      </c>
      <c r="K40" s="181">
        <v>57582</v>
      </c>
      <c r="L40" s="180">
        <v>4405</v>
      </c>
      <c r="M40" s="182">
        <v>24</v>
      </c>
      <c r="N40" s="254">
        <f t="shared" si="1"/>
        <v>5.4483541430192961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2744</v>
      </c>
      <c r="M41" s="182">
        <v>4</v>
      </c>
      <c r="N41" s="173">
        <f t="shared" si="1"/>
        <v>1.4577259475218658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157</v>
      </c>
      <c r="G42" s="254">
        <f t="shared" si="0"/>
        <v>3.3626044120796745</v>
      </c>
      <c r="I42" s="266">
        <v>38</v>
      </c>
      <c r="J42" s="232" t="s">
        <v>192</v>
      </c>
      <c r="K42" s="181">
        <v>57706</v>
      </c>
      <c r="L42" s="180">
        <v>46571</v>
      </c>
      <c r="M42" s="182">
        <v>164</v>
      </c>
      <c r="N42" s="254">
        <f t="shared" si="1"/>
        <v>3.5215047991239183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17</v>
      </c>
      <c r="G43" s="254">
        <f t="shared" si="0"/>
        <v>4.3769309989701339</v>
      </c>
      <c r="I43" s="266">
        <v>39</v>
      </c>
      <c r="J43" s="232" t="s">
        <v>71</v>
      </c>
      <c r="K43" s="181">
        <v>57742</v>
      </c>
      <c r="L43" s="180">
        <v>3889</v>
      </c>
      <c r="M43" s="182">
        <v>17</v>
      </c>
      <c r="N43" s="254">
        <f t="shared" si="1"/>
        <v>4.3713036770377993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195" t="s">
        <v>193</v>
      </c>
      <c r="K44" s="181">
        <v>57948</v>
      </c>
      <c r="L44" s="180">
        <v>2286</v>
      </c>
      <c r="M44" s="182">
        <v>5</v>
      </c>
      <c r="N44" s="269">
        <f t="shared" si="1"/>
        <v>2.1872265966754156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1500</v>
      </c>
      <c r="M45" s="182">
        <v>5</v>
      </c>
      <c r="N45" s="172">
        <f t="shared" si="1"/>
        <v>3.3333333333333335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17</v>
      </c>
      <c r="G46" s="173">
        <f t="shared" si="0"/>
        <v>1.8644439570081157</v>
      </c>
      <c r="I46" s="266">
        <v>42</v>
      </c>
      <c r="J46" s="64" t="s">
        <v>194</v>
      </c>
      <c r="K46" s="181">
        <v>57902</v>
      </c>
      <c r="L46" s="180">
        <v>9124</v>
      </c>
      <c r="M46" s="182">
        <v>22</v>
      </c>
      <c r="N46" s="173">
        <f t="shared" si="1"/>
        <v>2.4112231477422181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10</v>
      </c>
      <c r="G47" s="173">
        <f t="shared" si="0"/>
        <v>2.6164311878597593</v>
      </c>
      <c r="I47" s="266">
        <v>43</v>
      </c>
      <c r="J47" s="195" t="s">
        <v>79</v>
      </c>
      <c r="K47" s="181">
        <v>58008</v>
      </c>
      <c r="L47" s="180">
        <v>3824</v>
      </c>
      <c r="M47" s="182">
        <v>11</v>
      </c>
      <c r="N47" s="269">
        <f t="shared" si="1"/>
        <v>2.8765690376569037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170" t="s">
        <v>81</v>
      </c>
      <c r="K48" s="181">
        <v>58142</v>
      </c>
      <c r="L48" s="180">
        <v>4310</v>
      </c>
      <c r="M48" s="182">
        <v>13</v>
      </c>
      <c r="N48" s="172">
        <f t="shared" si="1"/>
        <v>3.0162412993039442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8</v>
      </c>
      <c r="G49" s="254">
        <f t="shared" si="0"/>
        <v>5.3835800807537009</v>
      </c>
      <c r="I49" s="313">
        <v>45</v>
      </c>
      <c r="J49" s="232" t="s">
        <v>195</v>
      </c>
      <c r="K49" s="181">
        <v>58204</v>
      </c>
      <c r="L49" s="180">
        <v>1487</v>
      </c>
      <c r="M49" s="182">
        <v>9</v>
      </c>
      <c r="N49" s="254">
        <f t="shared" si="1"/>
        <v>6.0524546065904508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4958</v>
      </c>
      <c r="M51" s="182">
        <v>22</v>
      </c>
      <c r="N51" s="254">
        <f t="shared" si="1"/>
        <v>4.4372730939895115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19</v>
      </c>
      <c r="G52" s="254">
        <f t="shared" si="0"/>
        <v>4.089539388721481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22</v>
      </c>
      <c r="N52" s="254">
        <f t="shared" si="1"/>
        <v>4.7352561343090827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3</v>
      </c>
      <c r="G53" s="173">
        <f t="shared" si="0"/>
        <v>1.3083296990841693</v>
      </c>
      <c r="I53" s="266">
        <v>49</v>
      </c>
      <c r="J53" s="64" t="s">
        <v>197</v>
      </c>
      <c r="K53" s="181">
        <v>58357</v>
      </c>
      <c r="L53" s="180">
        <v>2292</v>
      </c>
      <c r="M53" s="182">
        <v>3</v>
      </c>
      <c r="N53" s="306">
        <f t="shared" si="1"/>
        <v>1.3089005235602094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1376</v>
      </c>
      <c r="M54" s="182">
        <v>1</v>
      </c>
      <c r="N54" s="202">
        <f t="shared" si="1"/>
        <v>0.72674418604651159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1631</v>
      </c>
      <c r="M55" s="182">
        <v>6</v>
      </c>
      <c r="N55" s="172">
        <f t="shared" si="1"/>
        <v>3.6787247087676271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3645</v>
      </c>
      <c r="M57" s="182">
        <v>12</v>
      </c>
      <c r="N57" s="254">
        <f t="shared" si="1"/>
        <v>3.2921810699588478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30</v>
      </c>
      <c r="G58" s="254">
        <f t="shared" si="0"/>
        <v>5.1081219138430107</v>
      </c>
      <c r="H58" s="53"/>
      <c r="I58" s="266">
        <v>54</v>
      </c>
      <c r="J58" s="232" t="s">
        <v>101</v>
      </c>
      <c r="K58" s="181">
        <v>55277</v>
      </c>
      <c r="L58" s="180">
        <v>5875</v>
      </c>
      <c r="M58" s="182">
        <v>32</v>
      </c>
      <c r="N58" s="254">
        <f t="shared" si="1"/>
        <v>5.4468085106382977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8</v>
      </c>
      <c r="G59" s="173">
        <f t="shared" si="0"/>
        <v>2.0790020790020791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11</v>
      </c>
      <c r="N59" s="173">
        <f t="shared" si="1"/>
        <v>2.8586278586278588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307" t="s">
        <v>105</v>
      </c>
      <c r="K60" s="181">
        <v>58623</v>
      </c>
      <c r="L60" s="180">
        <v>3288</v>
      </c>
      <c r="M60" s="182">
        <v>10</v>
      </c>
      <c r="N60" s="172">
        <f t="shared" si="1"/>
        <v>3.0413625304136254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3275</v>
      </c>
      <c r="M61" s="182">
        <v>15</v>
      </c>
      <c r="N61" s="254">
        <f t="shared" si="1"/>
        <v>4.5801526717557248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2294</v>
      </c>
      <c r="M62" s="182">
        <v>6</v>
      </c>
      <c r="N62" s="306">
        <f t="shared" si="1"/>
        <v>2.6155187445510024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182">
        <v>1</v>
      </c>
      <c r="G63" s="202">
        <f t="shared" si="0"/>
        <v>0.86880973066898348</v>
      </c>
      <c r="I63" s="266">
        <v>59</v>
      </c>
      <c r="J63" s="200" t="s">
        <v>202</v>
      </c>
      <c r="K63" s="181">
        <v>58794</v>
      </c>
      <c r="L63" s="180">
        <v>1149</v>
      </c>
      <c r="M63" s="182">
        <v>1</v>
      </c>
      <c r="N63" s="202">
        <f t="shared" si="1"/>
        <v>0.8703220191470844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1653</v>
      </c>
      <c r="M65" s="182">
        <v>1</v>
      </c>
      <c r="N65" s="202">
        <f t="shared" si="1"/>
        <v>0.60496067755595884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4774</v>
      </c>
      <c r="M67" s="182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 t="s">
        <v>170</v>
      </c>
      <c r="I68" s="266">
        <v>64</v>
      </c>
      <c r="J68" s="200" t="s">
        <v>205</v>
      </c>
      <c r="K68" s="181">
        <v>59238</v>
      </c>
      <c r="L68" s="180">
        <v>1401</v>
      </c>
      <c r="M68" s="182">
        <v>1</v>
      </c>
      <c r="N68" s="202">
        <f t="shared" si="1"/>
        <v>0.7137758743754461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1376</v>
      </c>
      <c r="M69" s="182">
        <v>2</v>
      </c>
      <c r="N69" s="306">
        <f t="shared" si="1"/>
        <v>1.4534883720930232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10</v>
      </c>
      <c r="G71" s="254">
        <f t="shared" si="2"/>
        <v>6.5189048239895699</v>
      </c>
      <c r="I71" s="308">
        <v>67</v>
      </c>
      <c r="J71" s="243" t="s">
        <v>207</v>
      </c>
      <c r="K71" s="181">
        <v>59434</v>
      </c>
      <c r="L71" s="180">
        <v>1535</v>
      </c>
      <c r="M71" s="182">
        <v>10</v>
      </c>
      <c r="N71" s="254">
        <f t="shared" si="3"/>
        <v>6.5146579804560263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2200</v>
      </c>
      <c r="M72" s="182">
        <v>7</v>
      </c>
      <c r="N72" s="254">
        <f t="shared" si="3"/>
        <v>3.1818181818181817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1267</v>
      </c>
      <c r="M73" s="182">
        <v>8</v>
      </c>
      <c r="N73" s="254">
        <f t="shared" si="3"/>
        <v>6.3141278610891867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180">
        <v>2237</v>
      </c>
      <c r="F74" s="182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180">
        <v>2244</v>
      </c>
      <c r="M74" s="182">
        <v>2</v>
      </c>
      <c r="N74" s="202">
        <f t="shared" si="3"/>
        <v>0.89126559714795006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I75" s="265">
        <v>71</v>
      </c>
      <c r="J75" s="232" t="s">
        <v>211</v>
      </c>
      <c r="K75" s="181">
        <v>59327</v>
      </c>
      <c r="L75" s="180">
        <v>4128</v>
      </c>
      <c r="M75" s="182">
        <v>28</v>
      </c>
      <c r="N75" s="254">
        <f t="shared" si="3"/>
        <v>6.7829457364341081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309">
        <v>2274</v>
      </c>
      <c r="M76" s="182">
        <v>24</v>
      </c>
      <c r="N76" s="254">
        <f t="shared" si="3"/>
        <v>10.554089709762533</v>
      </c>
    </row>
    <row r="77" spans="2:14" ht="15.7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182">
        <v>0</v>
      </c>
      <c r="G77" s="173">
        <f t="shared" si="2"/>
        <v>0</v>
      </c>
      <c r="I77" s="266">
        <v>73</v>
      </c>
      <c r="J77" s="64" t="s">
        <v>151</v>
      </c>
      <c r="K77" s="181">
        <v>59657</v>
      </c>
      <c r="L77" s="180">
        <v>1520</v>
      </c>
      <c r="M77" s="182">
        <v>3</v>
      </c>
      <c r="N77" s="173">
        <f t="shared" si="3"/>
        <v>1.9736842105263157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1721</v>
      </c>
      <c r="M78" s="182">
        <v>3</v>
      </c>
      <c r="N78" s="306">
        <f t="shared" si="3"/>
        <v>1.7431725740848345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17</v>
      </c>
      <c r="G79" s="172">
        <f t="shared" si="2"/>
        <v>3.7037037037037037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4588</v>
      </c>
      <c r="M79" s="182">
        <v>16</v>
      </c>
      <c r="N79" s="172">
        <f t="shared" si="3"/>
        <v>3.4873583260680037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2183</v>
      </c>
      <c r="M80" s="182">
        <v>4</v>
      </c>
      <c r="N80" s="306">
        <f t="shared" si="3"/>
        <v>1.8323408153916629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6</v>
      </c>
      <c r="G81" s="173">
        <f t="shared" si="2"/>
        <v>2.337358784573432</v>
      </c>
      <c r="H81" s="53" t="s">
        <v>170</v>
      </c>
      <c r="I81" s="266">
        <v>77</v>
      </c>
      <c r="J81" s="307" t="s">
        <v>213</v>
      </c>
      <c r="K81" s="181">
        <v>59880</v>
      </c>
      <c r="L81" s="180">
        <v>2566</v>
      </c>
      <c r="M81" s="182">
        <v>5</v>
      </c>
      <c r="N81" s="306">
        <f t="shared" si="3"/>
        <v>1.9485580670303975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2102</v>
      </c>
      <c r="M82" s="182">
        <v>4</v>
      </c>
      <c r="N82" s="173">
        <f t="shared" si="3"/>
        <v>1.9029495718363463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5934</v>
      </c>
      <c r="M84" s="182">
        <v>31</v>
      </c>
      <c r="N84" s="254">
        <f t="shared" si="3"/>
        <v>5.2241321199865185</v>
      </c>
    </row>
    <row r="85" spans="2:14" ht="27" customHeight="1" thickBot="1" x14ac:dyDescent="0.3">
      <c r="B85" s="303">
        <v>81</v>
      </c>
      <c r="C85" s="314" t="s">
        <v>167</v>
      </c>
      <c r="D85" s="185">
        <v>60099</v>
      </c>
      <c r="E85" s="184">
        <v>1438</v>
      </c>
      <c r="F85" s="186">
        <v>5</v>
      </c>
      <c r="G85" s="172">
        <f t="shared" si="2"/>
        <v>3.4770514603616132</v>
      </c>
      <c r="H85" s="53"/>
      <c r="I85" s="303">
        <v>81</v>
      </c>
      <c r="J85" s="314" t="s">
        <v>167</v>
      </c>
      <c r="K85" s="185">
        <v>60099</v>
      </c>
      <c r="L85" s="184">
        <v>1438</v>
      </c>
      <c r="M85" s="186">
        <v>5</v>
      </c>
      <c r="N85" s="172">
        <f t="shared" si="3"/>
        <v>3.4770514603616132</v>
      </c>
    </row>
    <row r="86" spans="2:14" ht="16.5" thickTop="1" thickBot="1" x14ac:dyDescent="0.3">
      <c r="B86" s="359" t="s">
        <v>215</v>
      </c>
      <c r="C86" s="360"/>
      <c r="D86" s="361"/>
      <c r="E86" s="167">
        <f>SUM(E5:E85)</f>
        <v>758696</v>
      </c>
      <c r="F86" s="167">
        <f>SUM(F5:F85)</f>
        <v>2499</v>
      </c>
      <c r="G86" s="244">
        <f t="shared" si="2"/>
        <v>3.2938093781962734</v>
      </c>
      <c r="I86" s="359" t="s">
        <v>215</v>
      </c>
      <c r="J86" s="360"/>
      <c r="K86" s="361"/>
      <c r="L86" s="167">
        <f>SUM(L5:L85)</f>
        <v>758376</v>
      </c>
      <c r="M86" s="167">
        <f>SUM(M5:M85)</f>
        <v>2692</v>
      </c>
      <c r="N86" s="244">
        <f t="shared" si="3"/>
        <v>3.5496903910461302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44313</v>
      </c>
      <c r="J1" s="249">
        <v>44312</v>
      </c>
    </row>
    <row r="2" spans="2:14" ht="78" customHeight="1" thickBot="1" x14ac:dyDescent="0.35">
      <c r="B2" s="350" t="s">
        <v>312</v>
      </c>
      <c r="C2" s="351"/>
      <c r="D2" s="351"/>
      <c r="E2" s="351"/>
      <c r="F2" s="351"/>
      <c r="G2" s="352"/>
      <c r="I2" s="350" t="s">
        <v>311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232" t="s">
        <v>226</v>
      </c>
      <c r="D5" s="181">
        <v>54975</v>
      </c>
      <c r="E5" s="180">
        <v>337652</v>
      </c>
      <c r="F5" s="182">
        <v>1066</v>
      </c>
      <c r="G5" s="254">
        <f>F5*1000/E5</f>
        <v>3.1570966557283833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1083</v>
      </c>
      <c r="N5" s="254">
        <f>M5*1000/L5</f>
        <v>3.2074443509885917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99</v>
      </c>
      <c r="G6" s="173">
        <f t="shared" ref="G6:G69" si="0">F6*1000/E6</f>
        <v>2.5763805756519025</v>
      </c>
      <c r="I6" s="266">
        <v>2</v>
      </c>
      <c r="J6" s="64" t="s">
        <v>227</v>
      </c>
      <c r="K6" s="181">
        <v>55008</v>
      </c>
      <c r="L6" s="180">
        <v>38426</v>
      </c>
      <c r="M6" s="182">
        <v>110</v>
      </c>
      <c r="N6" s="173">
        <f t="shared" ref="N6:N69" si="1">M6*1000/L6</f>
        <v>2.8626450840576694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66</v>
      </c>
      <c r="G7" s="173">
        <f t="shared" si="0"/>
        <v>2.8657027484694542</v>
      </c>
      <c r="I7" s="266">
        <v>3</v>
      </c>
      <c r="J7" s="232" t="s">
        <v>228</v>
      </c>
      <c r="K7" s="181">
        <v>55384</v>
      </c>
      <c r="L7" s="180">
        <v>23031</v>
      </c>
      <c r="M7" s="182">
        <v>70</v>
      </c>
      <c r="N7" s="254">
        <f t="shared" si="1"/>
        <v>3.0393817029221486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163</v>
      </c>
      <c r="G8" s="173">
        <f t="shared" si="0"/>
        <v>2.934346252857837</v>
      </c>
      <c r="I8" s="266">
        <v>4</v>
      </c>
      <c r="J8" s="232" t="s">
        <v>229</v>
      </c>
      <c r="K8" s="181">
        <v>55259</v>
      </c>
      <c r="L8" s="180">
        <v>55549</v>
      </c>
      <c r="M8" s="182">
        <v>192</v>
      </c>
      <c r="N8" s="254">
        <f t="shared" si="1"/>
        <v>3.4564078561270231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140</v>
      </c>
      <c r="G9" s="254">
        <f t="shared" si="0"/>
        <v>5.088688572259378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162</v>
      </c>
      <c r="N9" s="254">
        <f t="shared" si="1"/>
        <v>5.8883396336144225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50</v>
      </c>
      <c r="G10" s="254">
        <f t="shared" si="0"/>
        <v>5.2295784959732243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46</v>
      </c>
      <c r="N10" s="254">
        <f t="shared" si="1"/>
        <v>4.8112122162953668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8</v>
      </c>
      <c r="G11" s="173">
        <f t="shared" si="0"/>
        <v>1.2163600425726016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306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306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56</v>
      </c>
      <c r="G14" s="254">
        <f t="shared" si="0"/>
        <v>3.6332965678323492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59</v>
      </c>
      <c r="N14" s="254">
        <f t="shared" si="1"/>
        <v>3.8279374553947965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45</v>
      </c>
      <c r="G16" s="254">
        <f t="shared" si="0"/>
        <v>3.455425017277125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13023</v>
      </c>
      <c r="M16" s="182">
        <v>44</v>
      </c>
      <c r="N16" s="254">
        <f t="shared" si="1"/>
        <v>3.3786377946709667</v>
      </c>
    </row>
    <row r="17" spans="2:14" ht="27" customHeight="1" thickBot="1" x14ac:dyDescent="0.3">
      <c r="B17" s="266">
        <v>13</v>
      </c>
      <c r="C17" s="307" t="s">
        <v>175</v>
      </c>
      <c r="D17" s="181">
        <v>55918</v>
      </c>
      <c r="E17" s="180">
        <v>1977</v>
      </c>
      <c r="F17" s="182">
        <v>3</v>
      </c>
      <c r="G17" s="306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232" t="s">
        <v>178</v>
      </c>
      <c r="K20" s="181">
        <v>56210</v>
      </c>
      <c r="L20" s="180">
        <v>4838</v>
      </c>
      <c r="M20" s="182">
        <v>15</v>
      </c>
      <c r="N20" s="254">
        <f t="shared" si="1"/>
        <v>3.1004547333608929</v>
      </c>
    </row>
    <row r="21" spans="2:14" ht="15.75" thickBot="1" x14ac:dyDescent="0.3">
      <c r="B21" s="266">
        <v>17</v>
      </c>
      <c r="C21" s="232" t="s">
        <v>179</v>
      </c>
      <c r="D21" s="181">
        <v>56265</v>
      </c>
      <c r="E21" s="180">
        <v>1337</v>
      </c>
      <c r="F21" s="182">
        <v>6</v>
      </c>
      <c r="G21" s="254">
        <f t="shared" si="0"/>
        <v>4.4876589379207177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I23" s="266">
        <v>19</v>
      </c>
      <c r="J23" s="170" t="s">
        <v>180</v>
      </c>
      <c r="K23" s="181">
        <v>56354</v>
      </c>
      <c r="L23" s="180">
        <v>2383</v>
      </c>
      <c r="M23" s="182">
        <v>8</v>
      </c>
      <c r="N23" s="172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5</v>
      </c>
      <c r="G24" s="173">
        <f t="shared" si="0"/>
        <v>2.1186440677966103</v>
      </c>
      <c r="H24" s="53"/>
      <c r="I24" s="266">
        <v>20</v>
      </c>
      <c r="J24" s="232" t="s">
        <v>181</v>
      </c>
      <c r="K24" s="181">
        <v>56425</v>
      </c>
      <c r="L24" s="180">
        <v>2360</v>
      </c>
      <c r="M24" s="182">
        <v>9</v>
      </c>
      <c r="N24" s="254">
        <f t="shared" si="1"/>
        <v>3.8135593220338984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10</v>
      </c>
      <c r="G28" s="173">
        <f t="shared" si="0"/>
        <v>2.0876826722338206</v>
      </c>
      <c r="H28" s="53" t="s">
        <v>170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9</v>
      </c>
      <c r="N28" s="173">
        <f t="shared" si="1"/>
        <v>1.8789144050104385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4</v>
      </c>
      <c r="G30" s="173">
        <f t="shared" si="0"/>
        <v>2.3501762632197414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29</v>
      </c>
      <c r="G31" s="254">
        <f t="shared" si="0"/>
        <v>7.770632368703108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6</v>
      </c>
      <c r="G32" s="173">
        <f t="shared" si="0"/>
        <v>1.6120365394948952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5</v>
      </c>
      <c r="N32" s="173">
        <f t="shared" si="1"/>
        <v>1.3433637829124128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 t="s">
        <v>170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7</v>
      </c>
      <c r="N33" s="173">
        <f t="shared" si="1"/>
        <v>2.9623360135421075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64" t="s">
        <v>55</v>
      </c>
      <c r="D35" s="181">
        <v>57225</v>
      </c>
      <c r="E35" s="180">
        <v>1819</v>
      </c>
      <c r="F35" s="182">
        <v>3</v>
      </c>
      <c r="G35" s="173">
        <f t="shared" si="0"/>
        <v>1.6492578339747115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18</v>
      </c>
      <c r="N36" s="254">
        <f t="shared" si="1"/>
        <v>4.2382858488344715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9</v>
      </c>
      <c r="N37" s="254">
        <f t="shared" si="1"/>
        <v>6.5934065934065931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5</v>
      </c>
      <c r="G38" s="173">
        <f t="shared" si="0"/>
        <v>1.639344262295082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8</v>
      </c>
      <c r="N38" s="173">
        <f t="shared" si="1"/>
        <v>2.622950819672131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310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22</v>
      </c>
      <c r="G40" s="254">
        <f t="shared" si="0"/>
        <v>4.9864007252946507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23</v>
      </c>
      <c r="N40" s="254">
        <f t="shared" si="1"/>
        <v>5.2130553037171348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150</v>
      </c>
      <c r="G42" s="254">
        <f t="shared" si="0"/>
        <v>3.212679374598415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157</v>
      </c>
      <c r="N42" s="254">
        <f t="shared" si="1"/>
        <v>3.3626044120796745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16</v>
      </c>
      <c r="G43" s="254">
        <f t="shared" si="0"/>
        <v>4.1194644696189497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17</v>
      </c>
      <c r="N43" s="254">
        <f t="shared" si="1"/>
        <v>4.3769309989701339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17</v>
      </c>
      <c r="N46" s="173">
        <f t="shared" si="1"/>
        <v>1.8644439570081157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11</v>
      </c>
      <c r="G47" s="173">
        <f t="shared" si="0"/>
        <v>2.8780743066457353</v>
      </c>
      <c r="H47" s="53" t="s">
        <v>170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10</v>
      </c>
      <c r="N47" s="173">
        <f t="shared" si="1"/>
        <v>2.6164311878597593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182">
        <v>12</v>
      </c>
      <c r="G48" s="173">
        <f t="shared" si="0"/>
        <v>2.785515320334262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8</v>
      </c>
      <c r="N49" s="254">
        <f t="shared" si="1"/>
        <v>5.3835800807537009</v>
      </c>
    </row>
    <row r="50" spans="2:14" ht="15.75" thickBot="1" x14ac:dyDescent="0.3">
      <c r="B50" s="266">
        <v>46</v>
      </c>
      <c r="C50" s="170" t="s">
        <v>196</v>
      </c>
      <c r="D50" s="181">
        <v>55106</v>
      </c>
      <c r="E50" s="180">
        <v>1175</v>
      </c>
      <c r="F50" s="182">
        <v>4</v>
      </c>
      <c r="G50" s="172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19</v>
      </c>
      <c r="N52" s="254">
        <f t="shared" si="1"/>
        <v>4.089539388721481</v>
      </c>
    </row>
    <row r="53" spans="2:14" ht="39.75" customHeight="1" thickBot="1" x14ac:dyDescent="0.3">
      <c r="B53" s="266">
        <v>49</v>
      </c>
      <c r="C53" s="64" t="s">
        <v>197</v>
      </c>
      <c r="D53" s="181">
        <v>58357</v>
      </c>
      <c r="E53" s="180">
        <v>2293</v>
      </c>
      <c r="F53" s="182">
        <v>4</v>
      </c>
      <c r="G53" s="173">
        <f t="shared" si="0"/>
        <v>1.7444395987788923</v>
      </c>
      <c r="H53" s="53" t="s">
        <v>170</v>
      </c>
      <c r="I53" s="266">
        <v>49</v>
      </c>
      <c r="J53" s="64" t="s">
        <v>197</v>
      </c>
      <c r="K53" s="181">
        <v>58357</v>
      </c>
      <c r="L53" s="180">
        <v>2293</v>
      </c>
      <c r="M53" s="182">
        <v>3</v>
      </c>
      <c r="N53" s="173">
        <f t="shared" si="1"/>
        <v>1.3083296990841693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7</v>
      </c>
      <c r="G55" s="172">
        <f t="shared" si="0"/>
        <v>4.2813455657492359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13</v>
      </c>
      <c r="G57" s="254">
        <f t="shared" si="0"/>
        <v>3.5714285714285716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26</v>
      </c>
      <c r="G58" s="254">
        <f t="shared" si="0"/>
        <v>4.4270389919972759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30</v>
      </c>
      <c r="N58" s="254">
        <f t="shared" si="1"/>
        <v>5.1081219138430107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8</v>
      </c>
      <c r="N59" s="173">
        <f t="shared" si="1"/>
        <v>2.0790020790020791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3</v>
      </c>
      <c r="G62" s="173">
        <f t="shared" si="0"/>
        <v>1.3083296990841693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182">
        <v>1</v>
      </c>
      <c r="N63" s="202">
        <f t="shared" si="1"/>
        <v>0.86880973066898348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1</v>
      </c>
      <c r="G64" s="202">
        <f t="shared" si="0"/>
        <v>0.55126791620727678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64" t="s">
        <v>133</v>
      </c>
      <c r="D69" s="181">
        <v>59130</v>
      </c>
      <c r="E69" s="180">
        <v>1375</v>
      </c>
      <c r="F69" s="182">
        <v>2</v>
      </c>
      <c r="G69" s="173">
        <f t="shared" si="0"/>
        <v>1.4545454545454546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10</v>
      </c>
      <c r="N71" s="254">
        <f t="shared" si="3"/>
        <v>6.5189048239895699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64" t="s">
        <v>210</v>
      </c>
      <c r="K74" s="181">
        <v>59586</v>
      </c>
      <c r="L74" s="180">
        <v>2237</v>
      </c>
      <c r="M74" s="182">
        <v>3</v>
      </c>
      <c r="N74" s="173">
        <f t="shared" si="3"/>
        <v>1.3410818059901655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22</v>
      </c>
      <c r="G75" s="254">
        <f t="shared" si="2"/>
        <v>5.3307487278895085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21</v>
      </c>
      <c r="G76" s="254">
        <f t="shared" si="2"/>
        <v>9.2348284960422156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3</v>
      </c>
      <c r="G78" s="173">
        <f t="shared" si="2"/>
        <v>1.7452006980802792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 t="s">
        <v>170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6</v>
      </c>
      <c r="N81" s="173">
        <f t="shared" si="3"/>
        <v>2.337358784573432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28</v>
      </c>
      <c r="G84" s="254">
        <f t="shared" si="2"/>
        <v>4.716981132075472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5</v>
      </c>
      <c r="N85" s="173">
        <f t="shared" si="3"/>
        <v>3.4770514603616132</v>
      </c>
    </row>
    <row r="86" spans="2:14" ht="16.5" thickTop="1" thickBot="1" x14ac:dyDescent="0.3">
      <c r="B86" s="359" t="s">
        <v>215</v>
      </c>
      <c r="C86" s="360"/>
      <c r="D86" s="361"/>
      <c r="E86" s="167">
        <f>SUM(E5:E85)</f>
        <v>758696</v>
      </c>
      <c r="F86" s="167">
        <f>SUM(F5:F85)</f>
        <v>2393</v>
      </c>
      <c r="G86" s="244">
        <f t="shared" si="2"/>
        <v>3.154095975199553</v>
      </c>
      <c r="I86" s="359" t="s">
        <v>215</v>
      </c>
      <c r="J86" s="360"/>
      <c r="K86" s="361"/>
      <c r="L86" s="167">
        <f>SUM(L5:L85)</f>
        <v>758696</v>
      </c>
      <c r="M86" s="167">
        <f>SUM(M5:M85)</f>
        <v>2499</v>
      </c>
      <c r="N86" s="244">
        <f t="shared" si="3"/>
        <v>3.2938093781962734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104857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44314</v>
      </c>
      <c r="J1" s="249">
        <v>44313</v>
      </c>
    </row>
    <row r="2" spans="2:14" ht="78" customHeight="1" thickBot="1" x14ac:dyDescent="0.35">
      <c r="B2" s="350" t="s">
        <v>313</v>
      </c>
      <c r="C2" s="351"/>
      <c r="D2" s="351"/>
      <c r="E2" s="351"/>
      <c r="F2" s="351"/>
      <c r="G2" s="352"/>
      <c r="I2" s="350" t="s">
        <v>312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1007</v>
      </c>
      <c r="G5" s="173">
        <f>F5*1000/E5</f>
        <v>2.9823605368841291</v>
      </c>
      <c r="I5" s="266">
        <v>1</v>
      </c>
      <c r="J5" s="232" t="s">
        <v>226</v>
      </c>
      <c r="K5" s="181">
        <v>54975</v>
      </c>
      <c r="L5" s="180">
        <v>337652</v>
      </c>
      <c r="M5" s="182">
        <v>1066</v>
      </c>
      <c r="N5" s="254">
        <f>M5*1000/L5</f>
        <v>3.1570966557283833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92</v>
      </c>
      <c r="G6" s="173">
        <f t="shared" ref="G6:G69" si="0">F6*1000/E6</f>
        <v>2.3942122521209597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99</v>
      </c>
      <c r="N6" s="173">
        <f t="shared" ref="N6:N69" si="1">M6*1000/L6</f>
        <v>2.5763805756519025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62</v>
      </c>
      <c r="G7" s="173">
        <f t="shared" si="0"/>
        <v>2.6920237940167602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66</v>
      </c>
      <c r="N7" s="173">
        <f t="shared" si="1"/>
        <v>2.8657027484694542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157</v>
      </c>
      <c r="G8" s="173">
        <f t="shared" si="0"/>
        <v>2.8263335073538678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163</v>
      </c>
      <c r="N8" s="173">
        <f t="shared" si="1"/>
        <v>2.934346252857837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135</v>
      </c>
      <c r="G9" s="254">
        <f t="shared" si="0"/>
        <v>4.9069496946786852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140</v>
      </c>
      <c r="N9" s="254">
        <f t="shared" si="1"/>
        <v>5.088688572259378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43</v>
      </c>
      <c r="G10" s="254">
        <f t="shared" si="0"/>
        <v>4.4974375065369729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50</v>
      </c>
      <c r="N10" s="254">
        <f t="shared" si="1"/>
        <v>5.2295784959732243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10</v>
      </c>
      <c r="G11" s="173">
        <f t="shared" si="0"/>
        <v>1.5204500532157519</v>
      </c>
      <c r="H11" s="53" t="s">
        <v>170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56</v>
      </c>
      <c r="N14" s="254">
        <f t="shared" si="1"/>
        <v>3.6332965678323492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3</v>
      </c>
      <c r="G15" s="173">
        <f t="shared" si="0"/>
        <v>2.0618556701030926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6.5" thickBot="1" x14ac:dyDescent="0.3">
      <c r="B16" s="266">
        <v>12</v>
      </c>
      <c r="C16" s="232" t="s">
        <v>17</v>
      </c>
      <c r="D16" s="181">
        <v>55838</v>
      </c>
      <c r="E16" s="180">
        <v>13023</v>
      </c>
      <c r="F16" s="182">
        <v>41</v>
      </c>
      <c r="G16" s="254">
        <f t="shared" si="0"/>
        <v>3.1482761268524917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45</v>
      </c>
      <c r="N16" s="254">
        <f t="shared" si="1"/>
        <v>3.455425017277125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3</v>
      </c>
      <c r="G17" s="173">
        <f t="shared" si="0"/>
        <v>1.5174506828528074</v>
      </c>
      <c r="I17" s="266">
        <v>13</v>
      </c>
      <c r="J17" s="307" t="s">
        <v>175</v>
      </c>
      <c r="K17" s="181">
        <v>55918</v>
      </c>
      <c r="L17" s="180">
        <v>1977</v>
      </c>
      <c r="M17" s="182">
        <v>3</v>
      </c>
      <c r="N17" s="306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 t="s">
        <v>170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3</v>
      </c>
      <c r="N19" s="173">
        <f t="shared" si="1"/>
        <v>2.0920502092050208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3</v>
      </c>
      <c r="G21" s="173">
        <f t="shared" si="0"/>
        <v>2.2438294689603588</v>
      </c>
      <c r="I21" s="266">
        <v>17</v>
      </c>
      <c r="J21" s="232" t="s">
        <v>179</v>
      </c>
      <c r="K21" s="181">
        <v>56265</v>
      </c>
      <c r="L21" s="180">
        <v>1337</v>
      </c>
      <c r="M21" s="182">
        <v>6</v>
      </c>
      <c r="N21" s="254">
        <f t="shared" si="1"/>
        <v>4.4876589379207177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5</v>
      </c>
      <c r="G23" s="173">
        <f t="shared" si="0"/>
        <v>2.0981955518254303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5</v>
      </c>
      <c r="N24" s="173">
        <f t="shared" si="1"/>
        <v>2.1186440677966103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4</v>
      </c>
      <c r="G26" s="173">
        <f t="shared" si="0"/>
        <v>1.4858841010401189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10</v>
      </c>
      <c r="N28" s="173">
        <f t="shared" si="1"/>
        <v>2.0876826722338206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 t="s">
        <v>170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4</v>
      </c>
      <c r="N30" s="173">
        <f t="shared" si="1"/>
        <v>2.3501762632197414</v>
      </c>
    </row>
    <row r="31" spans="2:14" ht="27" customHeight="1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27</v>
      </c>
      <c r="G31" s="254">
        <f t="shared" si="0"/>
        <v>7.234726688102894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29</v>
      </c>
      <c r="N31" s="254">
        <f t="shared" si="1"/>
        <v>7.770632368703108</v>
      </c>
    </row>
    <row r="32" spans="2:14" ht="27" customHeight="1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9</v>
      </c>
      <c r="G32" s="173">
        <f t="shared" si="0"/>
        <v>2.4180548092423426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6</v>
      </c>
      <c r="N32" s="173">
        <f t="shared" si="1"/>
        <v>1.6120365394948952</v>
      </c>
    </row>
    <row r="33" spans="2:14" ht="27" customHeight="1" thickBot="1" x14ac:dyDescent="0.3">
      <c r="B33" s="266">
        <v>29</v>
      </c>
      <c r="C33" s="170" t="s">
        <v>188</v>
      </c>
      <c r="D33" s="181">
        <v>57083</v>
      </c>
      <c r="E33" s="180">
        <v>2363</v>
      </c>
      <c r="F33" s="182">
        <v>8</v>
      </c>
      <c r="G33" s="172">
        <f t="shared" si="0"/>
        <v>3.3855268726195513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64" t="s">
        <v>55</v>
      </c>
      <c r="K35" s="181">
        <v>57225</v>
      </c>
      <c r="L35" s="180">
        <v>1819</v>
      </c>
      <c r="M35" s="182">
        <v>3</v>
      </c>
      <c r="N35" s="173">
        <f t="shared" si="1"/>
        <v>1.6492578339747115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17</v>
      </c>
      <c r="G36" s="254">
        <f t="shared" si="0"/>
        <v>4.0028255238992232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8</v>
      </c>
      <c r="G37" s="254">
        <f t="shared" si="0"/>
        <v>5.8608058608058604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12</v>
      </c>
      <c r="G39" s="254">
        <f t="shared" si="0"/>
        <v>8.0375083724045542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27" customHeight="1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20</v>
      </c>
      <c r="G40" s="254">
        <f t="shared" si="0"/>
        <v>4.5330915684496826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22</v>
      </c>
      <c r="N40" s="254">
        <f t="shared" si="1"/>
        <v>4.9864007252946507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148</v>
      </c>
      <c r="G42" s="254">
        <f t="shared" si="0"/>
        <v>3.1698436496037696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150</v>
      </c>
      <c r="N42" s="254">
        <f t="shared" si="1"/>
        <v>3.212679374598415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14</v>
      </c>
      <c r="G43" s="254">
        <f t="shared" si="0"/>
        <v>3.6045314109165809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16</v>
      </c>
      <c r="N43" s="254">
        <f t="shared" si="1"/>
        <v>4.1194644696189497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5</v>
      </c>
      <c r="G44" s="173">
        <f t="shared" si="0"/>
        <v>2.1910604732690624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22</v>
      </c>
      <c r="G46" s="173">
        <f t="shared" si="0"/>
        <v>2.4128098267163853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9</v>
      </c>
      <c r="G47" s="173">
        <f t="shared" si="0"/>
        <v>2.3547880690737832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11</v>
      </c>
      <c r="N47" s="173">
        <f t="shared" si="1"/>
        <v>2.8780743066457353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 t="s">
        <v>170</v>
      </c>
      <c r="I48" s="266">
        <v>44</v>
      </c>
      <c r="J48" s="64" t="s">
        <v>81</v>
      </c>
      <c r="K48" s="181">
        <v>58142</v>
      </c>
      <c r="L48" s="180">
        <v>4308</v>
      </c>
      <c r="M48" s="182">
        <v>12</v>
      </c>
      <c r="N48" s="173">
        <f t="shared" si="1"/>
        <v>2.785515320334262</v>
      </c>
    </row>
    <row r="49" spans="2:14" ht="39.75" customHeight="1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232" t="s">
        <v>196</v>
      </c>
      <c r="D50" s="181">
        <v>55106</v>
      </c>
      <c r="E50" s="180">
        <v>1175</v>
      </c>
      <c r="F50" s="182">
        <v>4</v>
      </c>
      <c r="G50" s="254">
        <f t="shared" si="0"/>
        <v>3.4042553191489362</v>
      </c>
      <c r="I50" s="266">
        <v>46</v>
      </c>
      <c r="J50" s="170" t="s">
        <v>196</v>
      </c>
      <c r="K50" s="181">
        <v>55106</v>
      </c>
      <c r="L50" s="180">
        <v>1175</v>
      </c>
      <c r="M50" s="182">
        <v>4</v>
      </c>
      <c r="N50" s="172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17</v>
      </c>
      <c r="G52" s="254">
        <f t="shared" si="0"/>
        <v>3.6590615583297459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64" t="s">
        <v>197</v>
      </c>
      <c r="K53" s="181">
        <v>58357</v>
      </c>
      <c r="L53" s="180">
        <v>2293</v>
      </c>
      <c r="M53" s="182">
        <v>4</v>
      </c>
      <c r="N53" s="173">
        <f t="shared" si="1"/>
        <v>1.7444395987788923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7</v>
      </c>
      <c r="N55" s="172">
        <f t="shared" si="1"/>
        <v>4.2813455657492359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 t="s">
        <v>170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13</v>
      </c>
      <c r="N57" s="254">
        <f t="shared" si="1"/>
        <v>3.5714285714285716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26</v>
      </c>
      <c r="N58" s="254">
        <f t="shared" si="1"/>
        <v>4.4270389919972759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1</v>
      </c>
      <c r="N64" s="202">
        <f t="shared" si="1"/>
        <v>0.55126791620727678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64" t="s">
        <v>133</v>
      </c>
      <c r="K69" s="181">
        <v>59130</v>
      </c>
      <c r="L69" s="180">
        <v>1375</v>
      </c>
      <c r="M69" s="182">
        <v>2</v>
      </c>
      <c r="N69" s="173">
        <f t="shared" si="1"/>
        <v>1.4545454545454546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182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21</v>
      </c>
      <c r="G75" s="254">
        <f t="shared" si="2"/>
        <v>5.0884419675308941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22</v>
      </c>
      <c r="N75" s="254">
        <f t="shared" si="3"/>
        <v>5.3307487278895085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19</v>
      </c>
      <c r="G76" s="254">
        <f t="shared" si="2"/>
        <v>8.3553210202286721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21</v>
      </c>
      <c r="N76" s="254">
        <f t="shared" si="3"/>
        <v>9.2348284960422156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0</v>
      </c>
      <c r="G77" s="202">
        <f t="shared" si="2"/>
        <v>0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3</v>
      </c>
      <c r="N78" s="173">
        <f t="shared" si="3"/>
        <v>1.7452006980802792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27</v>
      </c>
      <c r="G84" s="254">
        <f t="shared" si="2"/>
        <v>4.5485175202156336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28</v>
      </c>
      <c r="N84" s="254">
        <f t="shared" si="3"/>
        <v>4.716981132075472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4</v>
      </c>
      <c r="G85" s="173">
        <f t="shared" si="2"/>
        <v>2.7816411682892905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9" t="s">
        <v>215</v>
      </c>
      <c r="C86" s="360"/>
      <c r="D86" s="361"/>
      <c r="E86" s="167">
        <f>SUM(E5:E85)</f>
        <v>758696</v>
      </c>
      <c r="F86" s="167">
        <f>SUM(F5:F85)</f>
        <v>2280</v>
      </c>
      <c r="G86" s="244">
        <f t="shared" si="2"/>
        <v>3.0051562154011622</v>
      </c>
      <c r="I86" s="359" t="s">
        <v>215</v>
      </c>
      <c r="J86" s="360"/>
      <c r="K86" s="361"/>
      <c r="L86" s="167">
        <f>SUM(L5:L85)</f>
        <v>758696</v>
      </c>
      <c r="M86" s="167">
        <f>SUM(M5:M85)</f>
        <v>2393</v>
      </c>
      <c r="N86" s="244">
        <f t="shared" si="3"/>
        <v>3.154095975199553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0.85546875" customWidth="1"/>
    <col min="5" max="5" width="12.42578125" customWidth="1"/>
    <col min="7" max="7" width="10.85546875" customWidth="1"/>
    <col min="10" max="10" width="20.85546875" customWidth="1"/>
    <col min="12" max="12" width="12.42578125" customWidth="1"/>
    <col min="14" max="14" width="10.85546875" customWidth="1"/>
  </cols>
  <sheetData>
    <row r="1" spans="2:14" ht="16.5" thickBot="1" x14ac:dyDescent="0.3">
      <c r="C1" s="249">
        <v>44315</v>
      </c>
      <c r="J1" s="249">
        <v>44314</v>
      </c>
    </row>
    <row r="2" spans="2:14" ht="56.25" customHeight="1" thickBot="1" x14ac:dyDescent="0.35">
      <c r="B2" s="350" t="s">
        <v>314</v>
      </c>
      <c r="C2" s="351"/>
      <c r="D2" s="351"/>
      <c r="E2" s="351"/>
      <c r="F2" s="351"/>
      <c r="G2" s="352"/>
      <c r="I2" s="350" t="s">
        <v>313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182">
        <v>971</v>
      </c>
      <c r="G5" s="173">
        <f>F5*1000/E5</f>
        <v>2.8757418880978047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1007</v>
      </c>
      <c r="N5" s="173">
        <f>M5*1000/L5</f>
        <v>2.9823605368841291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182">
        <v>88</v>
      </c>
      <c r="G6" s="173">
        <f t="shared" ref="G6:G69" si="0">F6*1000/E6</f>
        <v>2.2901160672461356</v>
      </c>
      <c r="I6" s="266">
        <v>2</v>
      </c>
      <c r="J6" s="64" t="s">
        <v>227</v>
      </c>
      <c r="K6" s="181">
        <v>55008</v>
      </c>
      <c r="L6" s="180">
        <v>38426</v>
      </c>
      <c r="M6" s="182">
        <v>92</v>
      </c>
      <c r="N6" s="173">
        <f t="shared" ref="N6:N69" si="1">M6*1000/L6</f>
        <v>2.3942122521209597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182">
        <v>61</v>
      </c>
      <c r="G7" s="173">
        <f t="shared" si="0"/>
        <v>2.6486040554035863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62</v>
      </c>
      <c r="N7" s="173">
        <f t="shared" si="1"/>
        <v>2.6920237940167602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182">
        <v>153</v>
      </c>
      <c r="G8" s="173">
        <f t="shared" si="0"/>
        <v>2.7543250103512213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157</v>
      </c>
      <c r="N8" s="173">
        <f t="shared" si="1"/>
        <v>2.8263335073538678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182">
        <v>132</v>
      </c>
      <c r="G9" s="254">
        <f t="shared" si="0"/>
        <v>4.7979063681302705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135</v>
      </c>
      <c r="N9" s="254">
        <f t="shared" si="1"/>
        <v>4.9069496946786852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182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43</v>
      </c>
      <c r="N10" s="254">
        <f t="shared" si="1"/>
        <v>4.4974375065369729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182">
        <v>9</v>
      </c>
      <c r="G11" s="173">
        <f t="shared" si="0"/>
        <v>1.3684050478941767</v>
      </c>
      <c r="H11" s="53"/>
      <c r="I11" s="266">
        <v>7</v>
      </c>
      <c r="J11" s="64" t="s">
        <v>172</v>
      </c>
      <c r="K11" s="181">
        <v>55473</v>
      </c>
      <c r="L11" s="180">
        <v>6577</v>
      </c>
      <c r="M11" s="182">
        <v>10</v>
      </c>
      <c r="N11" s="173">
        <f t="shared" si="1"/>
        <v>1.5204500532157519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182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5.7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182">
        <v>49</v>
      </c>
      <c r="G14" s="254">
        <f t="shared" si="0"/>
        <v>3.1791344968533055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182">
        <v>4</v>
      </c>
      <c r="G15" s="173">
        <f t="shared" si="0"/>
        <v>2.7491408934707904</v>
      </c>
      <c r="H15" s="53" t="s">
        <v>170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3</v>
      </c>
      <c r="N15" s="173">
        <f t="shared" si="1"/>
        <v>2.0618556701030926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182">
        <v>38</v>
      </c>
      <c r="G16" s="173">
        <f t="shared" si="0"/>
        <v>2.9179144590340167</v>
      </c>
      <c r="H16" s="53"/>
      <c r="I16" s="266">
        <v>12</v>
      </c>
      <c r="J16" s="232" t="s">
        <v>17</v>
      </c>
      <c r="K16" s="181">
        <v>55838</v>
      </c>
      <c r="L16" s="180">
        <v>13023</v>
      </c>
      <c r="M16" s="182">
        <v>41</v>
      </c>
      <c r="N16" s="254">
        <f t="shared" si="1"/>
        <v>3.1482761268524917</v>
      </c>
    </row>
    <row r="17" spans="2:14" ht="15.75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182">
        <v>2</v>
      </c>
      <c r="G17" s="173">
        <f t="shared" si="0"/>
        <v>1.0116337885685383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3</v>
      </c>
      <c r="N17" s="173">
        <f t="shared" si="1"/>
        <v>1.5174506828528074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182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16.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0"/>
        <v>2.7894002789400281</v>
      </c>
      <c r="H19" s="53"/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182">
        <v>13</v>
      </c>
      <c r="G20" s="173">
        <f t="shared" si="0"/>
        <v>2.6870607689127737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182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3</v>
      </c>
      <c r="N21" s="173">
        <f t="shared" si="1"/>
        <v>2.2438294689603588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182">
        <v>1</v>
      </c>
      <c r="G22" s="202">
        <f t="shared" si="0"/>
        <v>0.84245998315080028</v>
      </c>
      <c r="H22" s="53"/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182">
        <v>7</v>
      </c>
      <c r="G23" s="173">
        <f t="shared" si="0"/>
        <v>2.9374737725556024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5</v>
      </c>
      <c r="N23" s="173">
        <f t="shared" si="1"/>
        <v>2.0981955518254303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182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182">
        <v>8</v>
      </c>
      <c r="G25" s="172">
        <f t="shared" si="0"/>
        <v>3.2102728731942216</v>
      </c>
      <c r="H25" s="53"/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16.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182">
        <v>3</v>
      </c>
      <c r="G26" s="173">
        <f t="shared" si="0"/>
        <v>1.1144130757800892</v>
      </c>
      <c r="H26" s="53"/>
      <c r="I26" s="266">
        <v>22</v>
      </c>
      <c r="J26" s="64" t="s">
        <v>183</v>
      </c>
      <c r="K26" s="181">
        <v>56522</v>
      </c>
      <c r="L26" s="180">
        <v>2692</v>
      </c>
      <c r="M26" s="182">
        <v>4</v>
      </c>
      <c r="N26" s="173">
        <f t="shared" si="1"/>
        <v>1.4858841010401189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182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182">
        <v>8</v>
      </c>
      <c r="G28" s="173">
        <f t="shared" si="0"/>
        <v>1.6701461377870563</v>
      </c>
      <c r="H28" s="53"/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182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182">
        <v>5</v>
      </c>
      <c r="G30" s="173">
        <f t="shared" si="0"/>
        <v>2.9377203290246769</v>
      </c>
      <c r="H30" s="53"/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15.75" thickBot="1" x14ac:dyDescent="0.3">
      <c r="B31" s="308">
        <v>27</v>
      </c>
      <c r="C31" s="243" t="s">
        <v>47</v>
      </c>
      <c r="D31" s="305">
        <v>56844</v>
      </c>
      <c r="E31" s="180">
        <v>3732</v>
      </c>
      <c r="F31" s="182">
        <v>26</v>
      </c>
      <c r="G31" s="254">
        <f t="shared" si="0"/>
        <v>6.966773847802787</v>
      </c>
      <c r="I31" s="308">
        <v>27</v>
      </c>
      <c r="J31" s="243" t="s">
        <v>47</v>
      </c>
      <c r="K31" s="305">
        <v>56844</v>
      </c>
      <c r="L31" s="180">
        <v>3732</v>
      </c>
      <c r="M31" s="182">
        <v>27</v>
      </c>
      <c r="N31" s="254">
        <f t="shared" si="1"/>
        <v>7.234726688102894</v>
      </c>
    </row>
    <row r="32" spans="2:14" ht="16.5" thickBot="1" x14ac:dyDescent="0.3">
      <c r="B32" s="266">
        <v>28</v>
      </c>
      <c r="C32" s="64" t="s">
        <v>49</v>
      </c>
      <c r="D32" s="181">
        <v>56988</v>
      </c>
      <c r="E32" s="180">
        <v>3722</v>
      </c>
      <c r="F32" s="182">
        <v>11</v>
      </c>
      <c r="G32" s="173">
        <f t="shared" si="0"/>
        <v>2.955400322407308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9</v>
      </c>
      <c r="N32" s="173">
        <f t="shared" si="1"/>
        <v>2.4180548092423426</v>
      </c>
    </row>
    <row r="33" spans="2:14" ht="16.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182">
        <v>5</v>
      </c>
      <c r="G33" s="173">
        <f t="shared" si="0"/>
        <v>2.1159542953872195</v>
      </c>
      <c r="H33" s="53"/>
      <c r="I33" s="266">
        <v>29</v>
      </c>
      <c r="J33" s="170" t="s">
        <v>188</v>
      </c>
      <c r="K33" s="181">
        <v>57083</v>
      </c>
      <c r="L33" s="180">
        <v>2363</v>
      </c>
      <c r="M33" s="182">
        <v>8</v>
      </c>
      <c r="N33" s="172">
        <f t="shared" si="1"/>
        <v>3.3855268726195513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182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182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182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17</v>
      </c>
      <c r="N36" s="254">
        <f t="shared" si="1"/>
        <v>4.0028255238992232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182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8</v>
      </c>
      <c r="N37" s="254">
        <f t="shared" si="1"/>
        <v>5.8608058608058604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182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182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12</v>
      </c>
      <c r="N39" s="254">
        <f t="shared" si="1"/>
        <v>8.0375083724045542</v>
      </c>
    </row>
    <row r="40" spans="2:14" ht="15.75" thickBot="1" x14ac:dyDescent="0.3">
      <c r="B40" s="266">
        <v>36</v>
      </c>
      <c r="C40" s="232" t="s">
        <v>65</v>
      </c>
      <c r="D40" s="181">
        <v>57582</v>
      </c>
      <c r="E40" s="180">
        <v>4412</v>
      </c>
      <c r="F40" s="182">
        <v>19</v>
      </c>
      <c r="G40" s="254">
        <f t="shared" si="0"/>
        <v>4.3064369900271986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20</v>
      </c>
      <c r="N40" s="254">
        <f t="shared" si="1"/>
        <v>4.5330915684496826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182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232" t="s">
        <v>192</v>
      </c>
      <c r="D42" s="181">
        <v>57706</v>
      </c>
      <c r="E42" s="180">
        <v>46690</v>
      </c>
      <c r="F42" s="182">
        <v>146</v>
      </c>
      <c r="G42" s="254">
        <f t="shared" si="0"/>
        <v>3.1270079246091238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148</v>
      </c>
      <c r="N42" s="254">
        <f t="shared" si="1"/>
        <v>3.1698436496037696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182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14</v>
      </c>
      <c r="N43" s="254">
        <f t="shared" si="1"/>
        <v>3.6045314109165809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182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182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182">
        <v>16</v>
      </c>
      <c r="G46" s="173">
        <f t="shared" si="0"/>
        <v>1.7547707830664618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182">
        <v>22</v>
      </c>
      <c r="N46" s="173">
        <f t="shared" si="1"/>
        <v>2.4128098267163853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182">
        <v>8</v>
      </c>
      <c r="G47" s="173">
        <f t="shared" si="0"/>
        <v>2.0931449502878072</v>
      </c>
      <c r="H47" s="53"/>
      <c r="I47" s="266">
        <v>43</v>
      </c>
      <c r="J47" s="64" t="s">
        <v>79</v>
      </c>
      <c r="K47" s="181">
        <v>58008</v>
      </c>
      <c r="L47" s="180">
        <v>3822</v>
      </c>
      <c r="M47" s="182">
        <v>9</v>
      </c>
      <c r="N47" s="173">
        <f t="shared" si="1"/>
        <v>2.3547880690737832</v>
      </c>
    </row>
    <row r="48" spans="2:14" ht="16.5" thickBot="1" x14ac:dyDescent="0.3">
      <c r="B48" s="266">
        <v>44</v>
      </c>
      <c r="C48" s="232" t="s">
        <v>81</v>
      </c>
      <c r="D48" s="181">
        <v>58142</v>
      </c>
      <c r="E48" s="180">
        <v>4308</v>
      </c>
      <c r="F48" s="182">
        <v>13</v>
      </c>
      <c r="G48" s="254">
        <f t="shared" si="0"/>
        <v>3.0176415970287835</v>
      </c>
      <c r="H48" s="53"/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15.75" thickBot="1" x14ac:dyDescent="0.3">
      <c r="B49" s="313">
        <v>45</v>
      </c>
      <c r="C49" s="232" t="s">
        <v>195</v>
      </c>
      <c r="D49" s="181">
        <v>58204</v>
      </c>
      <c r="E49" s="180">
        <v>1486</v>
      </c>
      <c r="F49" s="182">
        <v>5</v>
      </c>
      <c r="G49" s="254">
        <f t="shared" si="0"/>
        <v>3.3647375504710633</v>
      </c>
      <c r="I49" s="313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182">
        <v>3</v>
      </c>
      <c r="G50" s="173">
        <f t="shared" si="0"/>
        <v>2.5531914893617023</v>
      </c>
      <c r="I50" s="266">
        <v>46</v>
      </c>
      <c r="J50" s="232" t="s">
        <v>196</v>
      </c>
      <c r="K50" s="181">
        <v>55106</v>
      </c>
      <c r="L50" s="180">
        <v>1175</v>
      </c>
      <c r="M50" s="182">
        <v>4</v>
      </c>
      <c r="N50" s="254">
        <f t="shared" si="1"/>
        <v>3.4042553191489362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182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232" t="s">
        <v>89</v>
      </c>
      <c r="D52" s="181">
        <v>58311</v>
      </c>
      <c r="E52" s="180">
        <v>4646</v>
      </c>
      <c r="F52" s="182">
        <v>14</v>
      </c>
      <c r="G52" s="254">
        <f t="shared" si="0"/>
        <v>3.0133448127421438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17</v>
      </c>
      <c r="N52" s="254">
        <f t="shared" si="1"/>
        <v>3.6590615583297459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182">
        <v>2</v>
      </c>
      <c r="G53" s="202">
        <f t="shared" si="0"/>
        <v>0.87221979938944616</v>
      </c>
      <c r="H53" s="53"/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15.75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182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182">
        <v>8</v>
      </c>
      <c r="G55" s="172">
        <f t="shared" si="0"/>
        <v>4.8929663608562688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182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182">
        <v>14</v>
      </c>
      <c r="G57" s="254">
        <f t="shared" si="0"/>
        <v>3.8461538461538463</v>
      </c>
      <c r="H57" s="53"/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182">
        <v>27</v>
      </c>
      <c r="G58" s="254">
        <f t="shared" si="0"/>
        <v>4.5973097224587089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182">
        <v>7</v>
      </c>
      <c r="G59" s="173">
        <f t="shared" si="0"/>
        <v>1.8191268191268191</v>
      </c>
      <c r="H59" s="53"/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182">
        <v>9</v>
      </c>
      <c r="G60" s="173">
        <f t="shared" si="0"/>
        <v>2.736394040741867</v>
      </c>
      <c r="H60" s="53"/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16.5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182">
        <v>12</v>
      </c>
      <c r="G61" s="254">
        <f t="shared" si="0"/>
        <v>3.6630036630036629</v>
      </c>
      <c r="H61" s="53"/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182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182">
        <v>2</v>
      </c>
      <c r="G63" s="173">
        <f t="shared" si="0"/>
        <v>1.737619461337967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182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182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182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182">
        <v>18</v>
      </c>
      <c r="G67" s="254">
        <f t="shared" si="0"/>
        <v>3.7727939635296583</v>
      </c>
      <c r="H67" s="53"/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182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182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182">
        <v>8</v>
      </c>
      <c r="G71" s="254">
        <f t="shared" si="2"/>
        <v>5.2151238591916558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182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182">
        <v>7</v>
      </c>
      <c r="N72" s="254">
        <f t="shared" si="3"/>
        <v>3.1774852473899227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182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16.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182">
        <v>2</v>
      </c>
      <c r="G74" s="202">
        <f t="shared" si="2"/>
        <v>0.89405453732677698</v>
      </c>
      <c r="H74" s="53"/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16.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182">
        <v>19</v>
      </c>
      <c r="G75" s="254">
        <f t="shared" si="2"/>
        <v>4.6038284468136661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182">
        <v>21</v>
      </c>
      <c r="N75" s="254">
        <f t="shared" si="3"/>
        <v>5.0884419675308941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182">
        <v>20</v>
      </c>
      <c r="G76" s="254">
        <f t="shared" si="2"/>
        <v>8.7950747581354438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182">
        <v>19</v>
      </c>
      <c r="N76" s="254">
        <f t="shared" si="3"/>
        <v>8.3553210202286721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182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0</v>
      </c>
      <c r="N77" s="202">
        <f t="shared" si="3"/>
        <v>0</v>
      </c>
    </row>
    <row r="78" spans="2:14" ht="15.75" thickBot="1" x14ac:dyDescent="0.3">
      <c r="B78" s="266">
        <v>74</v>
      </c>
      <c r="C78" s="64" t="s">
        <v>212</v>
      </c>
      <c r="D78" s="181">
        <v>59826</v>
      </c>
      <c r="E78" s="180">
        <v>1719</v>
      </c>
      <c r="F78" s="182">
        <v>2</v>
      </c>
      <c r="G78" s="173">
        <f t="shared" si="2"/>
        <v>1.1634671320535195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16.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182">
        <v>19</v>
      </c>
      <c r="G79" s="172">
        <f t="shared" si="2"/>
        <v>4.1394335511982572</v>
      </c>
      <c r="H79" s="53"/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182">
        <v>5</v>
      </c>
      <c r="G80" s="173">
        <f t="shared" si="2"/>
        <v>2.2914757103574703</v>
      </c>
      <c r="H80" s="53" t="s">
        <v>170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4</v>
      </c>
      <c r="N80" s="173">
        <f t="shared" si="3"/>
        <v>1.8331805682859761</v>
      </c>
    </row>
    <row r="81" spans="2:14" ht="16.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182">
        <v>5</v>
      </c>
      <c r="G81" s="173">
        <f t="shared" si="2"/>
        <v>1.9477989871445267</v>
      </c>
      <c r="H81" s="53"/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64" t="s">
        <v>161</v>
      </c>
      <c r="D82" s="181">
        <v>59942</v>
      </c>
      <c r="E82" s="180">
        <v>2106</v>
      </c>
      <c r="F82" s="182">
        <v>3</v>
      </c>
      <c r="G82" s="173">
        <f t="shared" si="2"/>
        <v>1.4245014245014245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182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15.7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182">
        <v>26</v>
      </c>
      <c r="G84" s="254">
        <f t="shared" si="2"/>
        <v>4.3800539083557952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27</v>
      </c>
      <c r="N84" s="254">
        <f t="shared" si="3"/>
        <v>4.5485175202156336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186">
        <v>2</v>
      </c>
      <c r="G85" s="173">
        <f t="shared" si="2"/>
        <v>1.3908205841446453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186">
        <v>4</v>
      </c>
      <c r="N85" s="173">
        <f t="shared" si="3"/>
        <v>2.7816411682892905</v>
      </c>
    </row>
    <row r="86" spans="2:14" ht="16.5" thickTop="1" thickBot="1" x14ac:dyDescent="0.3">
      <c r="B86" s="359" t="s">
        <v>215</v>
      </c>
      <c r="C86" s="360"/>
      <c r="D86" s="361"/>
      <c r="E86" s="167">
        <f>SUM(E5:E85)</f>
        <v>758696</v>
      </c>
      <c r="F86" s="167">
        <f>SUM(F5:F85)</f>
        <v>2198</v>
      </c>
      <c r="G86" s="244">
        <f t="shared" si="2"/>
        <v>2.8970760357244534</v>
      </c>
      <c r="I86" s="359" t="s">
        <v>215</v>
      </c>
      <c r="J86" s="360"/>
      <c r="K86" s="361"/>
      <c r="L86" s="167">
        <f>SUM(L5:L85)</f>
        <v>758696</v>
      </c>
      <c r="M86" s="167">
        <f>SUM(M5:M85)</f>
        <v>2280</v>
      </c>
      <c r="N86" s="244">
        <f t="shared" si="3"/>
        <v>3.0051562154011622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22.85546875" customWidth="1"/>
    <col min="5" max="5" width="12" customWidth="1"/>
    <col min="6" max="6" width="10.5703125" customWidth="1"/>
    <col min="7" max="7" width="10.7109375" customWidth="1"/>
    <col min="10" max="10" width="19" customWidth="1"/>
    <col min="12" max="12" width="12.28515625" customWidth="1"/>
    <col min="14" max="14" width="10.28515625" customWidth="1"/>
  </cols>
  <sheetData>
    <row r="1" spans="2:14" ht="16.5" thickBot="1" x14ac:dyDescent="0.3">
      <c r="C1" s="249">
        <v>44316</v>
      </c>
      <c r="J1" s="249">
        <v>44315</v>
      </c>
    </row>
    <row r="2" spans="2:14" ht="59.25" customHeight="1" thickBot="1" x14ac:dyDescent="0.35">
      <c r="B2" s="350" t="s">
        <v>315</v>
      </c>
      <c r="C2" s="351"/>
      <c r="D2" s="351"/>
      <c r="E2" s="351"/>
      <c r="F2" s="351"/>
      <c r="G2" s="352"/>
      <c r="I2" s="350" t="s">
        <v>314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885</v>
      </c>
      <c r="G5" s="173">
        <f>F5*1000/E5</f>
        <v>2.6210417826638075</v>
      </c>
      <c r="I5" s="266">
        <v>1</v>
      </c>
      <c r="J5" s="64" t="s">
        <v>226</v>
      </c>
      <c r="K5" s="181">
        <v>54975</v>
      </c>
      <c r="L5" s="180">
        <v>337652</v>
      </c>
      <c r="M5" s="182">
        <v>971</v>
      </c>
      <c r="N5" s="173">
        <f>M5*1000/L5</f>
        <v>2.8757418880978047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81</v>
      </c>
      <c r="G6" s="173">
        <f t="shared" ref="G6:G69" si="0">F6*1000/E6</f>
        <v>2.1079477437151928</v>
      </c>
      <c r="I6" s="266">
        <v>2</v>
      </c>
      <c r="J6" s="64" t="s">
        <v>227</v>
      </c>
      <c r="K6" s="181">
        <v>55008</v>
      </c>
      <c r="L6" s="180">
        <v>38426</v>
      </c>
      <c r="M6" s="182">
        <v>88</v>
      </c>
      <c r="N6" s="173">
        <f t="shared" ref="N6:N69" si="1">M6*1000/L6</f>
        <v>2.2901160672461356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50</v>
      </c>
      <c r="G7" s="173">
        <f t="shared" si="0"/>
        <v>2.1709869306586773</v>
      </c>
      <c r="I7" s="266">
        <v>3</v>
      </c>
      <c r="J7" s="64" t="s">
        <v>228</v>
      </c>
      <c r="K7" s="181">
        <v>55384</v>
      </c>
      <c r="L7" s="180">
        <v>23031</v>
      </c>
      <c r="M7" s="182">
        <v>61</v>
      </c>
      <c r="N7" s="173">
        <f t="shared" si="1"/>
        <v>2.6486040554035863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140</v>
      </c>
      <c r="G8" s="173">
        <f t="shared" si="0"/>
        <v>2.5202973950926211</v>
      </c>
      <c r="I8" s="266">
        <v>4</v>
      </c>
      <c r="J8" s="64" t="s">
        <v>229</v>
      </c>
      <c r="K8" s="181">
        <v>55259</v>
      </c>
      <c r="L8" s="180">
        <v>55549</v>
      </c>
      <c r="M8" s="182">
        <v>153</v>
      </c>
      <c r="N8" s="173">
        <f t="shared" si="1"/>
        <v>2.7543250103512213</v>
      </c>
    </row>
    <row r="9" spans="2:14" ht="27" customHeight="1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112</v>
      </c>
      <c r="G9" s="254">
        <f t="shared" si="0"/>
        <v>4.0709508578075022</v>
      </c>
      <c r="I9" s="266">
        <v>5</v>
      </c>
      <c r="J9" s="243" t="s">
        <v>230</v>
      </c>
      <c r="K9" s="305">
        <v>55357</v>
      </c>
      <c r="L9" s="180">
        <v>27512</v>
      </c>
      <c r="M9" s="182">
        <v>132</v>
      </c>
      <c r="N9" s="254">
        <f t="shared" si="1"/>
        <v>4.7979063681302705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41</v>
      </c>
      <c r="G10" s="254">
        <f t="shared" si="0"/>
        <v>4.2882543666980437</v>
      </c>
      <c r="H10" s="53" t="s">
        <v>170</v>
      </c>
      <c r="I10" s="266">
        <v>6</v>
      </c>
      <c r="J10" s="232" t="s">
        <v>231</v>
      </c>
      <c r="K10" s="181">
        <v>55446</v>
      </c>
      <c r="L10" s="180">
        <v>9561</v>
      </c>
      <c r="M10" s="182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182">
        <v>9</v>
      </c>
      <c r="N11" s="173">
        <f t="shared" si="1"/>
        <v>1.3684050478941767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182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51</v>
      </c>
      <c r="G14" s="254">
        <f t="shared" si="0"/>
        <v>3.308895088561604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182">
        <v>49</v>
      </c>
      <c r="N14" s="254">
        <f t="shared" si="1"/>
        <v>3.1791344968533055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4</v>
      </c>
      <c r="G15" s="173">
        <f t="shared" si="0"/>
        <v>2.7491408934707904</v>
      </c>
      <c r="I15" s="266">
        <v>11</v>
      </c>
      <c r="J15" s="64" t="s">
        <v>174</v>
      </c>
      <c r="K15" s="181">
        <v>55776</v>
      </c>
      <c r="L15" s="180">
        <v>1455</v>
      </c>
      <c r="M15" s="182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38</v>
      </c>
      <c r="G16" s="173">
        <f t="shared" si="0"/>
        <v>2.9179144590340167</v>
      </c>
      <c r="I16" s="266">
        <v>12</v>
      </c>
      <c r="J16" s="64" t="s">
        <v>17</v>
      </c>
      <c r="K16" s="181">
        <v>55838</v>
      </c>
      <c r="L16" s="180">
        <v>13023</v>
      </c>
      <c r="M16" s="182">
        <v>38</v>
      </c>
      <c r="N16" s="173">
        <f t="shared" si="1"/>
        <v>2.9179144590340167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64" t="s">
        <v>175</v>
      </c>
      <c r="K17" s="181">
        <v>55918</v>
      </c>
      <c r="L17" s="180">
        <v>1977</v>
      </c>
      <c r="M17" s="182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182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4</v>
      </c>
      <c r="G19" s="173">
        <f t="shared" si="0"/>
        <v>2.7894002789400281</v>
      </c>
      <c r="I19" s="266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182">
        <v>13</v>
      </c>
      <c r="N20" s="173">
        <f t="shared" si="1"/>
        <v>2.6870607689127737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182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182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182">
        <v>7</v>
      </c>
      <c r="N23" s="173">
        <f t="shared" si="1"/>
        <v>2.9374737725556024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6</v>
      </c>
      <c r="G24" s="173">
        <f t="shared" si="0"/>
        <v>2.5423728813559321</v>
      </c>
      <c r="I24" s="266">
        <v>20</v>
      </c>
      <c r="J24" s="64" t="s">
        <v>181</v>
      </c>
      <c r="K24" s="181">
        <v>56425</v>
      </c>
      <c r="L24" s="180">
        <v>2360</v>
      </c>
      <c r="M24" s="182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182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182">
        <v>3</v>
      </c>
      <c r="N26" s="173">
        <f t="shared" si="1"/>
        <v>1.1144130757800892</v>
      </c>
    </row>
    <row r="27" spans="2:14" ht="27" customHeight="1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182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7</v>
      </c>
      <c r="G28" s="173">
        <f t="shared" si="0"/>
        <v>1.4613778705636744</v>
      </c>
      <c r="I28" s="266">
        <v>24</v>
      </c>
      <c r="J28" s="64" t="s">
        <v>185</v>
      </c>
      <c r="K28" s="181">
        <v>56666</v>
      </c>
      <c r="L28" s="180">
        <v>4790</v>
      </c>
      <c r="M28" s="182">
        <v>8</v>
      </c>
      <c r="N28" s="173">
        <f t="shared" si="1"/>
        <v>1.6701461377870563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182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182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23</v>
      </c>
      <c r="G31" s="254">
        <f t="shared" si="0"/>
        <v>6.162915326902465</v>
      </c>
      <c r="I31" s="311">
        <v>27</v>
      </c>
      <c r="J31" s="243" t="s">
        <v>47</v>
      </c>
      <c r="K31" s="305">
        <v>56844</v>
      </c>
      <c r="L31" s="180">
        <v>3732</v>
      </c>
      <c r="M31" s="182">
        <v>26</v>
      </c>
      <c r="N31" s="254">
        <f t="shared" si="1"/>
        <v>6.966773847802787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H32" s="53" t="s">
        <v>170</v>
      </c>
      <c r="I32" s="266">
        <v>28</v>
      </c>
      <c r="J32" s="64" t="s">
        <v>49</v>
      </c>
      <c r="K32" s="181">
        <v>56988</v>
      </c>
      <c r="L32" s="180">
        <v>3722</v>
      </c>
      <c r="M32" s="182">
        <v>11</v>
      </c>
      <c r="N32" s="173">
        <f t="shared" si="1"/>
        <v>2.955400322407308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182">
        <v>5</v>
      </c>
      <c r="N33" s="173">
        <f t="shared" si="1"/>
        <v>2.1159542953872195</v>
      </c>
    </row>
    <row r="34" spans="2:14" ht="15.7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0</v>
      </c>
      <c r="G34" s="202">
        <f t="shared" si="0"/>
        <v>0</v>
      </c>
      <c r="I34" s="266">
        <v>30</v>
      </c>
      <c r="J34" s="200" t="s">
        <v>53</v>
      </c>
      <c r="K34" s="181">
        <v>57163</v>
      </c>
      <c r="L34" s="180">
        <v>1518</v>
      </c>
      <c r="M34" s="182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182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182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7</v>
      </c>
      <c r="G37" s="254">
        <f t="shared" si="0"/>
        <v>5.1282051282051286</v>
      </c>
      <c r="I37" s="266">
        <v>33</v>
      </c>
      <c r="J37" s="232" t="s">
        <v>189</v>
      </c>
      <c r="K37" s="181">
        <v>57449</v>
      </c>
      <c r="L37" s="180">
        <v>1365</v>
      </c>
      <c r="M37" s="182">
        <v>7</v>
      </c>
      <c r="N37" s="254">
        <f t="shared" si="1"/>
        <v>5.1282051282051286</v>
      </c>
    </row>
    <row r="38" spans="2:14" ht="27" customHeight="1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5</v>
      </c>
      <c r="G38" s="173">
        <f t="shared" si="0"/>
        <v>1.639344262295082</v>
      </c>
      <c r="H38" s="53" t="s">
        <v>170</v>
      </c>
      <c r="I38" s="266">
        <v>34</v>
      </c>
      <c r="J38" s="64" t="s">
        <v>61</v>
      </c>
      <c r="K38" s="181">
        <v>55062</v>
      </c>
      <c r="L38" s="180">
        <v>3050</v>
      </c>
      <c r="M38" s="182">
        <v>4</v>
      </c>
      <c r="N38" s="173">
        <f t="shared" si="1"/>
        <v>1.3114754098360655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9</v>
      </c>
      <c r="G39" s="254">
        <f t="shared" si="0"/>
        <v>6.0281312793034161</v>
      </c>
      <c r="I39" s="312">
        <v>35</v>
      </c>
      <c r="J39" s="243" t="s">
        <v>190</v>
      </c>
      <c r="K39" s="305">
        <v>57546</v>
      </c>
      <c r="L39" s="309">
        <v>1493</v>
      </c>
      <c r="M39" s="182">
        <v>9</v>
      </c>
      <c r="N39" s="254">
        <f t="shared" si="1"/>
        <v>6.0281312793034161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232" t="s">
        <v>65</v>
      </c>
      <c r="K40" s="181">
        <v>57582</v>
      </c>
      <c r="L40" s="180">
        <v>4412</v>
      </c>
      <c r="M40" s="182">
        <v>19</v>
      </c>
      <c r="N40" s="254">
        <f t="shared" si="1"/>
        <v>4.3064369900271986</v>
      </c>
    </row>
    <row r="41" spans="2:14" ht="27" customHeight="1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4</v>
      </c>
      <c r="G41" s="173">
        <f t="shared" si="0"/>
        <v>1.4582573824279985</v>
      </c>
      <c r="I41" s="266">
        <v>37</v>
      </c>
      <c r="J41" s="64" t="s">
        <v>191</v>
      </c>
      <c r="K41" s="181">
        <v>57644</v>
      </c>
      <c r="L41" s="180">
        <v>2743</v>
      </c>
      <c r="M41" s="182">
        <v>4</v>
      </c>
      <c r="N41" s="173">
        <f t="shared" si="1"/>
        <v>1.4582573824279985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139</v>
      </c>
      <c r="G42" s="173">
        <f t="shared" si="0"/>
        <v>2.9770828871278647</v>
      </c>
      <c r="I42" s="266">
        <v>38</v>
      </c>
      <c r="J42" s="232" t="s">
        <v>192</v>
      </c>
      <c r="K42" s="181">
        <v>57706</v>
      </c>
      <c r="L42" s="180">
        <v>46690</v>
      </c>
      <c r="M42" s="182">
        <v>146</v>
      </c>
      <c r="N42" s="254">
        <f t="shared" si="1"/>
        <v>3.1270079246091238</v>
      </c>
    </row>
    <row r="43" spans="2:14" ht="15.7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12</v>
      </c>
      <c r="G43" s="254">
        <f t="shared" si="0"/>
        <v>3.0895983522142121</v>
      </c>
      <c r="I43" s="266">
        <v>39</v>
      </c>
      <c r="J43" s="232" t="s">
        <v>71</v>
      </c>
      <c r="K43" s="181">
        <v>57742</v>
      </c>
      <c r="L43" s="180">
        <v>3884</v>
      </c>
      <c r="M43" s="182">
        <v>12</v>
      </c>
      <c r="N43" s="254">
        <f t="shared" si="1"/>
        <v>3.0895983522142121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5</v>
      </c>
      <c r="G44" s="173">
        <f t="shared" si="0"/>
        <v>2.1910604732690624</v>
      </c>
      <c r="H44" s="53" t="s">
        <v>170</v>
      </c>
      <c r="I44" s="266">
        <v>40</v>
      </c>
      <c r="J44" s="64" t="s">
        <v>193</v>
      </c>
      <c r="K44" s="181">
        <v>57948</v>
      </c>
      <c r="L44" s="180">
        <v>2282</v>
      </c>
      <c r="M44" s="182">
        <v>4</v>
      </c>
      <c r="N44" s="173">
        <f t="shared" si="1"/>
        <v>1.7528483786152498</v>
      </c>
    </row>
    <row r="45" spans="2:14" ht="15.75" thickBot="1" x14ac:dyDescent="0.3">
      <c r="B45" s="266">
        <v>41</v>
      </c>
      <c r="C45" s="170" t="s">
        <v>75</v>
      </c>
      <c r="D45" s="181">
        <v>57831</v>
      </c>
      <c r="E45" s="180">
        <v>1497</v>
      </c>
      <c r="F45" s="315">
        <v>5</v>
      </c>
      <c r="G45" s="172">
        <f t="shared" si="0"/>
        <v>3.3400133600534403</v>
      </c>
      <c r="I45" s="266">
        <v>41</v>
      </c>
      <c r="J45" s="170" t="s">
        <v>75</v>
      </c>
      <c r="K45" s="181">
        <v>57831</v>
      </c>
      <c r="L45" s="180">
        <v>1497</v>
      </c>
      <c r="M45" s="182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182">
        <v>16</v>
      </c>
      <c r="N46" s="173">
        <f t="shared" si="1"/>
        <v>1.7547707830664618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7</v>
      </c>
      <c r="G47" s="173">
        <f t="shared" si="0"/>
        <v>1.8315018315018314</v>
      </c>
      <c r="I47" s="266">
        <v>43</v>
      </c>
      <c r="J47" s="64" t="s">
        <v>79</v>
      </c>
      <c r="K47" s="181">
        <v>58008</v>
      </c>
      <c r="L47" s="180">
        <v>3822</v>
      </c>
      <c r="M47" s="182">
        <v>8</v>
      </c>
      <c r="N47" s="173">
        <f t="shared" si="1"/>
        <v>2.0931449502878072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12</v>
      </c>
      <c r="G48" s="173">
        <f t="shared" si="0"/>
        <v>2.785515320334262</v>
      </c>
      <c r="I48" s="266">
        <v>44</v>
      </c>
      <c r="J48" s="232" t="s">
        <v>81</v>
      </c>
      <c r="K48" s="181">
        <v>58142</v>
      </c>
      <c r="L48" s="180">
        <v>4308</v>
      </c>
      <c r="M48" s="182">
        <v>13</v>
      </c>
      <c r="N48" s="254">
        <f t="shared" si="1"/>
        <v>3.0176415970287835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5</v>
      </c>
      <c r="G49" s="254">
        <f t="shared" si="0"/>
        <v>3.3647375504710633</v>
      </c>
      <c r="I49" s="266">
        <v>45</v>
      </c>
      <c r="J49" s="232" t="s">
        <v>195</v>
      </c>
      <c r="K49" s="181">
        <v>58204</v>
      </c>
      <c r="L49" s="180">
        <v>1486</v>
      </c>
      <c r="M49" s="182">
        <v>5</v>
      </c>
      <c r="N49" s="254">
        <f t="shared" si="1"/>
        <v>3.3647375504710633</v>
      </c>
    </row>
    <row r="50" spans="2:14" ht="27" customHeight="1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182">
        <v>3</v>
      </c>
      <c r="N50" s="173">
        <f t="shared" si="1"/>
        <v>2.5531914893617023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21</v>
      </c>
      <c r="G51" s="254">
        <f t="shared" si="0"/>
        <v>4.2313117066290546</v>
      </c>
      <c r="I51" s="266">
        <v>47</v>
      </c>
      <c r="J51" s="232" t="s">
        <v>87</v>
      </c>
      <c r="K51" s="181">
        <v>58259</v>
      </c>
      <c r="L51" s="180">
        <v>4963</v>
      </c>
      <c r="M51" s="182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232" t="s">
        <v>89</v>
      </c>
      <c r="K52" s="181">
        <v>58311</v>
      </c>
      <c r="L52" s="180">
        <v>4646</v>
      </c>
      <c r="M52" s="182">
        <v>14</v>
      </c>
      <c r="N52" s="254">
        <f t="shared" si="1"/>
        <v>3.0133448127421438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182">
        <v>2</v>
      </c>
      <c r="N53" s="202">
        <f t="shared" si="1"/>
        <v>0.87221979938944616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5">
        <v>1</v>
      </c>
      <c r="G54" s="202">
        <f t="shared" si="0"/>
        <v>0.72833211944646759</v>
      </c>
      <c r="I54" s="266">
        <v>50</v>
      </c>
      <c r="J54" s="200" t="s">
        <v>198</v>
      </c>
      <c r="K54" s="181">
        <v>58393</v>
      </c>
      <c r="L54" s="180">
        <v>1373</v>
      </c>
      <c r="M54" s="182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182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182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12</v>
      </c>
      <c r="G57" s="254">
        <f t="shared" si="0"/>
        <v>3.2967032967032965</v>
      </c>
      <c r="I57" s="266">
        <v>53</v>
      </c>
      <c r="J57" s="232" t="s">
        <v>99</v>
      </c>
      <c r="K57" s="181">
        <v>55160</v>
      </c>
      <c r="L57" s="180">
        <v>3640</v>
      </c>
      <c r="M57" s="182">
        <v>14</v>
      </c>
      <c r="N57" s="254">
        <f t="shared" si="1"/>
        <v>3.8461538461538463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23</v>
      </c>
      <c r="G58" s="254">
        <f t="shared" si="0"/>
        <v>3.9162268006129746</v>
      </c>
      <c r="I58" s="266">
        <v>54</v>
      </c>
      <c r="J58" s="232" t="s">
        <v>101</v>
      </c>
      <c r="K58" s="181">
        <v>55277</v>
      </c>
      <c r="L58" s="180">
        <v>5873</v>
      </c>
      <c r="M58" s="182">
        <v>27</v>
      </c>
      <c r="N58" s="254">
        <f t="shared" si="1"/>
        <v>4.5973097224587089</v>
      </c>
    </row>
    <row r="59" spans="2:14" ht="27" customHeight="1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6</v>
      </c>
      <c r="G59" s="173">
        <f t="shared" si="0"/>
        <v>1.5592515592515592</v>
      </c>
      <c r="I59" s="266">
        <v>55</v>
      </c>
      <c r="J59" s="64" t="s">
        <v>103</v>
      </c>
      <c r="K59" s="181">
        <v>58552</v>
      </c>
      <c r="L59" s="180">
        <v>3848</v>
      </c>
      <c r="M59" s="182">
        <v>7</v>
      </c>
      <c r="N59" s="173">
        <f t="shared" si="1"/>
        <v>1.8191268191268191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182">
        <v>9</v>
      </c>
      <c r="N60" s="173">
        <f t="shared" si="1"/>
        <v>2.736394040741867</v>
      </c>
    </row>
    <row r="61" spans="2:14" ht="27" customHeight="1" thickBot="1" x14ac:dyDescent="0.3">
      <c r="B61" s="266">
        <v>57</v>
      </c>
      <c r="C61" s="232" t="s">
        <v>201</v>
      </c>
      <c r="D61" s="181">
        <v>58721</v>
      </c>
      <c r="E61" s="180">
        <v>3276</v>
      </c>
      <c r="F61" s="315">
        <v>10</v>
      </c>
      <c r="G61" s="254">
        <f t="shared" si="0"/>
        <v>3.0525030525030523</v>
      </c>
      <c r="I61" s="266">
        <v>57</v>
      </c>
      <c r="J61" s="232" t="s">
        <v>201</v>
      </c>
      <c r="K61" s="181">
        <v>58721</v>
      </c>
      <c r="L61" s="180">
        <v>3276</v>
      </c>
      <c r="M61" s="182">
        <v>12</v>
      </c>
      <c r="N61" s="254">
        <f t="shared" si="1"/>
        <v>3.6630036630036629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4</v>
      </c>
      <c r="G62" s="173">
        <f t="shared" si="0"/>
        <v>1.7444395987788923</v>
      </c>
      <c r="I62" s="266">
        <v>58</v>
      </c>
      <c r="J62" s="64" t="s">
        <v>119</v>
      </c>
      <c r="K62" s="181">
        <v>60169</v>
      </c>
      <c r="L62" s="180">
        <v>2293</v>
      </c>
      <c r="M62" s="182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00" t="s">
        <v>202</v>
      </c>
      <c r="D63" s="181">
        <v>58794</v>
      </c>
      <c r="E63" s="180">
        <v>1151</v>
      </c>
      <c r="F63" s="315">
        <v>1</v>
      </c>
      <c r="G63" s="202">
        <f t="shared" si="0"/>
        <v>0.86880973066898348</v>
      </c>
      <c r="I63" s="266">
        <v>59</v>
      </c>
      <c r="J63" s="64" t="s">
        <v>202</v>
      </c>
      <c r="K63" s="181">
        <v>58794</v>
      </c>
      <c r="L63" s="180">
        <v>1151</v>
      </c>
      <c r="M63" s="182">
        <v>2</v>
      </c>
      <c r="N63" s="173">
        <f t="shared" si="1"/>
        <v>1.737619461337967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182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182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182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18</v>
      </c>
      <c r="G67" s="254">
        <f t="shared" si="0"/>
        <v>3.7727939635296583</v>
      </c>
      <c r="I67" s="265">
        <v>63</v>
      </c>
      <c r="J67" s="232" t="s">
        <v>131</v>
      </c>
      <c r="K67" s="181">
        <v>59041</v>
      </c>
      <c r="L67" s="180">
        <v>4771</v>
      </c>
      <c r="M67" s="182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182">
        <v>3</v>
      </c>
      <c r="N68" s="173">
        <f t="shared" si="1"/>
        <v>2.1367521367521367</v>
      </c>
    </row>
    <row r="69" spans="2:14" ht="27" customHeight="1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182">
        <v>1</v>
      </c>
      <c r="N69" s="202">
        <f t="shared" si="1"/>
        <v>0.72727272727272729</v>
      </c>
    </row>
    <row r="70" spans="2:14" ht="15.7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0</v>
      </c>
      <c r="G70" s="202">
        <f t="shared" ref="G70:G86" si="2">F70*1000/E70</f>
        <v>0</v>
      </c>
      <c r="I70" s="266">
        <v>66</v>
      </c>
      <c r="J70" s="200" t="s">
        <v>206</v>
      </c>
      <c r="K70" s="181">
        <v>59283</v>
      </c>
      <c r="L70" s="180">
        <v>1482</v>
      </c>
      <c r="M70" s="182">
        <v>0</v>
      </c>
      <c r="N70" s="202">
        <f t="shared" ref="N70:N86" si="3">M70*1000/L70</f>
        <v>0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182">
        <v>8</v>
      </c>
      <c r="N71" s="254">
        <f t="shared" si="3"/>
        <v>5.2151238591916558</v>
      </c>
    </row>
    <row r="72" spans="2:14" ht="27" customHeight="1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8</v>
      </c>
      <c r="G72" s="254">
        <f t="shared" si="2"/>
        <v>3.6314117113027691</v>
      </c>
      <c r="H72" s="53" t="s">
        <v>170</v>
      </c>
      <c r="I72" s="266">
        <v>68</v>
      </c>
      <c r="J72" s="64" t="s">
        <v>208</v>
      </c>
      <c r="K72" s="181">
        <v>55311</v>
      </c>
      <c r="L72" s="180">
        <v>2203</v>
      </c>
      <c r="M72" s="182">
        <v>6</v>
      </c>
      <c r="N72" s="173">
        <f t="shared" si="3"/>
        <v>2.7235587834770767</v>
      </c>
    </row>
    <row r="73" spans="2:14" ht="27" customHeight="1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6</v>
      </c>
      <c r="G73" s="254">
        <f t="shared" si="2"/>
        <v>4.7318611987381702</v>
      </c>
      <c r="I73" s="308">
        <v>69</v>
      </c>
      <c r="J73" s="243" t="s">
        <v>209</v>
      </c>
      <c r="K73" s="305">
        <v>59498</v>
      </c>
      <c r="L73" s="180">
        <v>1268</v>
      </c>
      <c r="M73" s="182">
        <v>6</v>
      </c>
      <c r="N73" s="254">
        <f t="shared" si="3"/>
        <v>4.7318611987381702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182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18</v>
      </c>
      <c r="G75" s="254">
        <f t="shared" si="2"/>
        <v>4.3615216864550517</v>
      </c>
      <c r="I75" s="265">
        <v>71</v>
      </c>
      <c r="J75" s="232" t="s">
        <v>211</v>
      </c>
      <c r="K75" s="181">
        <v>59327</v>
      </c>
      <c r="L75" s="180">
        <v>4127</v>
      </c>
      <c r="M75" s="182">
        <v>19</v>
      </c>
      <c r="N75" s="254">
        <f t="shared" si="3"/>
        <v>4.6038284468136661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20</v>
      </c>
      <c r="G76" s="254">
        <f t="shared" si="2"/>
        <v>8.7950747581354438</v>
      </c>
      <c r="I76" s="308">
        <v>72</v>
      </c>
      <c r="J76" s="243" t="s">
        <v>149</v>
      </c>
      <c r="K76" s="305">
        <v>59416</v>
      </c>
      <c r="L76" s="180">
        <v>2274</v>
      </c>
      <c r="M76" s="182">
        <v>20</v>
      </c>
      <c r="N76" s="254">
        <f t="shared" si="3"/>
        <v>8.7950747581354438</v>
      </c>
    </row>
    <row r="77" spans="2:14" ht="15.75" thickBot="1" x14ac:dyDescent="0.3">
      <c r="B77" s="266">
        <v>73</v>
      </c>
      <c r="C77" s="200" t="s">
        <v>151</v>
      </c>
      <c r="D77" s="181">
        <v>59657</v>
      </c>
      <c r="E77" s="180">
        <v>1521</v>
      </c>
      <c r="F77" s="315">
        <v>1</v>
      </c>
      <c r="G77" s="202">
        <f t="shared" si="2"/>
        <v>0.65746219592373434</v>
      </c>
      <c r="I77" s="266">
        <v>73</v>
      </c>
      <c r="J77" s="200" t="s">
        <v>151</v>
      </c>
      <c r="K77" s="181">
        <v>59657</v>
      </c>
      <c r="L77" s="180">
        <v>1521</v>
      </c>
      <c r="M77" s="182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64" t="s">
        <v>212</v>
      </c>
      <c r="K78" s="181">
        <v>59826</v>
      </c>
      <c r="L78" s="180">
        <v>1719</v>
      </c>
      <c r="M78" s="182">
        <v>2</v>
      </c>
      <c r="N78" s="173">
        <f t="shared" si="3"/>
        <v>1.1634671320535195</v>
      </c>
    </row>
    <row r="79" spans="2:14" ht="27" customHeight="1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19</v>
      </c>
      <c r="G79" s="172">
        <f t="shared" si="2"/>
        <v>4.1394335511982572</v>
      </c>
      <c r="I79" s="266">
        <v>75</v>
      </c>
      <c r="J79" s="170" t="s">
        <v>155</v>
      </c>
      <c r="K79" s="181">
        <v>59693</v>
      </c>
      <c r="L79" s="180">
        <v>4590</v>
      </c>
      <c r="M79" s="182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182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5</v>
      </c>
      <c r="G81" s="173">
        <f t="shared" si="2"/>
        <v>1.9477989871445267</v>
      </c>
      <c r="I81" s="266">
        <v>77</v>
      </c>
      <c r="J81" s="64" t="s">
        <v>213</v>
      </c>
      <c r="K81" s="181">
        <v>59880</v>
      </c>
      <c r="L81" s="180">
        <v>2567</v>
      </c>
      <c r="M81" s="182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64" t="s">
        <v>161</v>
      </c>
      <c r="K82" s="181">
        <v>59942</v>
      </c>
      <c r="L82" s="180">
        <v>2106</v>
      </c>
      <c r="M82" s="182">
        <v>3</v>
      </c>
      <c r="N82" s="173">
        <f t="shared" si="3"/>
        <v>1.4245014245014245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180">
        <v>948</v>
      </c>
      <c r="F83" s="315">
        <v>1</v>
      </c>
      <c r="G83" s="173">
        <f t="shared" si="2"/>
        <v>1.0548523206751055</v>
      </c>
      <c r="I83" s="266">
        <v>79</v>
      </c>
      <c r="J83" s="64" t="s">
        <v>163</v>
      </c>
      <c r="K83" s="181">
        <v>60026</v>
      </c>
      <c r="L83" s="180">
        <v>948</v>
      </c>
      <c r="M83" s="182">
        <v>1</v>
      </c>
      <c r="N83" s="173">
        <f t="shared" si="3"/>
        <v>1.0548523206751055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23</v>
      </c>
      <c r="G84" s="254">
        <f t="shared" si="2"/>
        <v>3.8746630727762805</v>
      </c>
      <c r="I84" s="266">
        <v>80</v>
      </c>
      <c r="J84" s="232" t="s">
        <v>214</v>
      </c>
      <c r="K84" s="181">
        <v>60062</v>
      </c>
      <c r="L84" s="180">
        <v>5936</v>
      </c>
      <c r="M84" s="182">
        <v>26</v>
      </c>
      <c r="N84" s="254">
        <f t="shared" si="3"/>
        <v>4.3800539083557952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6">
        <v>2</v>
      </c>
      <c r="G85" s="173">
        <f t="shared" si="2"/>
        <v>1.3908205841446453</v>
      </c>
      <c r="I85" s="303">
        <v>81</v>
      </c>
      <c r="J85" s="296" t="s">
        <v>167</v>
      </c>
      <c r="K85" s="185">
        <v>60099</v>
      </c>
      <c r="L85" s="184">
        <v>1438</v>
      </c>
      <c r="M85" s="186">
        <v>2</v>
      </c>
      <c r="N85" s="173">
        <f t="shared" si="3"/>
        <v>1.3908205841446453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758696</v>
      </c>
      <c r="F86" s="167">
        <f>SUM(F5:F85)</f>
        <v>2021</v>
      </c>
      <c r="G86" s="317">
        <f t="shared" si="2"/>
        <v>2.6637810137393632</v>
      </c>
      <c r="I86" s="366" t="s">
        <v>215</v>
      </c>
      <c r="J86" s="367"/>
      <c r="K86" s="368"/>
      <c r="L86" s="167">
        <f>SUM(L5:L85)</f>
        <v>758696</v>
      </c>
      <c r="M86" s="167">
        <f>SUM(M5:M85)</f>
        <v>2198</v>
      </c>
      <c r="N86" s="317">
        <f t="shared" si="3"/>
        <v>2.8970760357244534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7.7109375" customWidth="1"/>
    <col min="5" max="5" width="12.5703125" customWidth="1"/>
    <col min="7" max="7" width="10.5703125" customWidth="1"/>
    <col min="10" max="10" width="18.7109375" customWidth="1"/>
    <col min="12" max="12" width="11.7109375" customWidth="1"/>
  </cols>
  <sheetData>
    <row r="1" spans="2:14" ht="16.5" thickBot="1" x14ac:dyDescent="0.3">
      <c r="C1" s="249">
        <v>44317</v>
      </c>
      <c r="J1" s="249">
        <v>44316</v>
      </c>
    </row>
    <row r="2" spans="2:14" ht="56.25" customHeight="1" thickBot="1" x14ac:dyDescent="0.35">
      <c r="B2" s="350" t="s">
        <v>316</v>
      </c>
      <c r="C2" s="351"/>
      <c r="D2" s="351"/>
      <c r="E2" s="351"/>
      <c r="F2" s="351"/>
      <c r="G2" s="352"/>
      <c r="I2" s="350" t="s">
        <v>315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5">
        <v>840</v>
      </c>
      <c r="G5" s="173">
        <f>F5*1000/E5</f>
        <v>2.4877684716809023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885</v>
      </c>
      <c r="N5" s="173">
        <f>M5*1000/L5</f>
        <v>2.6210417826638075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5">
        <v>78</v>
      </c>
      <c r="G6" s="173">
        <f t="shared" ref="G6:G69" si="0">F6*1000/E6</f>
        <v>2.0298756050590745</v>
      </c>
      <c r="I6" s="266">
        <v>2</v>
      </c>
      <c r="J6" s="64" t="s">
        <v>227</v>
      </c>
      <c r="K6" s="181">
        <v>55008</v>
      </c>
      <c r="L6" s="180">
        <v>38426</v>
      </c>
      <c r="M6" s="315">
        <v>81</v>
      </c>
      <c r="N6" s="173">
        <f t="shared" ref="N6:N69" si="1">M6*1000/L6</f>
        <v>2.1079477437151928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5">
        <v>49</v>
      </c>
      <c r="G7" s="173">
        <f t="shared" si="0"/>
        <v>2.1275671920455039</v>
      </c>
      <c r="I7" s="266">
        <v>3</v>
      </c>
      <c r="J7" s="64" t="s">
        <v>228</v>
      </c>
      <c r="K7" s="181">
        <v>55384</v>
      </c>
      <c r="L7" s="180">
        <v>23031</v>
      </c>
      <c r="M7" s="315">
        <v>50</v>
      </c>
      <c r="N7" s="173">
        <f t="shared" si="1"/>
        <v>2.1709869306586773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5">
        <v>133</v>
      </c>
      <c r="G8" s="173">
        <f t="shared" si="0"/>
        <v>2.39428252533799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140</v>
      </c>
      <c r="N8" s="173">
        <f t="shared" si="1"/>
        <v>2.5202973950926211</v>
      </c>
    </row>
    <row r="9" spans="2:14" ht="15.75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5">
        <v>103</v>
      </c>
      <c r="G9" s="254">
        <f t="shared" si="0"/>
        <v>3.7438208781622566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112</v>
      </c>
      <c r="N9" s="254">
        <f t="shared" si="1"/>
        <v>4.0709508578075022</v>
      </c>
    </row>
    <row r="10" spans="2:14" ht="15.7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5">
        <v>40</v>
      </c>
      <c r="G10" s="254">
        <f t="shared" si="0"/>
        <v>4.18366279677858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41</v>
      </c>
      <c r="N10" s="254">
        <f t="shared" si="1"/>
        <v>4.2882543666980437</v>
      </c>
    </row>
    <row r="11" spans="2:14" ht="15.75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5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5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5.7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5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5">
        <v>52</v>
      </c>
      <c r="G14" s="254">
        <f t="shared" si="0"/>
        <v>3.3737753844157528</v>
      </c>
      <c r="H14" s="53" t="s">
        <v>170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51</v>
      </c>
      <c r="N14" s="254">
        <f t="shared" si="1"/>
        <v>3.308895088561604</v>
      </c>
    </row>
    <row r="15" spans="2:14" ht="15.75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5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4</v>
      </c>
      <c r="N15" s="173">
        <f t="shared" si="1"/>
        <v>2.7491408934707904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5">
        <v>33</v>
      </c>
      <c r="G16" s="173">
        <f t="shared" si="0"/>
        <v>2.533978346003225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38</v>
      </c>
      <c r="N16" s="173">
        <f t="shared" si="1"/>
        <v>2.9179144590340167</v>
      </c>
    </row>
    <row r="17" spans="2:14" ht="15.75" thickBot="1" x14ac:dyDescent="0.3">
      <c r="B17" s="266">
        <v>13</v>
      </c>
      <c r="C17" s="200" t="s">
        <v>175</v>
      </c>
      <c r="D17" s="181">
        <v>55918</v>
      </c>
      <c r="E17" s="180">
        <v>1977</v>
      </c>
      <c r="F17" s="315">
        <v>1</v>
      </c>
      <c r="G17" s="202">
        <f t="shared" si="0"/>
        <v>0.50581689428426913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5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15.75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5">
        <v>3</v>
      </c>
      <c r="G19" s="173">
        <f t="shared" si="0"/>
        <v>2.0920502092050208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4</v>
      </c>
      <c r="N19" s="173">
        <f t="shared" si="1"/>
        <v>2.7894002789400281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5">
        <v>11</v>
      </c>
      <c r="G20" s="173">
        <f t="shared" si="0"/>
        <v>2.2736668044646549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5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5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5.75" thickBot="1" x14ac:dyDescent="0.3">
      <c r="B23" s="266">
        <v>19</v>
      </c>
      <c r="C23" s="64" t="s">
        <v>180</v>
      </c>
      <c r="D23" s="181">
        <v>56354</v>
      </c>
      <c r="E23" s="180">
        <v>2383</v>
      </c>
      <c r="F23" s="315">
        <v>6</v>
      </c>
      <c r="G23" s="173">
        <f t="shared" si="0"/>
        <v>2.5178346621905163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5">
        <v>7</v>
      </c>
      <c r="G24" s="173">
        <f t="shared" si="0"/>
        <v>2.9661016949152543</v>
      </c>
      <c r="H24" s="53" t="s">
        <v>170</v>
      </c>
      <c r="I24" s="266">
        <v>20</v>
      </c>
      <c r="J24" s="64" t="s">
        <v>181</v>
      </c>
      <c r="K24" s="181">
        <v>56425</v>
      </c>
      <c r="L24" s="180">
        <v>2360</v>
      </c>
      <c r="M24" s="315">
        <v>6</v>
      </c>
      <c r="N24" s="173">
        <f t="shared" si="1"/>
        <v>2.5423728813559321</v>
      </c>
    </row>
    <row r="25" spans="2:14" ht="15.75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5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15.75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5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5">
        <v>2</v>
      </c>
      <c r="G27" s="202">
        <f t="shared" si="0"/>
        <v>0.65445026178010468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5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7</v>
      </c>
      <c r="N28" s="173">
        <f t="shared" si="1"/>
        <v>1.4613778705636744</v>
      </c>
    </row>
    <row r="29" spans="2:14" ht="15.7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5">
        <v>4</v>
      </c>
      <c r="G29" s="173">
        <f t="shared" si="0"/>
        <v>1.7064846416382253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5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5">
        <v>20</v>
      </c>
      <c r="G31" s="254">
        <f t="shared" si="0"/>
        <v>5.359056806002144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23</v>
      </c>
      <c r="N31" s="254">
        <f t="shared" si="1"/>
        <v>6.162915326902465</v>
      </c>
    </row>
    <row r="32" spans="2:14" ht="15.75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5">
        <v>16</v>
      </c>
      <c r="G32" s="254">
        <f t="shared" si="0"/>
        <v>4.2987641053197203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5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5">
        <v>1</v>
      </c>
      <c r="G34" s="202">
        <f t="shared" si="0"/>
        <v>0.65876152832674573</v>
      </c>
      <c r="H34" s="53" t="s">
        <v>170</v>
      </c>
      <c r="I34" s="266">
        <v>30</v>
      </c>
      <c r="J34" s="200" t="s">
        <v>53</v>
      </c>
      <c r="K34" s="181">
        <v>57163</v>
      </c>
      <c r="L34" s="180">
        <v>1518</v>
      </c>
      <c r="M34" s="315">
        <v>0</v>
      </c>
      <c r="N34" s="202">
        <f t="shared" si="1"/>
        <v>0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5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15.75" thickBot="1" x14ac:dyDescent="0.3">
      <c r="B36" s="266">
        <v>32</v>
      </c>
      <c r="C36" s="232" t="s">
        <v>57</v>
      </c>
      <c r="D36" s="181">
        <v>57350</v>
      </c>
      <c r="E36" s="180">
        <v>4247</v>
      </c>
      <c r="F36" s="315">
        <v>16</v>
      </c>
      <c r="G36" s="254">
        <f t="shared" si="0"/>
        <v>3.7673651989639745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15.75" thickBot="1" x14ac:dyDescent="0.3">
      <c r="B37" s="266">
        <v>33</v>
      </c>
      <c r="C37" s="232" t="s">
        <v>189</v>
      </c>
      <c r="D37" s="181">
        <v>57449</v>
      </c>
      <c r="E37" s="180">
        <v>1365</v>
      </c>
      <c r="F37" s="315">
        <v>5</v>
      </c>
      <c r="G37" s="254">
        <f t="shared" si="0"/>
        <v>3.6630036630036629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7</v>
      </c>
      <c r="N37" s="254">
        <f t="shared" si="1"/>
        <v>5.1282051282051286</v>
      </c>
    </row>
    <row r="38" spans="2:14" ht="15.75" thickBot="1" x14ac:dyDescent="0.3">
      <c r="B38" s="266">
        <v>34</v>
      </c>
      <c r="C38" s="64" t="s">
        <v>61</v>
      </c>
      <c r="D38" s="181">
        <v>55062</v>
      </c>
      <c r="E38" s="180">
        <v>3050</v>
      </c>
      <c r="F38" s="315">
        <v>4</v>
      </c>
      <c r="G38" s="173">
        <f t="shared" si="0"/>
        <v>1.3114754098360655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5</v>
      </c>
      <c r="N38" s="173">
        <f t="shared" si="1"/>
        <v>1.639344262295082</v>
      </c>
    </row>
    <row r="39" spans="2:14" ht="15.75" thickBot="1" x14ac:dyDescent="0.3">
      <c r="B39" s="312">
        <v>35</v>
      </c>
      <c r="C39" s="243" t="s">
        <v>190</v>
      </c>
      <c r="D39" s="305">
        <v>57546</v>
      </c>
      <c r="E39" s="309">
        <v>1493</v>
      </c>
      <c r="F39" s="315">
        <v>6</v>
      </c>
      <c r="G39" s="254">
        <f t="shared" si="0"/>
        <v>4.0187541862022771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9</v>
      </c>
      <c r="N39" s="254">
        <f t="shared" si="1"/>
        <v>6.0281312793034161</v>
      </c>
    </row>
    <row r="40" spans="2:14" ht="15.75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5">
        <v>13</v>
      </c>
      <c r="G40" s="173">
        <f t="shared" si="0"/>
        <v>2.9465095194922939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15.75" thickBot="1" x14ac:dyDescent="0.3">
      <c r="B41" s="266">
        <v>37</v>
      </c>
      <c r="C41" s="64" t="s">
        <v>191</v>
      </c>
      <c r="D41" s="181">
        <v>57644</v>
      </c>
      <c r="E41" s="180">
        <v>2743</v>
      </c>
      <c r="F41" s="315">
        <v>3</v>
      </c>
      <c r="G41" s="173">
        <f t="shared" si="0"/>
        <v>1.0936930368209989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4</v>
      </c>
      <c r="N41" s="173">
        <f t="shared" si="1"/>
        <v>1.4582573824279985</v>
      </c>
    </row>
    <row r="42" spans="2:14" ht="15.75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5">
        <v>127</v>
      </c>
      <c r="G42" s="173">
        <f t="shared" si="0"/>
        <v>2.7200685371599915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139</v>
      </c>
      <c r="N42" s="173">
        <f t="shared" si="1"/>
        <v>2.9770828871278647</v>
      </c>
    </row>
    <row r="43" spans="2:14" ht="16.5" thickBot="1" x14ac:dyDescent="0.3">
      <c r="B43" s="266">
        <v>39</v>
      </c>
      <c r="C43" s="232" t="s">
        <v>71</v>
      </c>
      <c r="D43" s="181">
        <v>57742</v>
      </c>
      <c r="E43" s="180">
        <v>3884</v>
      </c>
      <c r="F43" s="315">
        <v>14</v>
      </c>
      <c r="G43" s="254">
        <f t="shared" si="0"/>
        <v>3.6045314109165809</v>
      </c>
      <c r="H43" s="53" t="s">
        <v>170</v>
      </c>
      <c r="I43" s="266">
        <v>39</v>
      </c>
      <c r="J43" s="232" t="s">
        <v>71</v>
      </c>
      <c r="K43" s="181">
        <v>57742</v>
      </c>
      <c r="L43" s="180">
        <v>3884</v>
      </c>
      <c r="M43" s="315">
        <v>12</v>
      </c>
      <c r="N43" s="254">
        <f t="shared" si="1"/>
        <v>3.0895983522142121</v>
      </c>
    </row>
    <row r="44" spans="2:14" ht="15.75" thickBot="1" x14ac:dyDescent="0.3">
      <c r="B44" s="266">
        <v>40</v>
      </c>
      <c r="C44" s="64" t="s">
        <v>193</v>
      </c>
      <c r="D44" s="181">
        <v>57948</v>
      </c>
      <c r="E44" s="180">
        <v>2282</v>
      </c>
      <c r="F44" s="315">
        <v>4</v>
      </c>
      <c r="G44" s="173">
        <f t="shared" si="0"/>
        <v>1.7528483786152498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5</v>
      </c>
      <c r="N44" s="173">
        <f t="shared" si="1"/>
        <v>2.1910604732690624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5">
        <v>4</v>
      </c>
      <c r="G45" s="173">
        <f t="shared" si="0"/>
        <v>2.6720106880427523</v>
      </c>
      <c r="I45" s="266">
        <v>41</v>
      </c>
      <c r="J45" s="170" t="s">
        <v>75</v>
      </c>
      <c r="K45" s="181">
        <v>57831</v>
      </c>
      <c r="L45" s="180">
        <v>1497</v>
      </c>
      <c r="M45" s="315">
        <v>5</v>
      </c>
      <c r="N45" s="172">
        <f t="shared" si="1"/>
        <v>3.3400133600534403</v>
      </c>
    </row>
    <row r="46" spans="2:14" ht="15.7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5">
        <v>15</v>
      </c>
      <c r="G46" s="173">
        <f t="shared" si="0"/>
        <v>1.6450976091248082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5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7</v>
      </c>
      <c r="N47" s="173">
        <f t="shared" si="1"/>
        <v>1.8315018315018314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5">
        <v>11</v>
      </c>
      <c r="G48" s="173">
        <f t="shared" si="0"/>
        <v>2.55338904363974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12</v>
      </c>
      <c r="N48" s="173">
        <f t="shared" si="1"/>
        <v>2.785515320334262</v>
      </c>
    </row>
    <row r="49" spans="2:14" ht="16.5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5">
        <v>6</v>
      </c>
      <c r="G49" s="254">
        <f t="shared" si="0"/>
        <v>4.0376850605652761</v>
      </c>
      <c r="H49" s="53" t="s">
        <v>170</v>
      </c>
      <c r="I49" s="266">
        <v>45</v>
      </c>
      <c r="J49" s="232" t="s">
        <v>195</v>
      </c>
      <c r="K49" s="181">
        <v>58204</v>
      </c>
      <c r="L49" s="180">
        <v>1486</v>
      </c>
      <c r="M49" s="315">
        <v>5</v>
      </c>
      <c r="N49" s="254">
        <f t="shared" si="1"/>
        <v>3.3647375504710633</v>
      </c>
    </row>
    <row r="50" spans="2:14" ht="15.75" thickBot="1" x14ac:dyDescent="0.3">
      <c r="B50" s="266">
        <v>46</v>
      </c>
      <c r="C50" s="64" t="s">
        <v>196</v>
      </c>
      <c r="D50" s="181">
        <v>55106</v>
      </c>
      <c r="E50" s="180">
        <v>1175</v>
      </c>
      <c r="F50" s="315">
        <v>2</v>
      </c>
      <c r="G50" s="173">
        <f t="shared" si="0"/>
        <v>1.7021276595744681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5">
        <v>19</v>
      </c>
      <c r="G51" s="254">
        <f t="shared" si="0"/>
        <v>3.82832963933105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21</v>
      </c>
      <c r="N51" s="254">
        <f t="shared" si="1"/>
        <v>4.2313117066290546</v>
      </c>
    </row>
    <row r="52" spans="2:14" ht="15.7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5">
        <v>10</v>
      </c>
      <c r="G52" s="173">
        <f t="shared" si="0"/>
        <v>2.152389151958674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27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5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64" t="s">
        <v>198</v>
      </c>
      <c r="D54" s="181">
        <v>58393</v>
      </c>
      <c r="E54" s="180">
        <v>1373</v>
      </c>
      <c r="F54" s="315">
        <v>2</v>
      </c>
      <c r="G54" s="173">
        <f t="shared" si="0"/>
        <v>1.4566642388929352</v>
      </c>
      <c r="H54" s="53" t="s">
        <v>170</v>
      </c>
      <c r="I54" s="266">
        <v>50</v>
      </c>
      <c r="J54" s="200" t="s">
        <v>198</v>
      </c>
      <c r="K54" s="181">
        <v>58393</v>
      </c>
      <c r="L54" s="180">
        <v>1373</v>
      </c>
      <c r="M54" s="315">
        <v>1</v>
      </c>
      <c r="N54" s="202">
        <f t="shared" si="1"/>
        <v>0.72833211944646759</v>
      </c>
    </row>
    <row r="55" spans="2:14" ht="15.7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5">
        <v>8</v>
      </c>
      <c r="G55" s="172">
        <f t="shared" si="0"/>
        <v>4.8929663608562688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5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5.75" thickBot="1" x14ac:dyDescent="0.3">
      <c r="B57" s="266">
        <v>53</v>
      </c>
      <c r="C57" s="232" t="s">
        <v>99</v>
      </c>
      <c r="D57" s="181">
        <v>55160</v>
      </c>
      <c r="E57" s="180">
        <v>3640</v>
      </c>
      <c r="F57" s="315">
        <v>11</v>
      </c>
      <c r="G57" s="254">
        <f t="shared" si="0"/>
        <v>3.0219780219780219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12</v>
      </c>
      <c r="N57" s="254">
        <f t="shared" si="1"/>
        <v>3.2967032967032965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5">
        <v>24</v>
      </c>
      <c r="G58" s="254">
        <f t="shared" si="0"/>
        <v>4.0864975310744081</v>
      </c>
      <c r="H58" s="53" t="s">
        <v>170</v>
      </c>
      <c r="I58" s="266">
        <v>54</v>
      </c>
      <c r="J58" s="232" t="s">
        <v>101</v>
      </c>
      <c r="K58" s="181">
        <v>55277</v>
      </c>
      <c r="L58" s="180">
        <v>5873</v>
      </c>
      <c r="M58" s="315">
        <v>23</v>
      </c>
      <c r="N58" s="254">
        <f t="shared" si="1"/>
        <v>3.9162268006129746</v>
      </c>
    </row>
    <row r="59" spans="2:14" ht="15.75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5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6</v>
      </c>
      <c r="N59" s="173">
        <f t="shared" si="1"/>
        <v>1.5592515592515592</v>
      </c>
    </row>
    <row r="60" spans="2:14" ht="15.7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5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5">
        <v>8</v>
      </c>
      <c r="G61" s="173">
        <f t="shared" si="0"/>
        <v>2.4420024420024422</v>
      </c>
      <c r="I61" s="266">
        <v>57</v>
      </c>
      <c r="J61" s="232" t="s">
        <v>201</v>
      </c>
      <c r="K61" s="181">
        <v>58721</v>
      </c>
      <c r="L61" s="180">
        <v>3276</v>
      </c>
      <c r="M61" s="315">
        <v>10</v>
      </c>
      <c r="N61" s="254">
        <f t="shared" si="1"/>
        <v>3.0525030525030523</v>
      </c>
    </row>
    <row r="62" spans="2:14" ht="15.75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5">
        <v>3</v>
      </c>
      <c r="G62" s="173">
        <f t="shared" si="0"/>
        <v>1.3083296990841693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4</v>
      </c>
      <c r="N62" s="173">
        <f t="shared" si="1"/>
        <v>1.7444395987788923</v>
      </c>
    </row>
    <row r="63" spans="2:14" ht="16.5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5">
        <v>3</v>
      </c>
      <c r="G63" s="173">
        <f t="shared" si="0"/>
        <v>2.6064291920069507</v>
      </c>
      <c r="H63" s="53" t="s">
        <v>170</v>
      </c>
      <c r="I63" s="266">
        <v>59</v>
      </c>
      <c r="J63" s="200" t="s">
        <v>202</v>
      </c>
      <c r="K63" s="181">
        <v>58794</v>
      </c>
      <c r="L63" s="180">
        <v>1151</v>
      </c>
      <c r="M63" s="315">
        <v>1</v>
      </c>
      <c r="N63" s="202">
        <f t="shared" si="1"/>
        <v>0.86880973066898348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5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27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5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5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5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18</v>
      </c>
      <c r="N67" s="254">
        <f t="shared" si="1"/>
        <v>3.7727939635296583</v>
      </c>
    </row>
    <row r="68" spans="2:14" ht="15.7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5">
        <v>2</v>
      </c>
      <c r="G68" s="173">
        <f t="shared" si="0"/>
        <v>1.4245014245014245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5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5">
        <v>1</v>
      </c>
      <c r="G70" s="202">
        <f t="shared" ref="G70:G86" si="2">F70*1000/E70</f>
        <v>0.67476383265856954</v>
      </c>
      <c r="H70" s="53" t="s">
        <v>170</v>
      </c>
      <c r="I70" s="266">
        <v>66</v>
      </c>
      <c r="J70" s="200" t="s">
        <v>206</v>
      </c>
      <c r="K70" s="181">
        <v>59283</v>
      </c>
      <c r="L70" s="180">
        <v>1482</v>
      </c>
      <c r="M70" s="315">
        <v>0</v>
      </c>
      <c r="N70" s="202">
        <f t="shared" ref="N70:N86" si="3">M70*1000/L70</f>
        <v>0</v>
      </c>
    </row>
    <row r="71" spans="2:14" ht="15.75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5">
        <v>9</v>
      </c>
      <c r="G71" s="254">
        <f t="shared" si="2"/>
        <v>5.8670143415906129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15.75" thickBot="1" x14ac:dyDescent="0.3">
      <c r="B72" s="266">
        <v>68</v>
      </c>
      <c r="C72" s="232" t="s">
        <v>208</v>
      </c>
      <c r="D72" s="181">
        <v>55311</v>
      </c>
      <c r="E72" s="180">
        <v>2203</v>
      </c>
      <c r="F72" s="315">
        <v>7</v>
      </c>
      <c r="G72" s="254">
        <f t="shared" si="2"/>
        <v>3.1774852473899227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8</v>
      </c>
      <c r="N72" s="254">
        <f t="shared" si="3"/>
        <v>3.6314117113027691</v>
      </c>
    </row>
    <row r="73" spans="2:14" ht="15.75" thickBot="1" x14ac:dyDescent="0.3">
      <c r="B73" s="308">
        <v>69</v>
      </c>
      <c r="C73" s="243" t="s">
        <v>209</v>
      </c>
      <c r="D73" s="305">
        <v>59498</v>
      </c>
      <c r="E73" s="180">
        <v>1268</v>
      </c>
      <c r="F73" s="315">
        <v>4</v>
      </c>
      <c r="G73" s="254">
        <f t="shared" si="2"/>
        <v>3.1545741324921135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6</v>
      </c>
      <c r="N73" s="254">
        <f t="shared" si="3"/>
        <v>4.7318611987381702</v>
      </c>
    </row>
    <row r="74" spans="2:14" ht="15.75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5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15.75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5">
        <v>15</v>
      </c>
      <c r="G75" s="254">
        <f t="shared" si="2"/>
        <v>3.6346014053792102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18</v>
      </c>
      <c r="N75" s="254">
        <f t="shared" si="3"/>
        <v>4.3615216864550517</v>
      </c>
    </row>
    <row r="76" spans="2:14" ht="15.7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5">
        <v>16</v>
      </c>
      <c r="G76" s="254">
        <f t="shared" si="2"/>
        <v>7.0360598065083551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20</v>
      </c>
      <c r="N76" s="254">
        <f t="shared" si="3"/>
        <v>8.7950747581354438</v>
      </c>
    </row>
    <row r="77" spans="2:14" ht="16.5" thickBot="1" x14ac:dyDescent="0.3">
      <c r="B77" s="266">
        <v>73</v>
      </c>
      <c r="C77" s="64" t="s">
        <v>151</v>
      </c>
      <c r="D77" s="181">
        <v>59657</v>
      </c>
      <c r="E77" s="180">
        <v>1521</v>
      </c>
      <c r="F77" s="315">
        <v>2</v>
      </c>
      <c r="G77" s="173">
        <f t="shared" si="2"/>
        <v>1.3149243918474687</v>
      </c>
      <c r="H77" s="53" t="s">
        <v>170</v>
      </c>
      <c r="I77" s="266">
        <v>73</v>
      </c>
      <c r="J77" s="200" t="s">
        <v>151</v>
      </c>
      <c r="K77" s="181">
        <v>59657</v>
      </c>
      <c r="L77" s="180">
        <v>1521</v>
      </c>
      <c r="M77" s="315">
        <v>1</v>
      </c>
      <c r="N77" s="202">
        <f t="shared" si="3"/>
        <v>0.65746219592373434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5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5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19</v>
      </c>
      <c r="N79" s="172">
        <f t="shared" si="3"/>
        <v>4.1394335511982572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5">
        <v>5</v>
      </c>
      <c r="G80" s="173">
        <f t="shared" si="2"/>
        <v>2.2914757103574703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15.75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5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5</v>
      </c>
      <c r="N81" s="173">
        <f t="shared" si="3"/>
        <v>1.9477989871445267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5">
        <v>2</v>
      </c>
      <c r="G82" s="202">
        <f t="shared" si="2"/>
        <v>0.94966761633428298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15.75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5">
        <v>0</v>
      </c>
      <c r="G83" s="202">
        <f t="shared" si="2"/>
        <v>0</v>
      </c>
      <c r="I83" s="266">
        <v>79</v>
      </c>
      <c r="J83" s="64" t="s">
        <v>163</v>
      </c>
      <c r="K83" s="181">
        <v>60026</v>
      </c>
      <c r="L83" s="180">
        <v>948</v>
      </c>
      <c r="M83" s="315">
        <v>1</v>
      </c>
      <c r="N83" s="173">
        <f t="shared" si="3"/>
        <v>1.0548523206751055</v>
      </c>
    </row>
    <row r="84" spans="2:14" ht="16.5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5">
        <v>24</v>
      </c>
      <c r="G84" s="254">
        <f t="shared" si="2"/>
        <v>4.0431266846361185</v>
      </c>
      <c r="H84" s="53" t="s">
        <v>170</v>
      </c>
      <c r="I84" s="266">
        <v>80</v>
      </c>
      <c r="J84" s="232" t="s">
        <v>214</v>
      </c>
      <c r="K84" s="181">
        <v>60062</v>
      </c>
      <c r="L84" s="180">
        <v>5936</v>
      </c>
      <c r="M84" s="315">
        <v>23</v>
      </c>
      <c r="N84" s="254">
        <f t="shared" si="3"/>
        <v>3.8746630727762805</v>
      </c>
    </row>
    <row r="85" spans="2:14" ht="15.75" thickBot="1" x14ac:dyDescent="0.3">
      <c r="B85" s="303">
        <v>81</v>
      </c>
      <c r="C85" s="203" t="s">
        <v>167</v>
      </c>
      <c r="D85" s="185">
        <v>60099</v>
      </c>
      <c r="E85" s="184">
        <v>1438</v>
      </c>
      <c r="F85" s="316">
        <v>1</v>
      </c>
      <c r="G85" s="202">
        <f t="shared" si="2"/>
        <v>0.69541029207232263</v>
      </c>
      <c r="I85" s="303">
        <v>81</v>
      </c>
      <c r="J85" s="296" t="s">
        <v>167</v>
      </c>
      <c r="K85" s="185">
        <v>60099</v>
      </c>
      <c r="L85" s="184">
        <v>1438</v>
      </c>
      <c r="M85" s="316">
        <v>2</v>
      </c>
      <c r="N85" s="173">
        <f t="shared" si="3"/>
        <v>1.3908205841446453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758696</v>
      </c>
      <c r="F86" s="167">
        <f>SUM(F5:F85)</f>
        <v>1912</v>
      </c>
      <c r="G86" s="317">
        <f t="shared" si="2"/>
        <v>2.520113457827641</v>
      </c>
      <c r="I86" s="366" t="s">
        <v>215</v>
      </c>
      <c r="J86" s="367"/>
      <c r="K86" s="368"/>
      <c r="L86" s="167">
        <f>SUM(L5:L85)</f>
        <v>758696</v>
      </c>
      <c r="M86" s="167">
        <f>SUM(M5:M85)</f>
        <v>2021</v>
      </c>
      <c r="N86" s="317">
        <f t="shared" si="3"/>
        <v>2.6637810137393632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14.7109375" customWidth="1"/>
    <col min="5" max="5" width="11.5703125" customWidth="1"/>
    <col min="7" max="7" width="10.7109375" customWidth="1"/>
    <col min="10" max="10" width="16" customWidth="1"/>
    <col min="12" max="12" width="12" customWidth="1"/>
    <col min="14" max="14" width="10.85546875" customWidth="1"/>
  </cols>
  <sheetData>
    <row r="1" spans="2:14" ht="16.5" thickBot="1" x14ac:dyDescent="0.3">
      <c r="C1" s="249">
        <v>44318</v>
      </c>
      <c r="J1" s="249">
        <v>44317</v>
      </c>
    </row>
    <row r="2" spans="2:14" ht="59.25" customHeight="1" thickBot="1" x14ac:dyDescent="0.35">
      <c r="B2" s="350" t="s">
        <v>317</v>
      </c>
      <c r="C2" s="351"/>
      <c r="D2" s="351"/>
      <c r="E2" s="351"/>
      <c r="F2" s="351"/>
      <c r="G2" s="352"/>
      <c r="I2" s="350" t="s">
        <v>316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180">
        <v>337652</v>
      </c>
      <c r="F5" s="318">
        <v>787</v>
      </c>
      <c r="G5" s="173">
        <f>F5*1000/E5</f>
        <v>2.3308021276343691</v>
      </c>
      <c r="I5" s="266">
        <v>1</v>
      </c>
      <c r="J5" s="64" t="s">
        <v>226</v>
      </c>
      <c r="K5" s="181">
        <v>54975</v>
      </c>
      <c r="L5" s="180">
        <v>337652</v>
      </c>
      <c r="M5" s="315">
        <v>840</v>
      </c>
      <c r="N5" s="173">
        <f>M5*1000/L5</f>
        <v>2.4877684716809023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180">
        <v>38426</v>
      </c>
      <c r="F6" s="318">
        <v>70</v>
      </c>
      <c r="G6" s="173">
        <f t="shared" ref="G6:G69" si="0">F6*1000/E6</f>
        <v>1.8216832353094259</v>
      </c>
      <c r="I6" s="266">
        <v>2</v>
      </c>
      <c r="J6" s="64" t="s">
        <v>227</v>
      </c>
      <c r="K6" s="181">
        <v>55008</v>
      </c>
      <c r="L6" s="180">
        <v>38426</v>
      </c>
      <c r="M6" s="315">
        <v>78</v>
      </c>
      <c r="N6" s="173">
        <f t="shared" ref="N6:N69" si="1">M6*1000/L6</f>
        <v>2.0298756050590745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180">
        <v>23031</v>
      </c>
      <c r="F7" s="318">
        <v>39</v>
      </c>
      <c r="G7" s="173">
        <f t="shared" si="0"/>
        <v>1.6933698059137683</v>
      </c>
      <c r="I7" s="266">
        <v>3</v>
      </c>
      <c r="J7" s="64" t="s">
        <v>228</v>
      </c>
      <c r="K7" s="181">
        <v>55384</v>
      </c>
      <c r="L7" s="180">
        <v>23031</v>
      </c>
      <c r="M7" s="315">
        <v>49</v>
      </c>
      <c r="N7" s="173">
        <f t="shared" si="1"/>
        <v>2.1275671920455039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180">
        <v>55549</v>
      </c>
      <c r="F8" s="318">
        <v>132</v>
      </c>
      <c r="G8" s="173">
        <f t="shared" si="0"/>
        <v>2.3762804010873282</v>
      </c>
      <c r="I8" s="266">
        <v>4</v>
      </c>
      <c r="J8" s="64" t="s">
        <v>229</v>
      </c>
      <c r="K8" s="181">
        <v>55259</v>
      </c>
      <c r="L8" s="180">
        <v>55549</v>
      </c>
      <c r="M8" s="315">
        <v>133</v>
      </c>
      <c r="N8" s="173">
        <f t="shared" si="1"/>
        <v>2.39428252533799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180">
        <v>27512</v>
      </c>
      <c r="F9" s="318">
        <v>90</v>
      </c>
      <c r="G9" s="254">
        <f t="shared" si="0"/>
        <v>3.2712997964524573</v>
      </c>
      <c r="I9" s="266">
        <v>5</v>
      </c>
      <c r="J9" s="243" t="s">
        <v>230</v>
      </c>
      <c r="K9" s="305">
        <v>55357</v>
      </c>
      <c r="L9" s="180">
        <v>27512</v>
      </c>
      <c r="M9" s="315">
        <v>103</v>
      </c>
      <c r="N9" s="254">
        <f t="shared" si="1"/>
        <v>3.7438208781622566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180">
        <v>9561</v>
      </c>
      <c r="F10" s="318">
        <v>37</v>
      </c>
      <c r="G10" s="254">
        <f t="shared" si="0"/>
        <v>3.8698880870201862</v>
      </c>
      <c r="I10" s="266">
        <v>6</v>
      </c>
      <c r="J10" s="232" t="s">
        <v>231</v>
      </c>
      <c r="K10" s="181">
        <v>55446</v>
      </c>
      <c r="L10" s="180">
        <v>9561</v>
      </c>
      <c r="M10" s="315">
        <v>40</v>
      </c>
      <c r="N10" s="254">
        <f t="shared" si="1"/>
        <v>4.18366279677858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180">
        <v>6577</v>
      </c>
      <c r="F11" s="318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180">
        <v>6577</v>
      </c>
      <c r="M11" s="315">
        <v>8</v>
      </c>
      <c r="N11" s="173">
        <f t="shared" si="1"/>
        <v>1.2163600425726016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180">
        <v>1091</v>
      </c>
      <c r="F12" s="318">
        <v>2</v>
      </c>
      <c r="G12" s="173">
        <f t="shared" si="0"/>
        <v>1.8331805682859761</v>
      </c>
      <c r="I12" s="266">
        <v>8</v>
      </c>
      <c r="J12" s="64" t="s">
        <v>9</v>
      </c>
      <c r="K12" s="181">
        <v>55598</v>
      </c>
      <c r="L12" s="180">
        <v>1091</v>
      </c>
      <c r="M12" s="315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180">
        <v>1182</v>
      </c>
      <c r="F13" s="318">
        <v>2</v>
      </c>
      <c r="G13" s="173">
        <f t="shared" si="0"/>
        <v>1.6920473773265652</v>
      </c>
      <c r="I13" s="266">
        <v>9</v>
      </c>
      <c r="J13" s="64" t="s">
        <v>173</v>
      </c>
      <c r="K13" s="181">
        <v>55623</v>
      </c>
      <c r="L13" s="180">
        <v>1182</v>
      </c>
      <c r="M13" s="315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232" t="s">
        <v>13</v>
      </c>
      <c r="D14" s="181">
        <v>55687</v>
      </c>
      <c r="E14" s="180">
        <v>15413</v>
      </c>
      <c r="F14" s="318">
        <v>52</v>
      </c>
      <c r="G14" s="254">
        <f t="shared" si="0"/>
        <v>3.3737753844157528</v>
      </c>
      <c r="I14" s="266">
        <v>10</v>
      </c>
      <c r="J14" s="232" t="s">
        <v>13</v>
      </c>
      <c r="K14" s="181">
        <v>55687</v>
      </c>
      <c r="L14" s="180">
        <v>15413</v>
      </c>
      <c r="M14" s="315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64" t="s">
        <v>174</v>
      </c>
      <c r="D15" s="181">
        <v>55776</v>
      </c>
      <c r="E15" s="180">
        <v>1455</v>
      </c>
      <c r="F15" s="318">
        <v>2</v>
      </c>
      <c r="G15" s="173">
        <f t="shared" si="0"/>
        <v>1.3745704467353952</v>
      </c>
      <c r="I15" s="266">
        <v>11</v>
      </c>
      <c r="J15" s="64" t="s">
        <v>174</v>
      </c>
      <c r="K15" s="181">
        <v>55776</v>
      </c>
      <c r="L15" s="180">
        <v>1455</v>
      </c>
      <c r="M15" s="315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180">
        <v>13023</v>
      </c>
      <c r="F16" s="318">
        <v>31</v>
      </c>
      <c r="G16" s="173">
        <f t="shared" si="0"/>
        <v>2.3804039007909084</v>
      </c>
      <c r="I16" s="266">
        <v>12</v>
      </c>
      <c r="J16" s="64" t="s">
        <v>17</v>
      </c>
      <c r="K16" s="181">
        <v>55838</v>
      </c>
      <c r="L16" s="180">
        <v>13023</v>
      </c>
      <c r="M16" s="315">
        <v>33</v>
      </c>
      <c r="N16" s="173">
        <f t="shared" si="1"/>
        <v>2.533978346003225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180">
        <v>1977</v>
      </c>
      <c r="F17" s="318">
        <v>2</v>
      </c>
      <c r="G17" s="173">
        <f t="shared" si="0"/>
        <v>1.0116337885685383</v>
      </c>
      <c r="H17" s="53" t="s">
        <v>170</v>
      </c>
      <c r="I17" s="266">
        <v>13</v>
      </c>
      <c r="J17" s="200" t="s">
        <v>175</v>
      </c>
      <c r="K17" s="181">
        <v>55918</v>
      </c>
      <c r="L17" s="180">
        <v>1977</v>
      </c>
      <c r="M17" s="315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180">
        <v>1343</v>
      </c>
      <c r="F18" s="318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5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180">
        <v>1434</v>
      </c>
      <c r="F19" s="318">
        <v>2</v>
      </c>
      <c r="G19" s="173">
        <f t="shared" si="0"/>
        <v>1.394700139470014</v>
      </c>
      <c r="I19" s="266">
        <v>15</v>
      </c>
      <c r="J19" s="64" t="s">
        <v>177</v>
      </c>
      <c r="K19" s="181">
        <v>56096</v>
      </c>
      <c r="L19" s="180">
        <v>1434</v>
      </c>
      <c r="M19" s="315">
        <v>3</v>
      </c>
      <c r="N19" s="173">
        <f t="shared" si="1"/>
        <v>2.0920502092050208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180">
        <v>4838</v>
      </c>
      <c r="F20" s="318">
        <v>9</v>
      </c>
      <c r="G20" s="173">
        <f t="shared" si="0"/>
        <v>1.8602728400165358</v>
      </c>
      <c r="I20" s="266">
        <v>16</v>
      </c>
      <c r="J20" s="64" t="s">
        <v>178</v>
      </c>
      <c r="K20" s="181">
        <v>56210</v>
      </c>
      <c r="L20" s="180">
        <v>4838</v>
      </c>
      <c r="M20" s="315">
        <v>11</v>
      </c>
      <c r="N20" s="173">
        <f t="shared" si="1"/>
        <v>2.2736668044646549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180">
        <v>1337</v>
      </c>
      <c r="F21" s="318">
        <v>2</v>
      </c>
      <c r="G21" s="173">
        <f t="shared" si="0"/>
        <v>1.4958863126402393</v>
      </c>
      <c r="I21" s="266">
        <v>17</v>
      </c>
      <c r="J21" s="64" t="s">
        <v>179</v>
      </c>
      <c r="K21" s="181">
        <v>56265</v>
      </c>
      <c r="L21" s="180">
        <v>1337</v>
      </c>
      <c r="M21" s="315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180">
        <v>1187</v>
      </c>
      <c r="F22" s="318">
        <v>1</v>
      </c>
      <c r="G22" s="202">
        <f t="shared" si="0"/>
        <v>0.84245998315080028</v>
      </c>
      <c r="I22" s="266">
        <v>18</v>
      </c>
      <c r="J22" s="200" t="s">
        <v>29</v>
      </c>
      <c r="K22" s="181">
        <v>56327</v>
      </c>
      <c r="L22" s="180">
        <v>1187</v>
      </c>
      <c r="M22" s="315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180">
        <v>2383</v>
      </c>
      <c r="F23" s="318">
        <v>8</v>
      </c>
      <c r="G23" s="254">
        <f t="shared" si="0"/>
        <v>3.357112882920688</v>
      </c>
      <c r="H23" s="53" t="s">
        <v>170</v>
      </c>
      <c r="I23" s="266">
        <v>19</v>
      </c>
      <c r="J23" s="64" t="s">
        <v>180</v>
      </c>
      <c r="K23" s="181">
        <v>56354</v>
      </c>
      <c r="L23" s="180">
        <v>2383</v>
      </c>
      <c r="M23" s="315">
        <v>6</v>
      </c>
      <c r="N23" s="173">
        <f t="shared" si="1"/>
        <v>2.5178346621905163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180">
        <v>2360</v>
      </c>
      <c r="F24" s="318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5">
        <v>7</v>
      </c>
      <c r="N24" s="173">
        <f t="shared" si="1"/>
        <v>2.9661016949152543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180">
        <v>2492</v>
      </c>
      <c r="F25" s="318">
        <v>8</v>
      </c>
      <c r="G25" s="172">
        <f t="shared" si="0"/>
        <v>3.2102728731942216</v>
      </c>
      <c r="I25" s="266">
        <v>21</v>
      </c>
      <c r="J25" s="170" t="s">
        <v>182</v>
      </c>
      <c r="K25" s="181">
        <v>56461</v>
      </c>
      <c r="L25" s="180">
        <v>2492</v>
      </c>
      <c r="M25" s="315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180">
        <v>2692</v>
      </c>
      <c r="F26" s="318">
        <v>3</v>
      </c>
      <c r="G26" s="173">
        <f t="shared" si="0"/>
        <v>1.1144130757800892</v>
      </c>
      <c r="I26" s="266">
        <v>22</v>
      </c>
      <c r="J26" s="64" t="s">
        <v>183</v>
      </c>
      <c r="K26" s="181">
        <v>56522</v>
      </c>
      <c r="L26" s="180">
        <v>2692</v>
      </c>
      <c r="M26" s="315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180">
        <v>3056</v>
      </c>
      <c r="F27" s="318">
        <v>1</v>
      </c>
      <c r="G27" s="202">
        <f t="shared" si="0"/>
        <v>0.32722513089005234</v>
      </c>
      <c r="I27" s="266">
        <v>23</v>
      </c>
      <c r="J27" s="200" t="s">
        <v>184</v>
      </c>
      <c r="K27" s="181">
        <v>56568</v>
      </c>
      <c r="L27" s="180">
        <v>3056</v>
      </c>
      <c r="M27" s="315">
        <v>2</v>
      </c>
      <c r="N27" s="202">
        <f t="shared" si="1"/>
        <v>0.65445026178010468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180">
        <v>4790</v>
      </c>
      <c r="F28" s="318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5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180">
        <v>2344</v>
      </c>
      <c r="F29" s="318">
        <v>5</v>
      </c>
      <c r="G29" s="173">
        <f t="shared" si="0"/>
        <v>2.1331058020477816</v>
      </c>
      <c r="H29" s="53" t="s">
        <v>170</v>
      </c>
      <c r="I29" s="266">
        <v>25</v>
      </c>
      <c r="J29" s="64" t="s">
        <v>186</v>
      </c>
      <c r="K29" s="181">
        <v>57314</v>
      </c>
      <c r="L29" s="180">
        <v>2344</v>
      </c>
      <c r="M29" s="315">
        <v>4</v>
      </c>
      <c r="N29" s="173">
        <f t="shared" si="1"/>
        <v>1.7064846416382253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180">
        <v>1702</v>
      </c>
      <c r="F30" s="318">
        <v>5</v>
      </c>
      <c r="G30" s="173">
        <f t="shared" si="0"/>
        <v>2.9377203290246769</v>
      </c>
      <c r="I30" s="266">
        <v>26</v>
      </c>
      <c r="J30" s="64" t="s">
        <v>187</v>
      </c>
      <c r="K30" s="181">
        <v>56773</v>
      </c>
      <c r="L30" s="180">
        <v>1702</v>
      </c>
      <c r="M30" s="315">
        <v>5</v>
      </c>
      <c r="N30" s="173">
        <f t="shared" si="1"/>
        <v>2.9377203290246769</v>
      </c>
    </row>
    <row r="31" spans="2:14" ht="27" customHeight="1" thickBot="1" x14ac:dyDescent="0.3">
      <c r="B31" s="311">
        <v>27</v>
      </c>
      <c r="C31" s="243" t="s">
        <v>47</v>
      </c>
      <c r="D31" s="305">
        <v>56844</v>
      </c>
      <c r="E31" s="180">
        <v>3732</v>
      </c>
      <c r="F31" s="318">
        <v>18</v>
      </c>
      <c r="G31" s="254">
        <f t="shared" si="0"/>
        <v>4.823151125401929</v>
      </c>
      <c r="I31" s="311">
        <v>27</v>
      </c>
      <c r="J31" s="243" t="s">
        <v>47</v>
      </c>
      <c r="K31" s="305">
        <v>56844</v>
      </c>
      <c r="L31" s="180">
        <v>3732</v>
      </c>
      <c r="M31" s="315">
        <v>20</v>
      </c>
      <c r="N31" s="254">
        <f t="shared" si="1"/>
        <v>5.359056806002144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180">
        <v>3722</v>
      </c>
      <c r="F32" s="318">
        <v>17</v>
      </c>
      <c r="G32" s="254">
        <f t="shared" si="0"/>
        <v>4.5674368619022028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5">
        <v>16</v>
      </c>
      <c r="N32" s="254">
        <f t="shared" si="1"/>
        <v>4.2987641053197203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180">
        <v>2363</v>
      </c>
      <c r="F33" s="318">
        <v>4</v>
      </c>
      <c r="G33" s="173">
        <f t="shared" si="0"/>
        <v>1.6927634363097757</v>
      </c>
      <c r="I33" s="266">
        <v>29</v>
      </c>
      <c r="J33" s="64" t="s">
        <v>188</v>
      </c>
      <c r="K33" s="181">
        <v>57083</v>
      </c>
      <c r="L33" s="180">
        <v>2363</v>
      </c>
      <c r="M33" s="315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180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5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180">
        <v>1819</v>
      </c>
      <c r="F35" s="318">
        <v>1</v>
      </c>
      <c r="G35" s="202">
        <f t="shared" si="0"/>
        <v>0.54975261132490383</v>
      </c>
      <c r="I35" s="266">
        <v>31</v>
      </c>
      <c r="J35" s="200" t="s">
        <v>55</v>
      </c>
      <c r="K35" s="181">
        <v>57225</v>
      </c>
      <c r="L35" s="180">
        <v>1819</v>
      </c>
      <c r="M35" s="315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180">
        <v>4247</v>
      </c>
      <c r="F36" s="318">
        <v>12</v>
      </c>
      <c r="G36" s="173">
        <f t="shared" si="0"/>
        <v>2.825523899222981</v>
      </c>
      <c r="I36" s="266">
        <v>32</v>
      </c>
      <c r="J36" s="232" t="s">
        <v>57</v>
      </c>
      <c r="K36" s="181">
        <v>57350</v>
      </c>
      <c r="L36" s="180">
        <v>4247</v>
      </c>
      <c r="M36" s="315">
        <v>16</v>
      </c>
      <c r="N36" s="254">
        <f t="shared" si="1"/>
        <v>3.7673651989639745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180">
        <v>1365</v>
      </c>
      <c r="F37" s="318">
        <v>3</v>
      </c>
      <c r="G37" s="173">
        <f t="shared" si="0"/>
        <v>2.197802197802198</v>
      </c>
      <c r="I37" s="266">
        <v>33</v>
      </c>
      <c r="J37" s="232" t="s">
        <v>189</v>
      </c>
      <c r="K37" s="181">
        <v>57449</v>
      </c>
      <c r="L37" s="180">
        <v>1365</v>
      </c>
      <c r="M37" s="315">
        <v>5</v>
      </c>
      <c r="N37" s="254">
        <f t="shared" si="1"/>
        <v>3.6630036630036629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180">
        <v>3050</v>
      </c>
      <c r="F38" s="318">
        <v>3</v>
      </c>
      <c r="G38" s="202">
        <f t="shared" si="0"/>
        <v>0.98360655737704916</v>
      </c>
      <c r="I38" s="266">
        <v>34</v>
      </c>
      <c r="J38" s="64" t="s">
        <v>61</v>
      </c>
      <c r="K38" s="181">
        <v>55062</v>
      </c>
      <c r="L38" s="180">
        <v>3050</v>
      </c>
      <c r="M38" s="315">
        <v>4</v>
      </c>
      <c r="N38" s="173">
        <f t="shared" si="1"/>
        <v>1.3114754098360655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09">
        <v>1493</v>
      </c>
      <c r="F39" s="318">
        <v>4</v>
      </c>
      <c r="G39" s="173">
        <f t="shared" si="0"/>
        <v>2.679169457468185</v>
      </c>
      <c r="I39" s="312">
        <v>35</v>
      </c>
      <c r="J39" s="243" t="s">
        <v>190</v>
      </c>
      <c r="K39" s="305">
        <v>57546</v>
      </c>
      <c r="L39" s="309">
        <v>1493</v>
      </c>
      <c r="M39" s="315">
        <v>6</v>
      </c>
      <c r="N39" s="254">
        <f t="shared" si="1"/>
        <v>4.0187541862022771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180">
        <v>4412</v>
      </c>
      <c r="F40" s="318">
        <v>9</v>
      </c>
      <c r="G40" s="173">
        <f t="shared" si="0"/>
        <v>2.0398912058023573</v>
      </c>
      <c r="I40" s="266">
        <v>36</v>
      </c>
      <c r="J40" s="64" t="s">
        <v>65</v>
      </c>
      <c r="K40" s="181">
        <v>57582</v>
      </c>
      <c r="L40" s="180">
        <v>4412</v>
      </c>
      <c r="M40" s="315">
        <v>13</v>
      </c>
      <c r="N40" s="173">
        <f t="shared" si="1"/>
        <v>2.9465095194922939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180">
        <v>2743</v>
      </c>
      <c r="F41" s="318">
        <v>2</v>
      </c>
      <c r="G41" s="202">
        <f t="shared" si="0"/>
        <v>0.72912869121399926</v>
      </c>
      <c r="I41" s="266">
        <v>37</v>
      </c>
      <c r="J41" s="64" t="s">
        <v>191</v>
      </c>
      <c r="K41" s="181">
        <v>57644</v>
      </c>
      <c r="L41" s="180">
        <v>2743</v>
      </c>
      <c r="M41" s="315">
        <v>3</v>
      </c>
      <c r="N41" s="173">
        <f t="shared" si="1"/>
        <v>1.0936930368209989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180">
        <v>46690</v>
      </c>
      <c r="F42" s="318">
        <v>125</v>
      </c>
      <c r="G42" s="173">
        <f t="shared" si="0"/>
        <v>2.6772328121653457</v>
      </c>
      <c r="I42" s="266">
        <v>38</v>
      </c>
      <c r="J42" s="64" t="s">
        <v>192</v>
      </c>
      <c r="K42" s="181">
        <v>57706</v>
      </c>
      <c r="L42" s="180">
        <v>46690</v>
      </c>
      <c r="M42" s="315">
        <v>127</v>
      </c>
      <c r="N42" s="173">
        <f t="shared" si="1"/>
        <v>2.7200685371599915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180">
        <v>3884</v>
      </c>
      <c r="F43" s="318">
        <v>11</v>
      </c>
      <c r="G43" s="173">
        <f t="shared" si="0"/>
        <v>2.8321318228630279</v>
      </c>
      <c r="H43" s="53"/>
      <c r="I43" s="266">
        <v>39</v>
      </c>
      <c r="J43" s="232" t="s">
        <v>71</v>
      </c>
      <c r="K43" s="181">
        <v>57742</v>
      </c>
      <c r="L43" s="180">
        <v>3884</v>
      </c>
      <c r="M43" s="315">
        <v>14</v>
      </c>
      <c r="N43" s="254">
        <f t="shared" si="1"/>
        <v>3.6045314109165809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180">
        <v>2282</v>
      </c>
      <c r="F44" s="318">
        <v>1</v>
      </c>
      <c r="G44" s="202">
        <f t="shared" si="0"/>
        <v>0.43821209465381245</v>
      </c>
      <c r="I44" s="266">
        <v>40</v>
      </c>
      <c r="J44" s="64" t="s">
        <v>193</v>
      </c>
      <c r="K44" s="181">
        <v>57948</v>
      </c>
      <c r="L44" s="180">
        <v>2282</v>
      </c>
      <c r="M44" s="315">
        <v>4</v>
      </c>
      <c r="N44" s="173">
        <f t="shared" si="1"/>
        <v>1.7528483786152498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180">
        <v>1497</v>
      </c>
      <c r="F45" s="318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5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180">
        <v>9118</v>
      </c>
      <c r="F46" s="318">
        <v>16</v>
      </c>
      <c r="G46" s="173">
        <f t="shared" si="0"/>
        <v>1.7547707830664618</v>
      </c>
      <c r="H46" s="53" t="s">
        <v>170</v>
      </c>
      <c r="I46" s="266">
        <v>42</v>
      </c>
      <c r="J46" s="64" t="s">
        <v>194</v>
      </c>
      <c r="K46" s="181">
        <v>57902</v>
      </c>
      <c r="L46" s="180">
        <v>9118</v>
      </c>
      <c r="M46" s="315">
        <v>15</v>
      </c>
      <c r="N46" s="173">
        <f t="shared" si="1"/>
        <v>1.6450976091248082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180">
        <v>3822</v>
      </c>
      <c r="F47" s="318">
        <v>10</v>
      </c>
      <c r="G47" s="173">
        <f t="shared" si="0"/>
        <v>2.6164311878597593</v>
      </c>
      <c r="I47" s="266">
        <v>43</v>
      </c>
      <c r="J47" s="64" t="s">
        <v>79</v>
      </c>
      <c r="K47" s="181">
        <v>58008</v>
      </c>
      <c r="L47" s="180">
        <v>3822</v>
      </c>
      <c r="M47" s="315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180">
        <v>4308</v>
      </c>
      <c r="F48" s="318">
        <v>10</v>
      </c>
      <c r="G48" s="173">
        <f t="shared" si="0"/>
        <v>2.3212627669452184</v>
      </c>
      <c r="I48" s="266">
        <v>44</v>
      </c>
      <c r="J48" s="64" t="s">
        <v>81</v>
      </c>
      <c r="K48" s="181">
        <v>58142</v>
      </c>
      <c r="L48" s="180">
        <v>4308</v>
      </c>
      <c r="M48" s="315">
        <v>11</v>
      </c>
      <c r="N48" s="173">
        <f t="shared" si="1"/>
        <v>2.55338904363974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1486</v>
      </c>
      <c r="F49" s="318">
        <v>6</v>
      </c>
      <c r="G49" s="254">
        <f t="shared" si="0"/>
        <v>4.0376850605652761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5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180">
        <v>1175</v>
      </c>
      <c r="F50" s="318">
        <v>1</v>
      </c>
      <c r="G50" s="202">
        <f t="shared" si="0"/>
        <v>0.85106382978723405</v>
      </c>
      <c r="I50" s="266">
        <v>46</v>
      </c>
      <c r="J50" s="64" t="s">
        <v>196</v>
      </c>
      <c r="K50" s="181">
        <v>55106</v>
      </c>
      <c r="L50" s="180">
        <v>1175</v>
      </c>
      <c r="M50" s="315">
        <v>2</v>
      </c>
      <c r="N50" s="173">
        <f t="shared" si="1"/>
        <v>1.7021276595744681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180">
        <v>4963</v>
      </c>
      <c r="F51" s="318">
        <v>18</v>
      </c>
      <c r="G51" s="254">
        <f t="shared" si="0"/>
        <v>3.626838605682047</v>
      </c>
      <c r="I51" s="266">
        <v>47</v>
      </c>
      <c r="J51" s="232" t="s">
        <v>87</v>
      </c>
      <c r="K51" s="181">
        <v>58259</v>
      </c>
      <c r="L51" s="180">
        <v>4963</v>
      </c>
      <c r="M51" s="315">
        <v>19</v>
      </c>
      <c r="N51" s="254">
        <f t="shared" si="1"/>
        <v>3.82832963933105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180">
        <v>4646</v>
      </c>
      <c r="F52" s="318">
        <v>7</v>
      </c>
      <c r="G52" s="173">
        <f t="shared" si="0"/>
        <v>1.5066724063710719</v>
      </c>
      <c r="I52" s="266">
        <v>48</v>
      </c>
      <c r="J52" s="64" t="s">
        <v>89</v>
      </c>
      <c r="K52" s="181">
        <v>58311</v>
      </c>
      <c r="L52" s="180">
        <v>4646</v>
      </c>
      <c r="M52" s="315">
        <v>10</v>
      </c>
      <c r="N52" s="173">
        <f t="shared" si="1"/>
        <v>2.152389151958674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180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5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180">
        <v>1373</v>
      </c>
      <c r="F54" s="318">
        <v>1</v>
      </c>
      <c r="G54" s="202">
        <f t="shared" si="0"/>
        <v>0.72833211944646759</v>
      </c>
      <c r="H54" s="53"/>
      <c r="I54" s="266">
        <v>50</v>
      </c>
      <c r="J54" s="64" t="s">
        <v>198</v>
      </c>
      <c r="K54" s="181">
        <v>58393</v>
      </c>
      <c r="L54" s="180">
        <v>1373</v>
      </c>
      <c r="M54" s="315">
        <v>2</v>
      </c>
      <c r="N54" s="173">
        <f t="shared" si="1"/>
        <v>1.4566642388929352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180">
        <v>1635</v>
      </c>
      <c r="F55" s="318">
        <v>9</v>
      </c>
      <c r="G55" s="172">
        <f t="shared" si="0"/>
        <v>5.5045871559633026</v>
      </c>
      <c r="H55" s="53" t="s">
        <v>170</v>
      </c>
      <c r="I55" s="266">
        <v>51</v>
      </c>
      <c r="J55" s="170" t="s">
        <v>199</v>
      </c>
      <c r="K55" s="181">
        <v>58464</v>
      </c>
      <c r="L55" s="180">
        <v>1635</v>
      </c>
      <c r="M55" s="315">
        <v>8</v>
      </c>
      <c r="N55" s="172">
        <f t="shared" si="1"/>
        <v>4.8929663608562688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180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5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180">
        <v>3640</v>
      </c>
      <c r="F57" s="318">
        <v>10</v>
      </c>
      <c r="G57" s="173">
        <f t="shared" si="0"/>
        <v>2.7472527472527473</v>
      </c>
      <c r="I57" s="266">
        <v>53</v>
      </c>
      <c r="J57" s="232" t="s">
        <v>99</v>
      </c>
      <c r="K57" s="181">
        <v>55160</v>
      </c>
      <c r="L57" s="180">
        <v>3640</v>
      </c>
      <c r="M57" s="315">
        <v>11</v>
      </c>
      <c r="N57" s="254">
        <f t="shared" si="1"/>
        <v>3.0219780219780219</v>
      </c>
    </row>
    <row r="58" spans="2:14" ht="27" customHeight="1" thickBot="1" x14ac:dyDescent="0.3">
      <c r="B58" s="266">
        <v>54</v>
      </c>
      <c r="C58" s="232" t="s">
        <v>101</v>
      </c>
      <c r="D58" s="181">
        <v>55277</v>
      </c>
      <c r="E58" s="180">
        <v>5873</v>
      </c>
      <c r="F58" s="318">
        <v>23</v>
      </c>
      <c r="G58" s="254">
        <f t="shared" si="0"/>
        <v>3.9162268006129746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5">
        <v>24</v>
      </c>
      <c r="N58" s="254">
        <f t="shared" si="1"/>
        <v>4.0864975310744081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180">
        <v>3848</v>
      </c>
      <c r="F59" s="318">
        <v>4</v>
      </c>
      <c r="G59" s="173">
        <f t="shared" si="0"/>
        <v>1.0395010395010396</v>
      </c>
      <c r="I59" s="266">
        <v>55</v>
      </c>
      <c r="J59" s="64" t="s">
        <v>103</v>
      </c>
      <c r="K59" s="181">
        <v>58552</v>
      </c>
      <c r="L59" s="180">
        <v>3848</v>
      </c>
      <c r="M59" s="315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180">
        <v>3289</v>
      </c>
      <c r="F60" s="318">
        <v>5</v>
      </c>
      <c r="G60" s="173">
        <f t="shared" si="0"/>
        <v>1.5202189115232594</v>
      </c>
      <c r="I60" s="266">
        <v>56</v>
      </c>
      <c r="J60" s="64" t="s">
        <v>105</v>
      </c>
      <c r="K60" s="181">
        <v>58623</v>
      </c>
      <c r="L60" s="180">
        <v>3289</v>
      </c>
      <c r="M60" s="315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180">
        <v>3276</v>
      </c>
      <c r="F61" s="318">
        <v>6</v>
      </c>
      <c r="G61" s="173">
        <f t="shared" si="0"/>
        <v>1.8315018315018314</v>
      </c>
      <c r="I61" s="266">
        <v>57</v>
      </c>
      <c r="J61" s="64" t="s">
        <v>201</v>
      </c>
      <c r="K61" s="181">
        <v>58721</v>
      </c>
      <c r="L61" s="180">
        <v>3276</v>
      </c>
      <c r="M61" s="315">
        <v>8</v>
      </c>
      <c r="N61" s="173">
        <f t="shared" si="1"/>
        <v>2.4420024420024422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180">
        <v>2293</v>
      </c>
      <c r="F62" s="318">
        <v>5</v>
      </c>
      <c r="G62" s="173">
        <f t="shared" si="0"/>
        <v>2.1805494984736153</v>
      </c>
      <c r="H62" s="53" t="s">
        <v>170</v>
      </c>
      <c r="I62" s="266">
        <v>58</v>
      </c>
      <c r="J62" s="64" t="s">
        <v>119</v>
      </c>
      <c r="K62" s="181">
        <v>60169</v>
      </c>
      <c r="L62" s="180">
        <v>2293</v>
      </c>
      <c r="M62" s="315">
        <v>3</v>
      </c>
      <c r="N62" s="173">
        <f t="shared" si="1"/>
        <v>1.3083296990841693</v>
      </c>
    </row>
    <row r="63" spans="2:14" ht="27" customHeight="1" thickBot="1" x14ac:dyDescent="0.3">
      <c r="B63" s="266">
        <v>59</v>
      </c>
      <c r="C63" s="64" t="s">
        <v>202</v>
      </c>
      <c r="D63" s="181">
        <v>58794</v>
      </c>
      <c r="E63" s="180">
        <v>1151</v>
      </c>
      <c r="F63" s="318">
        <v>3</v>
      </c>
      <c r="G63" s="173">
        <f t="shared" si="0"/>
        <v>2.6064291920069507</v>
      </c>
      <c r="H63" s="53"/>
      <c r="I63" s="266">
        <v>59</v>
      </c>
      <c r="J63" s="64" t="s">
        <v>202</v>
      </c>
      <c r="K63" s="181">
        <v>58794</v>
      </c>
      <c r="L63" s="180">
        <v>1151</v>
      </c>
      <c r="M63" s="315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180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5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180">
        <v>1651</v>
      </c>
      <c r="F65" s="318">
        <v>1</v>
      </c>
      <c r="G65" s="202">
        <f t="shared" si="0"/>
        <v>0.60569351907934588</v>
      </c>
      <c r="I65" s="266">
        <v>61</v>
      </c>
      <c r="J65" s="200" t="s">
        <v>203</v>
      </c>
      <c r="K65" s="181">
        <v>58918</v>
      </c>
      <c r="L65" s="180">
        <v>1651</v>
      </c>
      <c r="M65" s="315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180">
        <v>629</v>
      </c>
      <c r="F66" s="318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5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4771</v>
      </c>
      <c r="F67" s="318">
        <v>15</v>
      </c>
      <c r="G67" s="254">
        <f t="shared" si="0"/>
        <v>3.1439949696080487</v>
      </c>
      <c r="I67" s="265">
        <v>63</v>
      </c>
      <c r="J67" s="232" t="s">
        <v>131</v>
      </c>
      <c r="K67" s="181">
        <v>59041</v>
      </c>
      <c r="L67" s="180">
        <v>4771</v>
      </c>
      <c r="M67" s="315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180">
        <v>1404</v>
      </c>
      <c r="F68" s="318">
        <v>3</v>
      </c>
      <c r="G68" s="173">
        <f t="shared" si="0"/>
        <v>2.1367521367521367</v>
      </c>
      <c r="H68" s="53" t="s">
        <v>170</v>
      </c>
      <c r="I68" s="266">
        <v>64</v>
      </c>
      <c r="J68" s="64" t="s">
        <v>205</v>
      </c>
      <c r="K68" s="181">
        <v>59238</v>
      </c>
      <c r="L68" s="180">
        <v>1404</v>
      </c>
      <c r="M68" s="315">
        <v>2</v>
      </c>
      <c r="N68" s="173">
        <f t="shared" si="1"/>
        <v>1.4245014245014245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180">
        <v>1375</v>
      </c>
      <c r="F69" s="318">
        <v>1</v>
      </c>
      <c r="G69" s="202">
        <f t="shared" si="0"/>
        <v>0.72727272727272729</v>
      </c>
      <c r="I69" s="266">
        <v>65</v>
      </c>
      <c r="J69" s="200" t="s">
        <v>133</v>
      </c>
      <c r="K69" s="181">
        <v>59130</v>
      </c>
      <c r="L69" s="180">
        <v>1375</v>
      </c>
      <c r="M69" s="315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180">
        <v>1482</v>
      </c>
      <c r="F70" s="318">
        <v>1</v>
      </c>
      <c r="G70" s="202">
        <f t="shared" ref="G70:G86" si="2">F70*1000/E70</f>
        <v>0.67476383265856954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5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180">
        <v>1534</v>
      </c>
      <c r="F71" s="318">
        <v>5</v>
      </c>
      <c r="G71" s="254">
        <f t="shared" si="2"/>
        <v>3.259452411994785</v>
      </c>
      <c r="I71" s="308">
        <v>67</v>
      </c>
      <c r="J71" s="243" t="s">
        <v>207</v>
      </c>
      <c r="K71" s="181">
        <v>59434</v>
      </c>
      <c r="L71" s="180">
        <v>1534</v>
      </c>
      <c r="M71" s="315">
        <v>9</v>
      </c>
      <c r="N71" s="254">
        <f t="shared" si="3"/>
        <v>5.8670143415906129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180">
        <v>2203</v>
      </c>
      <c r="F72" s="318">
        <v>6</v>
      </c>
      <c r="G72" s="173">
        <f t="shared" si="2"/>
        <v>2.7235587834770767</v>
      </c>
      <c r="I72" s="266">
        <v>68</v>
      </c>
      <c r="J72" s="232" t="s">
        <v>208</v>
      </c>
      <c r="K72" s="181">
        <v>55311</v>
      </c>
      <c r="L72" s="180">
        <v>2203</v>
      </c>
      <c r="M72" s="315">
        <v>7</v>
      </c>
      <c r="N72" s="254">
        <f t="shared" si="3"/>
        <v>3.1774852473899227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180">
        <v>1268</v>
      </c>
      <c r="F73" s="318">
        <v>3</v>
      </c>
      <c r="G73" s="173">
        <f t="shared" si="2"/>
        <v>2.3659305993690851</v>
      </c>
      <c r="I73" s="308">
        <v>69</v>
      </c>
      <c r="J73" s="243" t="s">
        <v>209</v>
      </c>
      <c r="K73" s="305">
        <v>59498</v>
      </c>
      <c r="L73" s="180">
        <v>1268</v>
      </c>
      <c r="M73" s="315">
        <v>4</v>
      </c>
      <c r="N73" s="254">
        <f t="shared" si="3"/>
        <v>3.1545741324921135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180">
        <v>2237</v>
      </c>
      <c r="F74" s="318">
        <v>2</v>
      </c>
      <c r="G74" s="202">
        <f t="shared" si="2"/>
        <v>0.89405453732677698</v>
      </c>
      <c r="I74" s="266">
        <v>70</v>
      </c>
      <c r="J74" s="200" t="s">
        <v>210</v>
      </c>
      <c r="K74" s="181">
        <v>59586</v>
      </c>
      <c r="L74" s="180">
        <v>2237</v>
      </c>
      <c r="M74" s="315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4127</v>
      </c>
      <c r="F75" s="318">
        <v>18</v>
      </c>
      <c r="G75" s="254">
        <f t="shared" si="2"/>
        <v>4.3615216864550517</v>
      </c>
      <c r="H75" s="53" t="s">
        <v>170</v>
      </c>
      <c r="I75" s="265">
        <v>71</v>
      </c>
      <c r="J75" s="232" t="s">
        <v>211</v>
      </c>
      <c r="K75" s="181">
        <v>59327</v>
      </c>
      <c r="L75" s="180">
        <v>4127</v>
      </c>
      <c r="M75" s="315">
        <v>15</v>
      </c>
      <c r="N75" s="254">
        <f t="shared" si="3"/>
        <v>3.6346014053792102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180">
        <v>2274</v>
      </c>
      <c r="F76" s="318">
        <v>18</v>
      </c>
      <c r="G76" s="254">
        <f t="shared" si="2"/>
        <v>7.9155672823218994</v>
      </c>
      <c r="H76" s="53" t="s">
        <v>170</v>
      </c>
      <c r="I76" s="308">
        <v>72</v>
      </c>
      <c r="J76" s="243" t="s">
        <v>149</v>
      </c>
      <c r="K76" s="305">
        <v>59416</v>
      </c>
      <c r="L76" s="180">
        <v>2274</v>
      </c>
      <c r="M76" s="315">
        <v>16</v>
      </c>
      <c r="N76" s="254">
        <f t="shared" si="3"/>
        <v>7.0360598065083551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180">
        <v>1521</v>
      </c>
      <c r="F77" s="318">
        <v>5</v>
      </c>
      <c r="G77" s="254">
        <f t="shared" si="2"/>
        <v>3.2873109796186721</v>
      </c>
      <c r="H77" s="53" t="s">
        <v>170</v>
      </c>
      <c r="I77" s="266">
        <v>73</v>
      </c>
      <c r="J77" s="64" t="s">
        <v>151</v>
      </c>
      <c r="K77" s="181">
        <v>59657</v>
      </c>
      <c r="L77" s="180">
        <v>1521</v>
      </c>
      <c r="M77" s="315">
        <v>2</v>
      </c>
      <c r="N77" s="173">
        <f t="shared" si="3"/>
        <v>1.3149243918474687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180">
        <v>1719</v>
      </c>
      <c r="F78" s="318">
        <v>1</v>
      </c>
      <c r="G78" s="202">
        <f t="shared" si="2"/>
        <v>0.58173356602675974</v>
      </c>
      <c r="I78" s="266">
        <v>74</v>
      </c>
      <c r="J78" s="200" t="s">
        <v>212</v>
      </c>
      <c r="K78" s="181">
        <v>59826</v>
      </c>
      <c r="L78" s="180">
        <v>1719</v>
      </c>
      <c r="M78" s="315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180">
        <v>4590</v>
      </c>
      <c r="F79" s="318">
        <v>18</v>
      </c>
      <c r="G79" s="172">
        <f t="shared" si="2"/>
        <v>3.9215686274509802</v>
      </c>
      <c r="I79" s="266">
        <v>75</v>
      </c>
      <c r="J79" s="170" t="s">
        <v>155</v>
      </c>
      <c r="K79" s="181">
        <v>59693</v>
      </c>
      <c r="L79" s="180">
        <v>4590</v>
      </c>
      <c r="M79" s="315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180">
        <v>2182</v>
      </c>
      <c r="F80" s="318">
        <v>4</v>
      </c>
      <c r="G80" s="173">
        <f t="shared" si="2"/>
        <v>1.8331805682859761</v>
      </c>
      <c r="I80" s="266">
        <v>76</v>
      </c>
      <c r="J80" s="64" t="s">
        <v>157</v>
      </c>
      <c r="K80" s="181">
        <v>59764</v>
      </c>
      <c r="L80" s="180">
        <v>2182</v>
      </c>
      <c r="M80" s="315">
        <v>5</v>
      </c>
      <c r="N80" s="173">
        <f t="shared" si="3"/>
        <v>2.2914757103574703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180">
        <v>2567</v>
      </c>
      <c r="F81" s="318">
        <v>4</v>
      </c>
      <c r="G81" s="173">
        <f t="shared" si="2"/>
        <v>1.5582391897156214</v>
      </c>
      <c r="I81" s="266">
        <v>77</v>
      </c>
      <c r="J81" s="64" t="s">
        <v>213</v>
      </c>
      <c r="K81" s="181">
        <v>59880</v>
      </c>
      <c r="L81" s="180">
        <v>2567</v>
      </c>
      <c r="M81" s="315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180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5">
        <v>2</v>
      </c>
      <c r="N82" s="202">
        <f t="shared" si="3"/>
        <v>0.94966761633428298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180">
        <v>948</v>
      </c>
      <c r="F83" s="318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5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180">
        <v>5936</v>
      </c>
      <c r="F84" s="318">
        <v>20</v>
      </c>
      <c r="G84" s="254">
        <f t="shared" si="2"/>
        <v>3.3692722371967654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5">
        <v>24</v>
      </c>
      <c r="N84" s="254">
        <f t="shared" si="3"/>
        <v>4.0431266846361185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184">
        <v>1438</v>
      </c>
      <c r="F85" s="319">
        <v>2</v>
      </c>
      <c r="G85" s="173">
        <f t="shared" si="2"/>
        <v>1.3908205841446453</v>
      </c>
      <c r="H85" s="53" t="s">
        <v>170</v>
      </c>
      <c r="I85" s="303">
        <v>81</v>
      </c>
      <c r="J85" s="203" t="s">
        <v>167</v>
      </c>
      <c r="K85" s="185">
        <v>60099</v>
      </c>
      <c r="L85" s="184">
        <v>1438</v>
      </c>
      <c r="M85" s="316">
        <v>1</v>
      </c>
      <c r="N85" s="202">
        <f t="shared" si="3"/>
        <v>0.69541029207232263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758696</v>
      </c>
      <c r="F86" s="167">
        <f>SUM(F5:F85)</f>
        <v>1787</v>
      </c>
      <c r="G86" s="317">
        <f t="shared" si="2"/>
        <v>2.3553570863692439</v>
      </c>
      <c r="I86" s="366" t="s">
        <v>215</v>
      </c>
      <c r="J86" s="367"/>
      <c r="K86" s="368"/>
      <c r="L86" s="167">
        <f>SUM(L5:L85)</f>
        <v>758696</v>
      </c>
      <c r="M86" s="167">
        <f>SUM(M5:M85)</f>
        <v>1912</v>
      </c>
      <c r="N86" s="317">
        <f t="shared" si="3"/>
        <v>2.520113457827641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N86"/>
    </sheetView>
  </sheetViews>
  <sheetFormatPr defaultRowHeight="15" x14ac:dyDescent="0.25"/>
  <cols>
    <col min="3" max="3" width="20.7109375" customWidth="1"/>
    <col min="5" max="5" width="12.42578125" customWidth="1"/>
    <col min="7" max="7" width="10" customWidth="1"/>
    <col min="10" max="10" width="13.140625" customWidth="1"/>
    <col min="12" max="12" width="13.42578125" customWidth="1"/>
    <col min="14" max="14" width="11.28515625" customWidth="1"/>
  </cols>
  <sheetData>
    <row r="1" spans="2:14" ht="16.5" thickBot="1" x14ac:dyDescent="0.3">
      <c r="C1" s="249">
        <v>44319</v>
      </c>
      <c r="J1" s="249">
        <v>44318</v>
      </c>
    </row>
    <row r="2" spans="2:14" ht="56.25" customHeight="1" thickBot="1" x14ac:dyDescent="0.35">
      <c r="B2" s="350" t="s">
        <v>318</v>
      </c>
      <c r="C2" s="351"/>
      <c r="D2" s="351"/>
      <c r="E2" s="351"/>
      <c r="F2" s="351"/>
      <c r="G2" s="352"/>
      <c r="I2" s="350" t="s">
        <v>317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714</v>
      </c>
      <c r="G5" s="173">
        <f>F5*1000/E5</f>
        <v>2.1134077071302348</v>
      </c>
      <c r="I5" s="266">
        <v>1</v>
      </c>
      <c r="J5" s="64" t="s">
        <v>226</v>
      </c>
      <c r="K5" s="181">
        <v>54975</v>
      </c>
      <c r="L5" s="180">
        <v>337652</v>
      </c>
      <c r="M5" s="318">
        <v>787</v>
      </c>
      <c r="N5" s="173">
        <f>M5*1000/L5</f>
        <v>2.3308021276343691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62</v>
      </c>
      <c r="G6" s="173">
        <f t="shared" ref="G6:G69" si="0">F6*1000/E6</f>
        <v>1.6130710791965865</v>
      </c>
      <c r="I6" s="266">
        <v>2</v>
      </c>
      <c r="J6" s="64" t="s">
        <v>227</v>
      </c>
      <c r="K6" s="181">
        <v>55008</v>
      </c>
      <c r="L6" s="180">
        <v>38426</v>
      </c>
      <c r="M6" s="318">
        <v>70</v>
      </c>
      <c r="N6" s="173">
        <f t="shared" ref="N6:N69" si="1">M6*1000/L6</f>
        <v>1.8216832353094259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I7" s="266">
        <v>3</v>
      </c>
      <c r="J7" s="64" t="s">
        <v>228</v>
      </c>
      <c r="K7" s="181">
        <v>55384</v>
      </c>
      <c r="L7" s="180">
        <v>23031</v>
      </c>
      <c r="M7" s="318">
        <v>39</v>
      </c>
      <c r="N7" s="173">
        <f t="shared" si="1"/>
        <v>1.6933698059137683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122</v>
      </c>
      <c r="G8" s="173">
        <f t="shared" si="0"/>
        <v>2.1947972511063938</v>
      </c>
      <c r="I8" s="266">
        <v>4</v>
      </c>
      <c r="J8" s="64" t="s">
        <v>229</v>
      </c>
      <c r="K8" s="181">
        <v>55259</v>
      </c>
      <c r="L8" s="180">
        <v>55549</v>
      </c>
      <c r="M8" s="318">
        <v>132</v>
      </c>
      <c r="N8" s="173">
        <f t="shared" si="1"/>
        <v>2.3762804010873282</v>
      </c>
    </row>
    <row r="9" spans="2:14" ht="27" thickBot="1" x14ac:dyDescent="0.3">
      <c r="B9" s="266">
        <v>5</v>
      </c>
      <c r="C9" s="243" t="s">
        <v>230</v>
      </c>
      <c r="D9" s="305">
        <v>55357</v>
      </c>
      <c r="E9" s="324">
        <v>27501</v>
      </c>
      <c r="F9" s="321">
        <v>85</v>
      </c>
      <c r="G9" s="254">
        <f t="shared" si="0"/>
        <v>3.09079669830188</v>
      </c>
      <c r="I9" s="266">
        <v>5</v>
      </c>
      <c r="J9" s="243" t="s">
        <v>230</v>
      </c>
      <c r="K9" s="305">
        <v>55357</v>
      </c>
      <c r="L9" s="180">
        <v>27512</v>
      </c>
      <c r="M9" s="318">
        <v>90</v>
      </c>
      <c r="N9" s="254">
        <f t="shared" si="1"/>
        <v>3.2712997964524573</v>
      </c>
    </row>
    <row r="10" spans="2:14" ht="16.5" thickBot="1" x14ac:dyDescent="0.3">
      <c r="B10" s="266">
        <v>6</v>
      </c>
      <c r="C10" s="232" t="s">
        <v>231</v>
      </c>
      <c r="D10" s="181">
        <v>55446</v>
      </c>
      <c r="E10" s="324">
        <v>9560</v>
      </c>
      <c r="F10" s="321">
        <v>31</v>
      </c>
      <c r="G10" s="254">
        <f t="shared" si="0"/>
        <v>3.2426778242677825</v>
      </c>
      <c r="I10" s="266">
        <v>6</v>
      </c>
      <c r="J10" s="232" t="s">
        <v>231</v>
      </c>
      <c r="K10" s="181">
        <v>55446</v>
      </c>
      <c r="L10" s="180">
        <v>9561</v>
      </c>
      <c r="M10" s="318">
        <v>37</v>
      </c>
      <c r="N10" s="254">
        <f t="shared" si="1"/>
        <v>3.8698880870201862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180">
        <v>6577</v>
      </c>
      <c r="M11" s="318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180">
        <v>1091</v>
      </c>
      <c r="M12" s="318">
        <v>2</v>
      </c>
      <c r="N12" s="173">
        <f t="shared" si="1"/>
        <v>1.8331805682859761</v>
      </c>
    </row>
    <row r="13" spans="2:14" ht="16.5" thickBot="1" x14ac:dyDescent="0.3">
      <c r="B13" s="266">
        <v>9</v>
      </c>
      <c r="C13" s="64" t="s">
        <v>173</v>
      </c>
      <c r="D13" s="181">
        <v>55623</v>
      </c>
      <c r="E13" s="324">
        <v>1181</v>
      </c>
      <c r="F13" s="321">
        <v>2</v>
      </c>
      <c r="G13" s="173">
        <f t="shared" si="0"/>
        <v>1.6934801016088061</v>
      </c>
      <c r="I13" s="266">
        <v>9</v>
      </c>
      <c r="J13" s="64" t="s">
        <v>173</v>
      </c>
      <c r="K13" s="181">
        <v>55623</v>
      </c>
      <c r="L13" s="180">
        <v>1182</v>
      </c>
      <c r="M13" s="318">
        <v>2</v>
      </c>
      <c r="N13" s="173">
        <f t="shared" si="1"/>
        <v>1.6920473773265652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232" t="s">
        <v>13</v>
      </c>
      <c r="K14" s="181">
        <v>55687</v>
      </c>
      <c r="L14" s="180">
        <v>15413</v>
      </c>
      <c r="M14" s="318">
        <v>52</v>
      </c>
      <c r="N14" s="254">
        <f t="shared" si="1"/>
        <v>3.3737753844157528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64" t="s">
        <v>174</v>
      </c>
      <c r="K15" s="181">
        <v>55776</v>
      </c>
      <c r="L15" s="180">
        <v>1455</v>
      </c>
      <c r="M15" s="318">
        <v>2</v>
      </c>
      <c r="N15" s="173">
        <f t="shared" si="1"/>
        <v>1.3745704467353952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30</v>
      </c>
      <c r="G16" s="173">
        <f t="shared" si="0"/>
        <v>2.3034398034398036</v>
      </c>
      <c r="I16" s="266">
        <v>12</v>
      </c>
      <c r="J16" s="64" t="s">
        <v>17</v>
      </c>
      <c r="K16" s="181">
        <v>55838</v>
      </c>
      <c r="L16" s="180">
        <v>13023</v>
      </c>
      <c r="M16" s="318">
        <v>31</v>
      </c>
      <c r="N16" s="173">
        <f t="shared" si="1"/>
        <v>2.3804039007909084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180">
        <v>1977</v>
      </c>
      <c r="M17" s="318">
        <v>2</v>
      </c>
      <c r="N17" s="173">
        <f t="shared" si="1"/>
        <v>1.0116337885685383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180">
        <v>1343</v>
      </c>
      <c r="M18" s="318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64" t="s">
        <v>177</v>
      </c>
      <c r="D19" s="181">
        <v>56096</v>
      </c>
      <c r="E19" s="324">
        <v>1433</v>
      </c>
      <c r="F19" s="321">
        <v>2</v>
      </c>
      <c r="G19" s="173">
        <f t="shared" si="0"/>
        <v>1.3956734124214933</v>
      </c>
      <c r="I19" s="266">
        <v>15</v>
      </c>
      <c r="J19" s="64" t="s">
        <v>177</v>
      </c>
      <c r="K19" s="181">
        <v>56096</v>
      </c>
      <c r="L19" s="180">
        <v>1434</v>
      </c>
      <c r="M19" s="318">
        <v>2</v>
      </c>
      <c r="N19" s="173">
        <f t="shared" si="1"/>
        <v>1.394700139470014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9</v>
      </c>
      <c r="G20" s="173">
        <f t="shared" si="0"/>
        <v>1.8591200165255113</v>
      </c>
      <c r="I20" s="266">
        <v>16</v>
      </c>
      <c r="J20" s="64" t="s">
        <v>178</v>
      </c>
      <c r="K20" s="181">
        <v>56210</v>
      </c>
      <c r="L20" s="180">
        <v>4838</v>
      </c>
      <c r="M20" s="318">
        <v>9</v>
      </c>
      <c r="N20" s="173">
        <f t="shared" si="1"/>
        <v>1.8602728400165358</v>
      </c>
    </row>
    <row r="21" spans="2:14" ht="16.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180">
        <v>1337</v>
      </c>
      <c r="M21" s="318">
        <v>2</v>
      </c>
      <c r="N21" s="173">
        <f t="shared" si="1"/>
        <v>1.4958863126402393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180">
        <v>1187</v>
      </c>
      <c r="M22" s="318">
        <v>1</v>
      </c>
      <c r="N22" s="202">
        <f t="shared" si="1"/>
        <v>0.84245998315080028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180">
        <v>2383</v>
      </c>
      <c r="M23" s="318">
        <v>8</v>
      </c>
      <c r="N23" s="254">
        <f t="shared" si="1"/>
        <v>3.357112882920688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180">
        <v>2360</v>
      </c>
      <c r="M24" s="318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I25" s="266">
        <v>21</v>
      </c>
      <c r="J25" s="170" t="s">
        <v>182</v>
      </c>
      <c r="K25" s="181">
        <v>56461</v>
      </c>
      <c r="L25" s="180">
        <v>2492</v>
      </c>
      <c r="M25" s="318">
        <v>8</v>
      </c>
      <c r="N25" s="172">
        <f t="shared" si="1"/>
        <v>3.2102728731942216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180">
        <v>2692</v>
      </c>
      <c r="M26" s="318">
        <v>3</v>
      </c>
      <c r="N26" s="173">
        <f t="shared" si="1"/>
        <v>1.1144130757800892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180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6</v>
      </c>
      <c r="G28" s="173">
        <f t="shared" si="0"/>
        <v>1.2526096033402923</v>
      </c>
      <c r="I28" s="266">
        <v>24</v>
      </c>
      <c r="J28" s="64" t="s">
        <v>185</v>
      </c>
      <c r="K28" s="181">
        <v>56666</v>
      </c>
      <c r="L28" s="180">
        <v>4790</v>
      </c>
      <c r="M28" s="318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180">
        <v>2344</v>
      </c>
      <c r="M29" s="318">
        <v>5</v>
      </c>
      <c r="N29" s="173">
        <f t="shared" si="1"/>
        <v>2.1331058020477816</v>
      </c>
    </row>
    <row r="30" spans="2:14" ht="16.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4</v>
      </c>
      <c r="G30" s="173">
        <f t="shared" si="0"/>
        <v>2.3529411764705883</v>
      </c>
      <c r="I30" s="266">
        <v>26</v>
      </c>
      <c r="J30" s="64" t="s">
        <v>187</v>
      </c>
      <c r="K30" s="181">
        <v>56773</v>
      </c>
      <c r="L30" s="180">
        <v>1702</v>
      </c>
      <c r="M30" s="318">
        <v>5</v>
      </c>
      <c r="N30" s="173">
        <f t="shared" si="1"/>
        <v>2.9377203290246769</v>
      </c>
    </row>
    <row r="31" spans="2:14" ht="27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18</v>
      </c>
      <c r="G31" s="254">
        <f t="shared" si="0"/>
        <v>4.8296216796350953</v>
      </c>
      <c r="I31" s="311">
        <v>27</v>
      </c>
      <c r="J31" s="243" t="s">
        <v>47</v>
      </c>
      <c r="K31" s="305">
        <v>56844</v>
      </c>
      <c r="L31" s="180">
        <v>3732</v>
      </c>
      <c r="M31" s="318">
        <v>18</v>
      </c>
      <c r="N31" s="254">
        <f t="shared" si="1"/>
        <v>4.823151125401929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18</v>
      </c>
      <c r="G32" s="254">
        <f t="shared" si="0"/>
        <v>4.8374092985756514</v>
      </c>
      <c r="H32" s="53" t="s">
        <v>170</v>
      </c>
      <c r="I32" s="266">
        <v>28</v>
      </c>
      <c r="J32" s="232" t="s">
        <v>49</v>
      </c>
      <c r="K32" s="181">
        <v>56988</v>
      </c>
      <c r="L32" s="180">
        <v>3722</v>
      </c>
      <c r="M32" s="318">
        <v>17</v>
      </c>
      <c r="N32" s="254">
        <f t="shared" si="1"/>
        <v>4.5674368619022028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4</v>
      </c>
      <c r="G33" s="173">
        <f t="shared" si="0"/>
        <v>1.6920473773265652</v>
      </c>
      <c r="I33" s="266">
        <v>29</v>
      </c>
      <c r="J33" s="64" t="s">
        <v>188</v>
      </c>
      <c r="K33" s="181">
        <v>57083</v>
      </c>
      <c r="L33" s="180">
        <v>2363</v>
      </c>
      <c r="M33" s="318">
        <v>4</v>
      </c>
      <c r="N33" s="173">
        <f t="shared" si="1"/>
        <v>1.6927634363097757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180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180">
        <v>1819</v>
      </c>
      <c r="M35" s="318">
        <v>1</v>
      </c>
      <c r="N35" s="202">
        <f t="shared" si="1"/>
        <v>0.54975261132490383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12</v>
      </c>
      <c r="G36" s="173">
        <f t="shared" si="0"/>
        <v>2.824193927983055</v>
      </c>
      <c r="I36" s="266">
        <v>32</v>
      </c>
      <c r="J36" s="64" t="s">
        <v>57</v>
      </c>
      <c r="K36" s="181">
        <v>57350</v>
      </c>
      <c r="L36" s="180">
        <v>4247</v>
      </c>
      <c r="M36" s="318">
        <v>12</v>
      </c>
      <c r="N36" s="173">
        <f t="shared" si="1"/>
        <v>2.825523899222981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180">
        <v>1365</v>
      </c>
      <c r="M37" s="318">
        <v>3</v>
      </c>
      <c r="N37" s="173">
        <f t="shared" si="1"/>
        <v>2.197802197802198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180">
        <v>3050</v>
      </c>
      <c r="M38" s="318">
        <v>3</v>
      </c>
      <c r="N38" s="202">
        <f t="shared" si="1"/>
        <v>0.98360655737704916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09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6</v>
      </c>
      <c r="G40" s="173">
        <f t="shared" si="0"/>
        <v>1.3574660633484164</v>
      </c>
      <c r="I40" s="266">
        <v>36</v>
      </c>
      <c r="J40" s="64" t="s">
        <v>65</v>
      </c>
      <c r="K40" s="181">
        <v>57582</v>
      </c>
      <c r="L40" s="180">
        <v>4412</v>
      </c>
      <c r="M40" s="318">
        <v>9</v>
      </c>
      <c r="N40" s="173">
        <f t="shared" si="1"/>
        <v>2.0398912058023573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180">
        <v>2743</v>
      </c>
      <c r="M41" s="318">
        <v>2</v>
      </c>
      <c r="N41" s="202">
        <f t="shared" si="1"/>
        <v>0.72912869121399926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105</v>
      </c>
      <c r="G42" s="173">
        <f t="shared" si="0"/>
        <v>2.2444050189171278</v>
      </c>
      <c r="I42" s="266">
        <v>38</v>
      </c>
      <c r="J42" s="64" t="s">
        <v>192</v>
      </c>
      <c r="K42" s="181">
        <v>57706</v>
      </c>
      <c r="L42" s="180">
        <v>46690</v>
      </c>
      <c r="M42" s="318">
        <v>125</v>
      </c>
      <c r="N42" s="173">
        <f t="shared" si="1"/>
        <v>2.6772328121653457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180">
        <v>3884</v>
      </c>
      <c r="M43" s="318">
        <v>11</v>
      </c>
      <c r="N43" s="173">
        <f t="shared" si="1"/>
        <v>2.8321318228630279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180">
        <v>2282</v>
      </c>
      <c r="M44" s="318">
        <v>1</v>
      </c>
      <c r="N44" s="202">
        <f t="shared" si="1"/>
        <v>0.43821209465381245</v>
      </c>
    </row>
    <row r="45" spans="2:14" ht="16.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4</v>
      </c>
      <c r="G45" s="173">
        <f t="shared" si="0"/>
        <v>2.6720106880427523</v>
      </c>
      <c r="I45" s="266">
        <v>41</v>
      </c>
      <c r="J45" s="64" t="s">
        <v>75</v>
      </c>
      <c r="K45" s="181">
        <v>57831</v>
      </c>
      <c r="L45" s="180">
        <v>1497</v>
      </c>
      <c r="M45" s="318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180">
        <v>9118</v>
      </c>
      <c r="M46" s="318">
        <v>16</v>
      </c>
      <c r="N46" s="173">
        <f t="shared" si="1"/>
        <v>1.7547707830664618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180">
        <v>3822</v>
      </c>
      <c r="M47" s="318">
        <v>10</v>
      </c>
      <c r="N47" s="173">
        <f t="shared" si="1"/>
        <v>2.6164311878597593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10</v>
      </c>
      <c r="G48" s="173">
        <f t="shared" si="0"/>
        <v>2.3239600278875203</v>
      </c>
      <c r="I48" s="266">
        <v>44</v>
      </c>
      <c r="J48" s="64" t="s">
        <v>81</v>
      </c>
      <c r="K48" s="181">
        <v>58142</v>
      </c>
      <c r="L48" s="180">
        <v>4308</v>
      </c>
      <c r="M48" s="318">
        <v>10</v>
      </c>
      <c r="N48" s="173">
        <f t="shared" si="1"/>
        <v>2.3212627669452184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180">
        <v>1486</v>
      </c>
      <c r="M49" s="318">
        <v>6</v>
      </c>
      <c r="N49" s="254">
        <f t="shared" si="1"/>
        <v>4.0376850605652761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180">
        <v>1175</v>
      </c>
      <c r="M50" s="318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180">
        <v>4963</v>
      </c>
      <c r="M51" s="318">
        <v>18</v>
      </c>
      <c r="N51" s="254">
        <f t="shared" si="1"/>
        <v>3.626838605682047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6</v>
      </c>
      <c r="G52" s="173">
        <f t="shared" si="0"/>
        <v>1.2931034482758621</v>
      </c>
      <c r="I52" s="266">
        <v>48</v>
      </c>
      <c r="J52" s="64" t="s">
        <v>89</v>
      </c>
      <c r="K52" s="181">
        <v>58311</v>
      </c>
      <c r="L52" s="180">
        <v>4646</v>
      </c>
      <c r="M52" s="318">
        <v>7</v>
      </c>
      <c r="N52" s="173">
        <f t="shared" si="1"/>
        <v>1.5066724063710719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180">
        <v>2293</v>
      </c>
      <c r="M53" s="318">
        <v>1</v>
      </c>
      <c r="N53" s="202">
        <f t="shared" si="1"/>
        <v>0.43610989969472308</v>
      </c>
    </row>
    <row r="54" spans="2:14" ht="27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180">
        <v>1373</v>
      </c>
      <c r="M54" s="318">
        <v>1</v>
      </c>
      <c r="N54" s="202">
        <f t="shared" si="1"/>
        <v>0.72833211944646759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9</v>
      </c>
      <c r="G55" s="172">
        <f t="shared" si="0"/>
        <v>5.5012224938875303</v>
      </c>
      <c r="H55" s="53"/>
      <c r="I55" s="266">
        <v>51</v>
      </c>
      <c r="J55" s="170" t="s">
        <v>199</v>
      </c>
      <c r="K55" s="181">
        <v>58464</v>
      </c>
      <c r="L55" s="180">
        <v>1635</v>
      </c>
      <c r="M55" s="318">
        <v>9</v>
      </c>
      <c r="N55" s="172">
        <f t="shared" si="1"/>
        <v>5.5045871559633026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180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10</v>
      </c>
      <c r="G57" s="173">
        <f t="shared" si="0"/>
        <v>2.74423710208562</v>
      </c>
      <c r="I57" s="266">
        <v>53</v>
      </c>
      <c r="J57" s="64" t="s">
        <v>99</v>
      </c>
      <c r="K57" s="181">
        <v>55160</v>
      </c>
      <c r="L57" s="180">
        <v>3640</v>
      </c>
      <c r="M57" s="318">
        <v>10</v>
      </c>
      <c r="N57" s="173">
        <f t="shared" si="1"/>
        <v>2.7472527472527473</v>
      </c>
    </row>
    <row r="58" spans="2:14" ht="27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23</v>
      </c>
      <c r="G58" s="254">
        <f t="shared" si="0"/>
        <v>3.9175608925225687</v>
      </c>
      <c r="H58" s="53"/>
      <c r="I58" s="266">
        <v>54</v>
      </c>
      <c r="J58" s="232" t="s">
        <v>101</v>
      </c>
      <c r="K58" s="181">
        <v>55277</v>
      </c>
      <c r="L58" s="180">
        <v>5873</v>
      </c>
      <c r="M58" s="318">
        <v>23</v>
      </c>
      <c r="N58" s="254">
        <f t="shared" si="1"/>
        <v>3.9162268006129746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3</v>
      </c>
      <c r="G59" s="202">
        <f t="shared" si="0"/>
        <v>0.78003120124804992</v>
      </c>
      <c r="I59" s="266">
        <v>55</v>
      </c>
      <c r="J59" s="64" t="s">
        <v>103</v>
      </c>
      <c r="K59" s="181">
        <v>58552</v>
      </c>
      <c r="L59" s="180">
        <v>3848</v>
      </c>
      <c r="M59" s="318">
        <v>4</v>
      </c>
      <c r="N59" s="173">
        <f t="shared" si="1"/>
        <v>1.0395010395010396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 t="s">
        <v>170</v>
      </c>
      <c r="I60" s="266">
        <v>56</v>
      </c>
      <c r="J60" s="64" t="s">
        <v>105</v>
      </c>
      <c r="K60" s="181">
        <v>58623</v>
      </c>
      <c r="L60" s="180">
        <v>3289</v>
      </c>
      <c r="M60" s="318">
        <v>5</v>
      </c>
      <c r="N60" s="173">
        <f t="shared" si="1"/>
        <v>1.5202189115232594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180">
        <v>3276</v>
      </c>
      <c r="M61" s="318">
        <v>6</v>
      </c>
      <c r="N61" s="173">
        <f t="shared" si="1"/>
        <v>1.8315018315018314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180">
        <v>2293</v>
      </c>
      <c r="M62" s="318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4</v>
      </c>
      <c r="G63" s="254">
        <f t="shared" si="0"/>
        <v>3.4873583260680037</v>
      </c>
      <c r="H63" s="53" t="s">
        <v>170</v>
      </c>
      <c r="I63" s="266">
        <v>59</v>
      </c>
      <c r="J63" s="64" t="s">
        <v>202</v>
      </c>
      <c r="K63" s="181">
        <v>58794</v>
      </c>
      <c r="L63" s="180">
        <v>1151</v>
      </c>
      <c r="M63" s="318">
        <v>3</v>
      </c>
      <c r="N63" s="173">
        <f t="shared" si="1"/>
        <v>2.6064291920069507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180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180">
        <v>1651</v>
      </c>
      <c r="M65" s="318">
        <v>1</v>
      </c>
      <c r="N65" s="202">
        <f t="shared" si="1"/>
        <v>0.60569351907934588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180">
        <v>629</v>
      </c>
      <c r="M66" s="318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16</v>
      </c>
      <c r="G67" s="254">
        <f t="shared" si="0"/>
        <v>3.3514872224549643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4771</v>
      </c>
      <c r="M67" s="318">
        <v>15</v>
      </c>
      <c r="N67" s="254">
        <f t="shared" si="1"/>
        <v>3.1439949696080487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180">
        <v>1404</v>
      </c>
      <c r="M68" s="318">
        <v>3</v>
      </c>
      <c r="N68" s="173">
        <f t="shared" si="1"/>
        <v>2.1367521367521367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180">
        <v>1375</v>
      </c>
      <c r="M69" s="318">
        <v>1</v>
      </c>
      <c r="N69" s="202">
        <f t="shared" si="1"/>
        <v>0.72727272727272729</v>
      </c>
    </row>
    <row r="70" spans="2:14" ht="16.5" thickBot="1" x14ac:dyDescent="0.3">
      <c r="B70" s="266">
        <v>66</v>
      </c>
      <c r="C70" s="200" t="s">
        <v>206</v>
      </c>
      <c r="D70" s="181">
        <v>59283</v>
      </c>
      <c r="E70" s="324">
        <v>1483</v>
      </c>
      <c r="F70" s="321">
        <v>1</v>
      </c>
      <c r="G70" s="202">
        <f t="shared" ref="G70:G86" si="2">F70*1000/E70</f>
        <v>0.67430883344571813</v>
      </c>
      <c r="H70" s="53"/>
      <c r="I70" s="266">
        <v>66</v>
      </c>
      <c r="J70" s="200" t="s">
        <v>206</v>
      </c>
      <c r="K70" s="181">
        <v>59283</v>
      </c>
      <c r="L70" s="180">
        <v>1482</v>
      </c>
      <c r="M70" s="318">
        <v>1</v>
      </c>
      <c r="N70" s="202">
        <f t="shared" ref="N70:N86" si="3">M70*1000/L70</f>
        <v>0.67476383265856954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08">
        <v>67</v>
      </c>
      <c r="J71" s="243" t="s">
        <v>207</v>
      </c>
      <c r="K71" s="181">
        <v>59434</v>
      </c>
      <c r="L71" s="180">
        <v>1534</v>
      </c>
      <c r="M71" s="318">
        <v>5</v>
      </c>
      <c r="N71" s="254">
        <f t="shared" si="3"/>
        <v>3.259452411994785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180">
        <v>2203</v>
      </c>
      <c r="M72" s="318">
        <v>6</v>
      </c>
      <c r="N72" s="173">
        <f t="shared" si="3"/>
        <v>2.7235587834770767</v>
      </c>
    </row>
    <row r="73" spans="2:14" ht="27" customHeight="1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180">
        <v>1268</v>
      </c>
      <c r="M73" s="318">
        <v>3</v>
      </c>
      <c r="N73" s="173">
        <f t="shared" si="3"/>
        <v>2.3659305993690851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180">
        <v>2237</v>
      </c>
      <c r="M74" s="318">
        <v>2</v>
      </c>
      <c r="N74" s="202">
        <f t="shared" si="3"/>
        <v>0.89405453732677698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18</v>
      </c>
      <c r="G75" s="254">
        <f t="shared" si="2"/>
        <v>4.3604651162790695</v>
      </c>
      <c r="H75" s="53"/>
      <c r="I75" s="265">
        <v>71</v>
      </c>
      <c r="J75" s="232" t="s">
        <v>211</v>
      </c>
      <c r="K75" s="181">
        <v>59327</v>
      </c>
      <c r="L75" s="180">
        <v>4127</v>
      </c>
      <c r="M75" s="318">
        <v>18</v>
      </c>
      <c r="N75" s="254">
        <f t="shared" si="3"/>
        <v>4.3615216864550517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180">
        <v>2274</v>
      </c>
      <c r="M76" s="318">
        <v>18</v>
      </c>
      <c r="N76" s="254">
        <f t="shared" si="3"/>
        <v>7.9155672823218994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180">
        <v>1521</v>
      </c>
      <c r="M77" s="318">
        <v>5</v>
      </c>
      <c r="N77" s="254">
        <f t="shared" si="3"/>
        <v>3.2873109796186721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180">
        <v>1719</v>
      </c>
      <c r="M78" s="318">
        <v>1</v>
      </c>
      <c r="N78" s="202">
        <f t="shared" si="3"/>
        <v>0.58173356602675974</v>
      </c>
    </row>
    <row r="79" spans="2:14" ht="27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17</v>
      </c>
      <c r="G79" s="172">
        <f t="shared" si="2"/>
        <v>3.7037037037037037</v>
      </c>
      <c r="I79" s="266">
        <v>75</v>
      </c>
      <c r="J79" s="170" t="s">
        <v>155</v>
      </c>
      <c r="K79" s="181">
        <v>59693</v>
      </c>
      <c r="L79" s="180">
        <v>4590</v>
      </c>
      <c r="M79" s="318">
        <v>18</v>
      </c>
      <c r="N79" s="172">
        <f t="shared" si="3"/>
        <v>3.9215686274509802</v>
      </c>
    </row>
    <row r="80" spans="2:14" ht="16.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180">
        <v>2182</v>
      </c>
      <c r="M80" s="318">
        <v>4</v>
      </c>
      <c r="N80" s="173">
        <f t="shared" si="3"/>
        <v>1.8331805682859761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180">
        <v>2567</v>
      </c>
      <c r="M81" s="318">
        <v>4</v>
      </c>
      <c r="N81" s="173">
        <f t="shared" si="3"/>
        <v>1.5582391897156214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180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180">
        <v>948</v>
      </c>
      <c r="M83" s="318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180">
        <v>5936</v>
      </c>
      <c r="M84" s="318">
        <v>20</v>
      </c>
      <c r="N84" s="254">
        <f t="shared" si="3"/>
        <v>3.3692722371967654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184">
        <v>1438</v>
      </c>
      <c r="M85" s="319">
        <v>2</v>
      </c>
      <c r="N85" s="173">
        <f t="shared" si="3"/>
        <v>1.3908205841446453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1645</v>
      </c>
      <c r="G86" s="317">
        <f t="shared" si="2"/>
        <v>2.1672369112723988</v>
      </c>
      <c r="I86" s="366" t="s">
        <v>215</v>
      </c>
      <c r="J86" s="367"/>
      <c r="K86" s="368"/>
      <c r="L86" s="167">
        <f>SUM(L5:L85)</f>
        <v>758696</v>
      </c>
      <c r="M86" s="167">
        <f>SUM(M5:M85)</f>
        <v>1787</v>
      </c>
      <c r="N86" s="317">
        <f t="shared" si="3"/>
        <v>2.3553570863692439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1.42578125" customWidth="1"/>
    <col min="12" max="12" width="12.28515625" customWidth="1"/>
    <col min="14" max="14" width="10.7109375" customWidth="1"/>
  </cols>
  <sheetData>
    <row r="1" spans="2:14" ht="16.5" thickBot="1" x14ac:dyDescent="0.3">
      <c r="C1" s="249">
        <v>44320</v>
      </c>
      <c r="J1" s="249">
        <v>44319</v>
      </c>
    </row>
    <row r="2" spans="2:14" ht="61.5" customHeight="1" thickBot="1" x14ac:dyDescent="0.35">
      <c r="B2" s="350" t="s">
        <v>319</v>
      </c>
      <c r="C2" s="351"/>
      <c r="D2" s="351"/>
      <c r="E2" s="351"/>
      <c r="F2" s="351"/>
      <c r="G2" s="352"/>
      <c r="I2" s="350" t="s">
        <v>318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669</v>
      </c>
      <c r="G5" s="173">
        <f>F5*1000/E5</f>
        <v>1.9802097423951361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714</v>
      </c>
      <c r="N5" s="173">
        <f>M5*1000/L5</f>
        <v>2.1134077071302348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57</v>
      </c>
      <c r="G6" s="173">
        <f t="shared" ref="G6:G69" si="0">F6*1000/E6</f>
        <v>1.482984701842023</v>
      </c>
      <c r="I6" s="266">
        <v>2</v>
      </c>
      <c r="J6" s="64" t="s">
        <v>227</v>
      </c>
      <c r="K6" s="181">
        <v>55008</v>
      </c>
      <c r="L6" s="324">
        <v>38436</v>
      </c>
      <c r="M6" s="321">
        <v>62</v>
      </c>
      <c r="N6" s="173">
        <f t="shared" ref="N6:N69" si="1">M6*1000/L6</f>
        <v>1.6130710791965865</v>
      </c>
    </row>
    <row r="7" spans="2:14" ht="15.7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35</v>
      </c>
      <c r="G7" s="173">
        <f t="shared" si="0"/>
        <v>1.519888830988362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118</v>
      </c>
      <c r="G8" s="173">
        <f t="shared" si="0"/>
        <v>2.1228366854963481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122</v>
      </c>
      <c r="N8" s="173">
        <f t="shared" si="1"/>
        <v>2.1947972511063938</v>
      </c>
    </row>
    <row r="9" spans="2:14" ht="15.7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68</v>
      </c>
      <c r="G9" s="173">
        <f t="shared" si="0"/>
        <v>2.4726373586415038</v>
      </c>
      <c r="I9" s="266">
        <v>5</v>
      </c>
      <c r="J9" s="243" t="s">
        <v>230</v>
      </c>
      <c r="K9" s="305">
        <v>55357</v>
      </c>
      <c r="L9" s="324">
        <v>27501</v>
      </c>
      <c r="M9" s="321">
        <v>85</v>
      </c>
      <c r="N9" s="254">
        <f t="shared" si="1"/>
        <v>3.09079669830188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232" t="s">
        <v>231</v>
      </c>
      <c r="K10" s="181">
        <v>55446</v>
      </c>
      <c r="L10" s="324">
        <v>9560</v>
      </c>
      <c r="M10" s="321">
        <v>31</v>
      </c>
      <c r="N10" s="254">
        <f t="shared" si="1"/>
        <v>3.2426778242677825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8</v>
      </c>
      <c r="G11" s="173">
        <f t="shared" si="0"/>
        <v>1.2163600425726016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2</v>
      </c>
      <c r="G12" s="173">
        <f t="shared" si="0"/>
        <v>1.8365472910927456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64" t="s">
        <v>173</v>
      </c>
      <c r="K13" s="181">
        <v>55623</v>
      </c>
      <c r="L13" s="324">
        <v>1181</v>
      </c>
      <c r="M13" s="321">
        <v>2</v>
      </c>
      <c r="N13" s="173">
        <f t="shared" si="1"/>
        <v>1.6934801016088061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43</v>
      </c>
      <c r="G14" s="173">
        <f t="shared" si="0"/>
        <v>2.7865984058064934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28</v>
      </c>
      <c r="G16" s="173">
        <f t="shared" si="0"/>
        <v>2.1498771498771498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30</v>
      </c>
      <c r="N16" s="173">
        <f t="shared" si="1"/>
        <v>2.3034398034398036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1</v>
      </c>
      <c r="G18" s="202">
        <f t="shared" si="0"/>
        <v>0.74460163812360391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64" t="s">
        <v>177</v>
      </c>
      <c r="K19" s="181">
        <v>56096</v>
      </c>
      <c r="L19" s="324">
        <v>1433</v>
      </c>
      <c r="M19" s="321">
        <v>2</v>
      </c>
      <c r="N19" s="173">
        <f t="shared" si="1"/>
        <v>1.3956734124214933</v>
      </c>
    </row>
    <row r="20" spans="2:14" ht="15.7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5</v>
      </c>
      <c r="G20" s="173">
        <f t="shared" si="0"/>
        <v>1.0328444536252841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9</v>
      </c>
      <c r="N20" s="173">
        <f t="shared" si="1"/>
        <v>1.8591200165255113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9</v>
      </c>
      <c r="G23" s="254">
        <f t="shared" si="0"/>
        <v>3.7720033528918693</v>
      </c>
      <c r="H23" s="53" t="s">
        <v>170</v>
      </c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2360</v>
      </c>
      <c r="F24" s="321">
        <v>6</v>
      </c>
      <c r="G24" s="173">
        <f t="shared" si="0"/>
        <v>2.5423728813559321</v>
      </c>
      <c r="H24" s="53"/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 t="s">
        <v>170</v>
      </c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6</v>
      </c>
      <c r="N28" s="173">
        <f t="shared" si="1"/>
        <v>1.2526096033402923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3</v>
      </c>
      <c r="G30" s="173">
        <f t="shared" si="0"/>
        <v>1.7647058823529411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4</v>
      </c>
      <c r="N30" s="173">
        <f t="shared" si="1"/>
        <v>2.3529411764705883</v>
      </c>
    </row>
    <row r="31" spans="2:14" ht="15.75" thickBot="1" x14ac:dyDescent="0.3">
      <c r="B31" s="311">
        <v>27</v>
      </c>
      <c r="C31" s="243" t="s">
        <v>47</v>
      </c>
      <c r="D31" s="305">
        <v>56844</v>
      </c>
      <c r="E31" s="324">
        <v>3727</v>
      </c>
      <c r="F31" s="321">
        <v>14</v>
      </c>
      <c r="G31" s="254">
        <f t="shared" si="0"/>
        <v>3.7563724174939628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18</v>
      </c>
      <c r="N31" s="254">
        <f t="shared" si="1"/>
        <v>4.8296216796350953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18</v>
      </c>
      <c r="N32" s="254">
        <f t="shared" si="1"/>
        <v>4.8374092985756514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4</v>
      </c>
      <c r="N33" s="173">
        <f t="shared" si="1"/>
        <v>1.6920473773265652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12</v>
      </c>
      <c r="N36" s="173">
        <f t="shared" si="1"/>
        <v>2.824193927983055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4</v>
      </c>
      <c r="G39" s="173">
        <f t="shared" si="0"/>
        <v>2.677376171352075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9</v>
      </c>
      <c r="G40" s="173">
        <f t="shared" si="0"/>
        <v>2.0361990950226243</v>
      </c>
      <c r="H40" s="53" t="s">
        <v>170</v>
      </c>
      <c r="I40" s="266">
        <v>36</v>
      </c>
      <c r="J40" s="64" t="s">
        <v>65</v>
      </c>
      <c r="K40" s="181">
        <v>57582</v>
      </c>
      <c r="L40" s="324">
        <v>4420</v>
      </c>
      <c r="M40" s="321">
        <v>6</v>
      </c>
      <c r="N40" s="173">
        <f t="shared" si="1"/>
        <v>1.3574660633484164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96</v>
      </c>
      <c r="G42" s="173">
        <f t="shared" si="0"/>
        <v>2.0520274458670884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105</v>
      </c>
      <c r="N42" s="173">
        <f t="shared" si="1"/>
        <v>2.2444050189171278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11</v>
      </c>
      <c r="G43" s="173">
        <f t="shared" si="0"/>
        <v>2.8335909325090158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1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3</v>
      </c>
      <c r="G45" s="173">
        <f t="shared" si="0"/>
        <v>2.0040080160320639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4</v>
      </c>
      <c r="N45" s="173">
        <f t="shared" si="1"/>
        <v>2.6720106880427523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16</v>
      </c>
      <c r="G46" s="173">
        <f t="shared" si="0"/>
        <v>1.7541936191207104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10</v>
      </c>
      <c r="G47" s="173">
        <f t="shared" si="0"/>
        <v>2.6212319790301444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10</v>
      </c>
      <c r="N48" s="173">
        <f t="shared" si="1"/>
        <v>2.3239600278875203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18</v>
      </c>
      <c r="G51" s="254">
        <f t="shared" si="0"/>
        <v>3.6253776435045317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7</v>
      </c>
      <c r="G52" s="173">
        <f t="shared" si="0"/>
        <v>1.5086206896551724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7</v>
      </c>
      <c r="G55" s="172">
        <f t="shared" si="0"/>
        <v>4.2787286063569683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9</v>
      </c>
      <c r="N55" s="172">
        <f t="shared" si="1"/>
        <v>5.5012224938875303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 t="s">
        <v>170</v>
      </c>
      <c r="I57" s="266">
        <v>53</v>
      </c>
      <c r="J57" s="64" t="s">
        <v>99</v>
      </c>
      <c r="K57" s="181">
        <v>55160</v>
      </c>
      <c r="L57" s="324">
        <v>3644</v>
      </c>
      <c r="M57" s="321">
        <v>10</v>
      </c>
      <c r="N57" s="173">
        <f t="shared" si="1"/>
        <v>2.74423710208562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22</v>
      </c>
      <c r="G58" s="254">
        <f t="shared" si="0"/>
        <v>3.7472321580650654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23</v>
      </c>
      <c r="N58" s="254">
        <f t="shared" si="1"/>
        <v>3.9175608925225687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6</v>
      </c>
      <c r="G60" s="173">
        <f t="shared" si="0"/>
        <v>1.8242626938279112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6</v>
      </c>
      <c r="G62" s="173">
        <f t="shared" si="0"/>
        <v>2.6166593981683386</v>
      </c>
      <c r="H62" s="53" t="s">
        <v>170</v>
      </c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4</v>
      </c>
      <c r="N63" s="254">
        <f t="shared" si="1"/>
        <v>3.4873583260680037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18</v>
      </c>
      <c r="G67" s="254">
        <f t="shared" si="0"/>
        <v>3.7704231252618348</v>
      </c>
      <c r="H67" s="53" t="s">
        <v>170</v>
      </c>
      <c r="I67" s="265">
        <v>63</v>
      </c>
      <c r="J67" s="232" t="s">
        <v>131</v>
      </c>
      <c r="K67" s="181">
        <v>59041</v>
      </c>
      <c r="L67" s="324">
        <v>4774</v>
      </c>
      <c r="M67" s="321">
        <v>16</v>
      </c>
      <c r="N67" s="254">
        <f t="shared" si="1"/>
        <v>3.3514872224549643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173">
        <f t="shared" si="0"/>
        <v>2.1367521367521367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 t="s">
        <v>170</v>
      </c>
      <c r="I70" s="266">
        <v>66</v>
      </c>
      <c r="J70" s="200" t="s">
        <v>206</v>
      </c>
      <c r="K70" s="181">
        <v>59283</v>
      </c>
      <c r="L70" s="324">
        <v>1483</v>
      </c>
      <c r="M70" s="321">
        <v>1</v>
      </c>
      <c r="N70" s="202">
        <f t="shared" ref="N70:N86" si="3">M70*1000/L70</f>
        <v>0.67430883344571813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200" t="s">
        <v>210</v>
      </c>
      <c r="D74" s="181">
        <v>59586</v>
      </c>
      <c r="E74" s="324">
        <v>2237</v>
      </c>
      <c r="F74" s="321">
        <v>1</v>
      </c>
      <c r="G74" s="202">
        <f t="shared" si="2"/>
        <v>0.44702726866338849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18</v>
      </c>
      <c r="N75" s="254">
        <f t="shared" si="3"/>
        <v>4.3604651162790695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18</v>
      </c>
      <c r="G76" s="254">
        <f t="shared" si="2"/>
        <v>7.9120879120879124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170" t="s">
        <v>155</v>
      </c>
      <c r="D79" s="181">
        <v>59693</v>
      </c>
      <c r="E79" s="324">
        <v>4590</v>
      </c>
      <c r="F79" s="321">
        <v>14</v>
      </c>
      <c r="G79" s="172">
        <f t="shared" si="2"/>
        <v>3.0501089324618738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17</v>
      </c>
      <c r="N79" s="172">
        <f t="shared" si="3"/>
        <v>3.7037037037037037</v>
      </c>
    </row>
    <row r="80" spans="2:14" ht="15.75" thickBot="1" x14ac:dyDescent="0.3">
      <c r="B80" s="266">
        <v>76</v>
      </c>
      <c r="C80" s="64" t="s">
        <v>157</v>
      </c>
      <c r="D80" s="181">
        <v>59764</v>
      </c>
      <c r="E80" s="324">
        <v>2181</v>
      </c>
      <c r="F80" s="321">
        <v>3</v>
      </c>
      <c r="G80" s="173">
        <f t="shared" si="2"/>
        <v>1.3755158184319121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20</v>
      </c>
      <c r="G84" s="254">
        <f t="shared" si="2"/>
        <v>3.3687047330301501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1542</v>
      </c>
      <c r="G86" s="317">
        <f t="shared" si="2"/>
        <v>2.0315375788340662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1645</v>
      </c>
      <c r="N86" s="317">
        <f t="shared" si="3"/>
        <v>2.1672369112723988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44321</v>
      </c>
      <c r="J1" s="249">
        <v>44320</v>
      </c>
    </row>
    <row r="2" spans="2:14" ht="61.5" customHeight="1" thickBot="1" x14ac:dyDescent="0.35">
      <c r="B2" s="350" t="s">
        <v>320</v>
      </c>
      <c r="C2" s="351"/>
      <c r="D2" s="351"/>
      <c r="E2" s="351"/>
      <c r="F2" s="351"/>
      <c r="G2" s="352"/>
      <c r="I2" s="350" t="s">
        <v>319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645</v>
      </c>
      <c r="G5" s="173">
        <f>F5*1000/E5</f>
        <v>1.9091708278697501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669</v>
      </c>
      <c r="N5" s="173">
        <f>M5*1000/L5</f>
        <v>1.9802097423951361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54</v>
      </c>
      <c r="G6" s="173">
        <f t="shared" ref="G6:G69" si="0">F6*1000/E6</f>
        <v>1.4049328754292851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57</v>
      </c>
      <c r="N6" s="173">
        <f t="shared" ref="N6:N69" si="1">M6*1000/L6</f>
        <v>1.482984701842023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37</v>
      </c>
      <c r="G7" s="173">
        <f t="shared" si="0"/>
        <v>1.606739621330554</v>
      </c>
      <c r="H7" s="53" t="s">
        <v>170</v>
      </c>
      <c r="I7" s="266">
        <v>3</v>
      </c>
      <c r="J7" s="64" t="s">
        <v>228</v>
      </c>
      <c r="K7" s="181">
        <v>55384</v>
      </c>
      <c r="L7" s="324">
        <v>23028</v>
      </c>
      <c r="M7" s="321">
        <v>35</v>
      </c>
      <c r="N7" s="173">
        <f t="shared" si="1"/>
        <v>1.519888830988362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116</v>
      </c>
      <c r="G8" s="173">
        <f t="shared" si="0"/>
        <v>2.0868564026913252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118</v>
      </c>
      <c r="N8" s="173">
        <f t="shared" si="1"/>
        <v>2.1228366854963481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72</v>
      </c>
      <c r="G9" s="173">
        <f t="shared" si="0"/>
        <v>2.6180866150321807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68</v>
      </c>
      <c r="N9" s="173">
        <f t="shared" si="1"/>
        <v>2.4726373586415038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28</v>
      </c>
      <c r="G10" s="173">
        <f t="shared" si="0"/>
        <v>2.9288702928870292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1">
        <v>1</v>
      </c>
      <c r="G12" s="202">
        <f t="shared" si="0"/>
        <v>0.91827364554637281</v>
      </c>
      <c r="I12" s="266">
        <v>8</v>
      </c>
      <c r="J12" s="64" t="s">
        <v>9</v>
      </c>
      <c r="K12" s="181">
        <v>55598</v>
      </c>
      <c r="L12" s="324">
        <v>1089</v>
      </c>
      <c r="M12" s="321">
        <v>2</v>
      </c>
      <c r="N12" s="173">
        <f t="shared" si="1"/>
        <v>1.8365472910927456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41</v>
      </c>
      <c r="G14" s="173">
        <f t="shared" si="0"/>
        <v>2.6569891776294474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43</v>
      </c>
      <c r="N14" s="173">
        <f t="shared" si="1"/>
        <v>2.7865984058064934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28</v>
      </c>
      <c r="N16" s="173">
        <f t="shared" si="1"/>
        <v>2.1498771498771498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1">
        <v>2</v>
      </c>
      <c r="G17" s="173">
        <f t="shared" si="0"/>
        <v>1.0116337885685383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1</v>
      </c>
      <c r="N18" s="202">
        <f t="shared" si="1"/>
        <v>0.74460163812360391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5.75" thickBot="1" x14ac:dyDescent="0.3">
      <c r="B20" s="266">
        <v>16</v>
      </c>
      <c r="C20" s="200" t="s">
        <v>178</v>
      </c>
      <c r="D20" s="181">
        <v>56210</v>
      </c>
      <c r="E20" s="324">
        <v>4841</v>
      </c>
      <c r="F20" s="321">
        <v>4</v>
      </c>
      <c r="G20" s="202">
        <f t="shared" si="0"/>
        <v>0.82627556290022719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1">
        <v>2</v>
      </c>
      <c r="G21" s="173">
        <f t="shared" si="0"/>
        <v>1.5003750937734435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2386</v>
      </c>
      <c r="F23" s="321">
        <v>8</v>
      </c>
      <c r="G23" s="254">
        <f t="shared" si="0"/>
        <v>3.3528918692372169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9</v>
      </c>
      <c r="N23" s="254">
        <f t="shared" si="1"/>
        <v>3.7720033528918693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 t="s">
        <v>170</v>
      </c>
      <c r="I24" s="266">
        <v>20</v>
      </c>
      <c r="J24" s="64" t="s">
        <v>181</v>
      </c>
      <c r="K24" s="181">
        <v>56425</v>
      </c>
      <c r="L24" s="324">
        <v>2360</v>
      </c>
      <c r="M24" s="321">
        <v>6</v>
      </c>
      <c r="N24" s="173">
        <f t="shared" si="1"/>
        <v>2.5423728813559321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1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1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1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1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3</v>
      </c>
      <c r="N30" s="173">
        <f t="shared" si="1"/>
        <v>1.7647058823529411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11</v>
      </c>
      <c r="G31" s="173">
        <f t="shared" si="0"/>
        <v>2.9514354708881139</v>
      </c>
      <c r="I31" s="311">
        <v>27</v>
      </c>
      <c r="J31" s="243" t="s">
        <v>47</v>
      </c>
      <c r="K31" s="305">
        <v>56844</v>
      </c>
      <c r="L31" s="324">
        <v>3727</v>
      </c>
      <c r="M31" s="321">
        <v>14</v>
      </c>
      <c r="N31" s="254">
        <f t="shared" si="1"/>
        <v>3.7563724174939628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9</v>
      </c>
      <c r="G36" s="173">
        <f t="shared" si="0"/>
        <v>2.1181454459872913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1">
        <v>3</v>
      </c>
      <c r="G37" s="173">
        <f t="shared" si="0"/>
        <v>2.2010271460014672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si="1"/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3</v>
      </c>
      <c r="G38" s="202">
        <f t="shared" si="0"/>
        <v>0.98360655737704916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1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4</v>
      </c>
      <c r="N39" s="173">
        <f t="shared" si="1"/>
        <v>2.677376171352075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9</v>
      </c>
      <c r="N40" s="173">
        <f t="shared" si="1"/>
        <v>2.0361990950226243</v>
      </c>
    </row>
    <row r="41" spans="2:14" ht="15.7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1</v>
      </c>
      <c r="G41" s="202">
        <f t="shared" si="0"/>
        <v>0.36496350364963503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89</v>
      </c>
      <c r="G42" s="173">
        <f t="shared" si="0"/>
        <v>1.9024004446059466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96</v>
      </c>
      <c r="N42" s="173">
        <f t="shared" si="1"/>
        <v>2.0520274458670884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10</v>
      </c>
      <c r="G43" s="173">
        <f t="shared" si="0"/>
        <v>2.5759917568263782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11</v>
      </c>
      <c r="N43" s="173">
        <f t="shared" si="1"/>
        <v>2.8335909325090158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64" t="s">
        <v>75</v>
      </c>
      <c r="D45" s="181">
        <v>57831</v>
      </c>
      <c r="E45" s="324">
        <v>1497</v>
      </c>
      <c r="F45" s="321">
        <v>2</v>
      </c>
      <c r="G45" s="173">
        <f t="shared" si="0"/>
        <v>1.3360053440213762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3</v>
      </c>
      <c r="N45" s="173">
        <f t="shared" si="1"/>
        <v>2.0040080160320639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15</v>
      </c>
      <c r="G46" s="173">
        <f t="shared" si="0"/>
        <v>1.644556517925666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16</v>
      </c>
      <c r="N46" s="173">
        <f t="shared" si="1"/>
        <v>1.7541936191207104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9</v>
      </c>
      <c r="G47" s="173">
        <f t="shared" si="0"/>
        <v>2.3591087811271296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10</v>
      </c>
      <c r="N47" s="173">
        <f t="shared" si="1"/>
        <v>2.6212319790301444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1">
        <v>6</v>
      </c>
      <c r="G49" s="254">
        <f t="shared" si="0"/>
        <v>4.029550033579584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1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18</v>
      </c>
      <c r="N51" s="254">
        <f t="shared" si="1"/>
        <v>3.6253776435045317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8</v>
      </c>
      <c r="G52" s="173">
        <f t="shared" si="0"/>
        <v>1.7241379310344827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4640</v>
      </c>
      <c r="M52" s="321">
        <v>7</v>
      </c>
      <c r="N52" s="173">
        <f t="shared" si="1"/>
        <v>1.5086206896551724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1">
        <v>11</v>
      </c>
      <c r="G57" s="254">
        <f t="shared" si="0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1">
        <v>20</v>
      </c>
      <c r="G58" s="254">
        <f t="shared" si="0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22</v>
      </c>
      <c r="N58" s="254">
        <f t="shared" si="1"/>
        <v>3.7472321580650654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1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 t="s">
        <v>170</v>
      </c>
      <c r="I60" s="266">
        <v>56</v>
      </c>
      <c r="J60" s="64" t="s">
        <v>105</v>
      </c>
      <c r="K60" s="181">
        <v>58623</v>
      </c>
      <c r="L60" s="324">
        <v>3289</v>
      </c>
      <c r="M60" s="321">
        <v>6</v>
      </c>
      <c r="N60" s="173">
        <f t="shared" si="1"/>
        <v>1.8242626938279112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5</v>
      </c>
      <c r="G61" s="173">
        <f t="shared" si="0"/>
        <v>1.5253203172666261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1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6</v>
      </c>
      <c r="N62" s="173">
        <f t="shared" si="1"/>
        <v>2.6166593981683386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1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1</v>
      </c>
      <c r="G65" s="202">
        <f t="shared" si="0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 t="s">
        <v>170</v>
      </c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173">
        <f t="shared" si="1"/>
        <v>2.1367521367521367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1</v>
      </c>
      <c r="G69" s="202">
        <f t="shared" si="0"/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si="1"/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ref="G70:G86" si="2">F70*1000/E70</f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ref="N70:N86" si="3">M70*1000/L70</f>
        <v>1.3486176668914363</v>
      </c>
    </row>
    <row r="71" spans="2:14" ht="27" customHeight="1" thickBot="1" x14ac:dyDescent="0.3">
      <c r="B71" s="308">
        <v>67</v>
      </c>
      <c r="C71" s="243" t="s">
        <v>207</v>
      </c>
      <c r="D71" s="181">
        <v>59434</v>
      </c>
      <c r="E71" s="324">
        <v>1533</v>
      </c>
      <c r="F71" s="321">
        <v>5</v>
      </c>
      <c r="G71" s="254">
        <f t="shared" si="2"/>
        <v>3.2615786040443573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6</v>
      </c>
      <c r="G72" s="173">
        <f t="shared" si="2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1">
        <v>3</v>
      </c>
      <c r="G73" s="173">
        <f t="shared" si="2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3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173">
        <f t="shared" si="2"/>
        <v>1.3410818059901655</v>
      </c>
      <c r="H74" s="53" t="s">
        <v>170</v>
      </c>
      <c r="I74" s="266">
        <v>70</v>
      </c>
      <c r="J74" s="200" t="s">
        <v>210</v>
      </c>
      <c r="K74" s="181">
        <v>59586</v>
      </c>
      <c r="L74" s="324">
        <v>2237</v>
      </c>
      <c r="M74" s="321">
        <v>1</v>
      </c>
      <c r="N74" s="202">
        <f t="shared" si="3"/>
        <v>0.44702726866338849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324">
        <v>4128</v>
      </c>
      <c r="F75" s="321">
        <v>14</v>
      </c>
      <c r="G75" s="254">
        <f t="shared" si="2"/>
        <v>3.3914728682170541</v>
      </c>
      <c r="H75" s="53"/>
      <c r="I75" s="265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08">
        <v>72</v>
      </c>
      <c r="C76" s="243" t="s">
        <v>149</v>
      </c>
      <c r="D76" s="305">
        <v>59416</v>
      </c>
      <c r="E76" s="324">
        <v>2275</v>
      </c>
      <c r="F76" s="321">
        <v>19</v>
      </c>
      <c r="G76" s="254">
        <f t="shared" si="2"/>
        <v>8.3516483516483522</v>
      </c>
      <c r="H76" s="53" t="s">
        <v>170</v>
      </c>
      <c r="I76" s="308">
        <v>72</v>
      </c>
      <c r="J76" s="243" t="s">
        <v>149</v>
      </c>
      <c r="K76" s="305">
        <v>59416</v>
      </c>
      <c r="L76" s="324">
        <v>2275</v>
      </c>
      <c r="M76" s="321">
        <v>18</v>
      </c>
      <c r="N76" s="254">
        <f t="shared" si="3"/>
        <v>7.9120879120879124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0</v>
      </c>
      <c r="G78" s="202">
        <f t="shared" si="2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12</v>
      </c>
      <c r="G79" s="173">
        <f t="shared" si="2"/>
        <v>2.6143790849673203</v>
      </c>
      <c r="I79" s="266">
        <v>75</v>
      </c>
      <c r="J79" s="170" t="s">
        <v>155</v>
      </c>
      <c r="K79" s="181">
        <v>59693</v>
      </c>
      <c r="L79" s="324">
        <v>4590</v>
      </c>
      <c r="M79" s="321">
        <v>14</v>
      </c>
      <c r="N79" s="172">
        <f t="shared" si="3"/>
        <v>3.0501089324618738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I80" s="266">
        <v>76</v>
      </c>
      <c r="J80" s="64" t="s">
        <v>157</v>
      </c>
      <c r="K80" s="181">
        <v>59764</v>
      </c>
      <c r="L80" s="324">
        <v>2181</v>
      </c>
      <c r="M80" s="321">
        <v>3</v>
      </c>
      <c r="N80" s="173">
        <f t="shared" si="3"/>
        <v>1.3755158184319121</v>
      </c>
    </row>
    <row r="81" spans="2:14" ht="27" customHeight="1" thickBot="1" x14ac:dyDescent="0.3">
      <c r="B81" s="266">
        <v>77</v>
      </c>
      <c r="C81" s="64" t="s">
        <v>213</v>
      </c>
      <c r="D81" s="181">
        <v>59880</v>
      </c>
      <c r="E81" s="324">
        <v>2567</v>
      </c>
      <c r="F81" s="321">
        <v>3</v>
      </c>
      <c r="G81" s="173">
        <f t="shared" si="2"/>
        <v>1.168679392286716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3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200" t="s">
        <v>163</v>
      </c>
      <c r="D83" s="181">
        <v>60026</v>
      </c>
      <c r="E83" s="324">
        <v>947</v>
      </c>
      <c r="F83" s="321">
        <v>0</v>
      </c>
      <c r="G83" s="202">
        <f t="shared" si="2"/>
        <v>0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3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1">
        <v>18</v>
      </c>
      <c r="G84" s="254">
        <f t="shared" si="2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20</v>
      </c>
      <c r="N84" s="254">
        <f t="shared" si="3"/>
        <v>3.3687047330301501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1482</v>
      </c>
      <c r="G86" s="317">
        <f t="shared" si="2"/>
        <v>1.9524894240156199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1542</v>
      </c>
      <c r="N86" s="317">
        <f t="shared" si="3"/>
        <v>2.0315375788340662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350" t="s">
        <v>234</v>
      </c>
      <c r="C2" s="351"/>
      <c r="D2" s="351"/>
      <c r="E2" s="351"/>
      <c r="F2" s="351"/>
      <c r="G2" s="352"/>
      <c r="I2" s="348" t="s">
        <v>220</v>
      </c>
      <c r="J2" s="348"/>
      <c r="K2" s="348"/>
      <c r="L2" s="348"/>
      <c r="M2" s="348"/>
      <c r="N2" s="348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342" t="s">
        <v>215</v>
      </c>
      <c r="C86" s="343"/>
      <c r="D86" s="344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349" t="s">
        <v>232</v>
      </c>
      <c r="J86" s="349"/>
      <c r="K86" s="349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44322</v>
      </c>
      <c r="J1" s="249">
        <v>44321</v>
      </c>
    </row>
    <row r="2" spans="2:14" ht="61.5" customHeight="1" thickBot="1" x14ac:dyDescent="0.35">
      <c r="B2" s="350" t="s">
        <v>321</v>
      </c>
      <c r="C2" s="351"/>
      <c r="D2" s="351"/>
      <c r="E2" s="351"/>
      <c r="F2" s="351"/>
      <c r="G2" s="352"/>
      <c r="I2" s="350" t="s">
        <v>320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622</v>
      </c>
      <c r="G5" s="173">
        <f t="shared" ref="G5:G36" si="0">F5*1000/E5</f>
        <v>1.8410918681162551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645</v>
      </c>
      <c r="N5" s="173">
        <f t="shared" ref="N5:N36" si="1">M5*1000/L5</f>
        <v>1.9091708278697501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49</v>
      </c>
      <c r="G6" s="173">
        <f t="shared" si="0"/>
        <v>1.2748464980747216</v>
      </c>
      <c r="I6" s="266">
        <v>2</v>
      </c>
      <c r="J6" s="64" t="s">
        <v>227</v>
      </c>
      <c r="K6" s="181">
        <v>55008</v>
      </c>
      <c r="L6" s="324">
        <v>38436</v>
      </c>
      <c r="M6" s="321">
        <v>54</v>
      </c>
      <c r="N6" s="173">
        <f t="shared" si="1"/>
        <v>1.4049328754292851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37</v>
      </c>
      <c r="N7" s="173">
        <f t="shared" si="1"/>
        <v>1.606739621330554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115</v>
      </c>
      <c r="G8" s="173">
        <f t="shared" si="0"/>
        <v>2.0688662612888136</v>
      </c>
      <c r="I8" s="266">
        <v>4</v>
      </c>
      <c r="J8" s="64" t="s">
        <v>229</v>
      </c>
      <c r="K8" s="181">
        <v>55259</v>
      </c>
      <c r="L8" s="324">
        <v>55586</v>
      </c>
      <c r="M8" s="321">
        <v>116</v>
      </c>
      <c r="N8" s="173">
        <f t="shared" si="1"/>
        <v>2.0868564026913252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66</v>
      </c>
      <c r="G9" s="173">
        <f t="shared" si="0"/>
        <v>2.3999127304461654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72</v>
      </c>
      <c r="N9" s="173">
        <f t="shared" si="1"/>
        <v>2.6180866150321807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26</v>
      </c>
      <c r="G10" s="173">
        <f t="shared" si="0"/>
        <v>2.7196652719665271</v>
      </c>
      <c r="I10" s="266">
        <v>6</v>
      </c>
      <c r="J10" s="64" t="s">
        <v>231</v>
      </c>
      <c r="K10" s="181">
        <v>55446</v>
      </c>
      <c r="L10" s="324">
        <v>9560</v>
      </c>
      <c r="M10" s="321">
        <v>28</v>
      </c>
      <c r="N10" s="173">
        <f t="shared" si="1"/>
        <v>2.9288702928870292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8</v>
      </c>
      <c r="G11" s="173">
        <f t="shared" si="0"/>
        <v>1.2163600425726016</v>
      </c>
      <c r="H11" s="53" t="s">
        <v>170</v>
      </c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1">
        <v>1</v>
      </c>
      <c r="N12" s="202">
        <f t="shared" si="1"/>
        <v>0.91827364554637281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37</v>
      </c>
      <c r="G14" s="173">
        <f t="shared" si="0"/>
        <v>2.397770721275355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41</v>
      </c>
      <c r="N14" s="173">
        <f t="shared" si="1"/>
        <v>2.6569891776294474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25</v>
      </c>
      <c r="G16" s="173">
        <f t="shared" si="0"/>
        <v>1.9195331695331694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25</v>
      </c>
      <c r="N16" s="173">
        <f t="shared" si="1"/>
        <v>1.9195331695331694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1977</v>
      </c>
      <c r="F17" s="326">
        <v>1</v>
      </c>
      <c r="G17" s="173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1">
        <v>2</v>
      </c>
      <c r="N17" s="173">
        <f t="shared" si="1"/>
        <v>1.0116337885685383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 t="s">
        <v>170</v>
      </c>
      <c r="I20" s="266">
        <v>16</v>
      </c>
      <c r="J20" s="200" t="s">
        <v>178</v>
      </c>
      <c r="K20" s="181">
        <v>56210</v>
      </c>
      <c r="L20" s="324">
        <v>4841</v>
      </c>
      <c r="M20" s="321">
        <v>4</v>
      </c>
      <c r="N20" s="202">
        <f t="shared" si="1"/>
        <v>0.82627556290022719</v>
      </c>
    </row>
    <row r="21" spans="2:14" ht="15.75" thickBot="1" x14ac:dyDescent="0.3">
      <c r="B21" s="266">
        <v>17</v>
      </c>
      <c r="C21" s="64" t="s">
        <v>179</v>
      </c>
      <c r="D21" s="181">
        <v>56265</v>
      </c>
      <c r="E21" s="324">
        <v>1333</v>
      </c>
      <c r="F21" s="326">
        <v>1</v>
      </c>
      <c r="G21" s="173">
        <f t="shared" si="0"/>
        <v>0.75018754688672173</v>
      </c>
      <c r="I21" s="266">
        <v>17</v>
      </c>
      <c r="J21" s="64" t="s">
        <v>179</v>
      </c>
      <c r="K21" s="181">
        <v>56265</v>
      </c>
      <c r="L21" s="324">
        <v>1333</v>
      </c>
      <c r="M21" s="321">
        <v>2</v>
      </c>
      <c r="N21" s="173">
        <f t="shared" si="1"/>
        <v>1.5003750937734435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232" t="s">
        <v>180</v>
      </c>
      <c r="K23" s="181">
        <v>56354</v>
      </c>
      <c r="L23" s="324">
        <v>2386</v>
      </c>
      <c r="M23" s="321">
        <v>8</v>
      </c>
      <c r="N23" s="254">
        <f t="shared" si="1"/>
        <v>3.3528918692372169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9</v>
      </c>
      <c r="G25" s="172">
        <f t="shared" si="0"/>
        <v>3.5985605757696919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9</v>
      </c>
      <c r="N25" s="172">
        <f t="shared" si="1"/>
        <v>3.5985605757696919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26">
        <v>3</v>
      </c>
      <c r="G26" s="173">
        <f t="shared" si="0"/>
        <v>1.1127596439169138</v>
      </c>
      <c r="I26" s="266">
        <v>22</v>
      </c>
      <c r="J26" s="64" t="s">
        <v>183</v>
      </c>
      <c r="K26" s="181">
        <v>56522</v>
      </c>
      <c r="L26" s="324">
        <v>2696</v>
      </c>
      <c r="M26" s="321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1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1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1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11</v>
      </c>
      <c r="G31" s="173">
        <f t="shared" si="0"/>
        <v>2.9514354708881139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11</v>
      </c>
      <c r="N31" s="173">
        <f t="shared" si="1"/>
        <v>2.9514354708881139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1">
        <v>9</v>
      </c>
      <c r="N36" s="173">
        <f t="shared" si="1"/>
        <v>2.1181454459872913</v>
      </c>
    </row>
    <row r="37" spans="2:14" ht="27" customHeight="1" thickBot="1" x14ac:dyDescent="0.3">
      <c r="B37" s="266">
        <v>33</v>
      </c>
      <c r="C37" s="64" t="s">
        <v>189</v>
      </c>
      <c r="D37" s="181">
        <v>57449</v>
      </c>
      <c r="E37" s="324">
        <v>1363</v>
      </c>
      <c r="F37" s="326">
        <v>2</v>
      </c>
      <c r="G37" s="173">
        <f t="shared" ref="G37:G68" si="2">F37*1000/E37</f>
        <v>1.467351430667645</v>
      </c>
      <c r="I37" s="266">
        <v>33</v>
      </c>
      <c r="J37" s="64" t="s">
        <v>189</v>
      </c>
      <c r="K37" s="181">
        <v>57449</v>
      </c>
      <c r="L37" s="324">
        <v>1363</v>
      </c>
      <c r="M37" s="321">
        <v>3</v>
      </c>
      <c r="N37" s="173">
        <f t="shared" ref="N37:N68" si="3">M37*1000/L37</f>
        <v>2.2010271460014672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2</v>
      </c>
      <c r="G38" s="202">
        <f t="shared" si="2"/>
        <v>0.65573770491803274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3</v>
      </c>
      <c r="N38" s="202">
        <f t="shared" si="3"/>
        <v>0.98360655737704916</v>
      </c>
    </row>
    <row r="39" spans="2:14" ht="15.7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6">
        <v>2</v>
      </c>
      <c r="G39" s="173">
        <f t="shared" si="2"/>
        <v>1.3386880856760375</v>
      </c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3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2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3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2"/>
        <v>0.72992700729927007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2740</v>
      </c>
      <c r="M41" s="321">
        <v>1</v>
      </c>
      <c r="N41" s="202">
        <f t="shared" si="3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93</v>
      </c>
      <c r="G42" s="173">
        <f t="shared" si="2"/>
        <v>1.9879015881837419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46783</v>
      </c>
      <c r="M42" s="321">
        <v>89</v>
      </c>
      <c r="N42" s="173">
        <f t="shared" si="3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9</v>
      </c>
      <c r="G43" s="173">
        <f t="shared" si="2"/>
        <v>2.3183925811437405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10</v>
      </c>
      <c r="N43" s="173">
        <f t="shared" si="3"/>
        <v>2.5759917568263782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2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3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2"/>
        <v>0</v>
      </c>
      <c r="I45" s="266">
        <v>41</v>
      </c>
      <c r="J45" s="64" t="s">
        <v>75</v>
      </c>
      <c r="K45" s="181">
        <v>57831</v>
      </c>
      <c r="L45" s="324">
        <v>1497</v>
      </c>
      <c r="M45" s="321">
        <v>2</v>
      </c>
      <c r="N45" s="173">
        <f t="shared" si="3"/>
        <v>1.3360053440213762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2"/>
        <v>2.1927420239008879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1">
        <v>15</v>
      </c>
      <c r="N46" s="173">
        <f t="shared" si="3"/>
        <v>1.644556517925666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2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9</v>
      </c>
      <c r="N47" s="173">
        <f t="shared" si="3"/>
        <v>2.3591087811271296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7</v>
      </c>
      <c r="G48" s="173">
        <f t="shared" si="2"/>
        <v>1.6267720195212643</v>
      </c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3"/>
        <v>1.6267720195212643</v>
      </c>
    </row>
    <row r="49" spans="2:14" ht="39.75" customHeight="1" thickBot="1" x14ac:dyDescent="0.3">
      <c r="B49" s="266">
        <v>45</v>
      </c>
      <c r="C49" s="232" t="s">
        <v>195</v>
      </c>
      <c r="D49" s="181">
        <v>58204</v>
      </c>
      <c r="E49" s="324">
        <v>1489</v>
      </c>
      <c r="F49" s="326">
        <v>5</v>
      </c>
      <c r="G49" s="254">
        <f t="shared" si="2"/>
        <v>3.3579583613163195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1">
        <v>6</v>
      </c>
      <c r="N49" s="254">
        <f t="shared" si="3"/>
        <v>4.029550033579584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2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1</v>
      </c>
      <c r="N50" s="202">
        <f t="shared" si="3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12</v>
      </c>
      <c r="G51" s="173">
        <f t="shared" si="2"/>
        <v>2.416918429003021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3"/>
        <v>3.0211480362537766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8</v>
      </c>
      <c r="G52" s="173">
        <f t="shared" si="2"/>
        <v>1.7241379310344827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8</v>
      </c>
      <c r="N52" s="173">
        <f t="shared" si="3"/>
        <v>1.7241379310344827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2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3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2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3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6</v>
      </c>
      <c r="G55" s="172">
        <f t="shared" si="2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3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2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3"/>
        <v>0</v>
      </c>
    </row>
    <row r="57" spans="2:14" ht="16.5" thickBot="1" x14ac:dyDescent="0.3">
      <c r="B57" s="266">
        <v>53</v>
      </c>
      <c r="C57" s="232" t="s">
        <v>99</v>
      </c>
      <c r="D57" s="181">
        <v>55160</v>
      </c>
      <c r="E57" s="324">
        <v>3644</v>
      </c>
      <c r="F57" s="326">
        <v>11</v>
      </c>
      <c r="G57" s="254">
        <f t="shared" si="2"/>
        <v>3.0186608122941823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1">
        <v>11</v>
      </c>
      <c r="N57" s="254">
        <f t="shared" si="3"/>
        <v>3.0186608122941823</v>
      </c>
    </row>
    <row r="58" spans="2:14" ht="16.5" thickBot="1" x14ac:dyDescent="0.3">
      <c r="B58" s="266">
        <v>54</v>
      </c>
      <c r="C58" s="232" t="s">
        <v>101</v>
      </c>
      <c r="D58" s="181">
        <v>55277</v>
      </c>
      <c r="E58" s="324">
        <v>5871</v>
      </c>
      <c r="F58" s="326">
        <v>20</v>
      </c>
      <c r="G58" s="254">
        <f t="shared" si="2"/>
        <v>3.4065746891500597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1">
        <v>20</v>
      </c>
      <c r="N58" s="254">
        <f t="shared" si="3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2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1">
        <v>2</v>
      </c>
      <c r="N59" s="202">
        <f t="shared" si="3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2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3"/>
        <v>2.128306476132563</v>
      </c>
    </row>
    <row r="61" spans="2:14" ht="15.75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6">
        <v>4</v>
      </c>
      <c r="G61" s="173">
        <f t="shared" si="2"/>
        <v>1.2202562538133008</v>
      </c>
      <c r="I61" s="266">
        <v>57</v>
      </c>
      <c r="J61" s="64" t="s">
        <v>201</v>
      </c>
      <c r="K61" s="181">
        <v>58721</v>
      </c>
      <c r="L61" s="324">
        <v>3278</v>
      </c>
      <c r="M61" s="321">
        <v>5</v>
      </c>
      <c r="N61" s="173">
        <f t="shared" si="3"/>
        <v>1.5253203172666261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2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3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2"/>
        <v>5.2310374891020048</v>
      </c>
      <c r="H63" s="53" t="s">
        <v>170</v>
      </c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254">
        <f t="shared" si="3"/>
        <v>4.3591979075850045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2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3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1</v>
      </c>
      <c r="G65" s="202">
        <f t="shared" si="2"/>
        <v>0.60606060606060608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1</v>
      </c>
      <c r="N65" s="202">
        <f t="shared" si="3"/>
        <v>0.60606060606060608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2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3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17</v>
      </c>
      <c r="G67" s="254">
        <f t="shared" si="2"/>
        <v>3.5609551738583995</v>
      </c>
      <c r="H67" s="53"/>
      <c r="I67" s="265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3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2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3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4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1</v>
      </c>
      <c r="N69" s="202">
        <f t="shared" ref="N69:N86" si="5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4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5"/>
        <v>1.3486176668914363</v>
      </c>
    </row>
    <row r="71" spans="2:14" ht="27" customHeight="1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4"/>
        <v>2.6092628832354858</v>
      </c>
      <c r="H71" s="53"/>
      <c r="I71" s="308">
        <v>67</v>
      </c>
      <c r="J71" s="243" t="s">
        <v>207</v>
      </c>
      <c r="K71" s="181">
        <v>59434</v>
      </c>
      <c r="L71" s="324">
        <v>1533</v>
      </c>
      <c r="M71" s="321">
        <v>5</v>
      </c>
      <c r="N71" s="254">
        <f t="shared" si="5"/>
        <v>3.2615786040443573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6</v>
      </c>
      <c r="G72" s="173">
        <f t="shared" si="4"/>
        <v>2.7210884353741496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6</v>
      </c>
      <c r="N72" s="173">
        <f t="shared" si="5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3</v>
      </c>
      <c r="G73" s="173">
        <f t="shared" si="4"/>
        <v>2.367797947908445</v>
      </c>
      <c r="I73" s="311">
        <v>69</v>
      </c>
      <c r="J73" s="320" t="s">
        <v>209</v>
      </c>
      <c r="K73" s="305">
        <v>59498</v>
      </c>
      <c r="L73" s="324">
        <v>1267</v>
      </c>
      <c r="M73" s="321">
        <v>3</v>
      </c>
      <c r="N73" s="173">
        <f t="shared" si="5"/>
        <v>2.367797947908445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4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173">
        <f t="shared" si="5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16</v>
      </c>
      <c r="G75" s="254">
        <f t="shared" si="4"/>
        <v>3.8759689922480618</v>
      </c>
      <c r="H75" s="53" t="s">
        <v>170</v>
      </c>
      <c r="I75" s="265">
        <v>71</v>
      </c>
      <c r="J75" s="232" t="s">
        <v>211</v>
      </c>
      <c r="K75" s="181">
        <v>59327</v>
      </c>
      <c r="L75" s="324">
        <v>4128</v>
      </c>
      <c r="M75" s="321">
        <v>14</v>
      </c>
      <c r="N75" s="254">
        <f t="shared" si="5"/>
        <v>3.3914728682170541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17</v>
      </c>
      <c r="G76" s="254">
        <f t="shared" si="4"/>
        <v>7.4725274725274726</v>
      </c>
      <c r="H76" s="53"/>
      <c r="I76" s="308">
        <v>72</v>
      </c>
      <c r="J76" s="243" t="s">
        <v>149</v>
      </c>
      <c r="K76" s="305">
        <v>59416</v>
      </c>
      <c r="L76" s="324">
        <v>2275</v>
      </c>
      <c r="M76" s="321">
        <v>19</v>
      </c>
      <c r="N76" s="254">
        <f t="shared" si="5"/>
        <v>8.3516483516483522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4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5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0</v>
      </c>
      <c r="G78" s="202">
        <f t="shared" si="4"/>
        <v>0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0</v>
      </c>
      <c r="N78" s="202">
        <f t="shared" si="5"/>
        <v>0</v>
      </c>
    </row>
    <row r="79" spans="2:14" ht="15.7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12</v>
      </c>
      <c r="G79" s="173">
        <f t="shared" si="4"/>
        <v>2.6143790849673203</v>
      </c>
      <c r="I79" s="266">
        <v>75</v>
      </c>
      <c r="J79" s="64" t="s">
        <v>155</v>
      </c>
      <c r="K79" s="181">
        <v>59693</v>
      </c>
      <c r="L79" s="324">
        <v>4590</v>
      </c>
      <c r="M79" s="321">
        <v>12</v>
      </c>
      <c r="N79" s="173">
        <f t="shared" si="5"/>
        <v>2.6143790849673203</v>
      </c>
    </row>
    <row r="80" spans="2:14" ht="15.7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1</v>
      </c>
      <c r="G80" s="202">
        <f t="shared" si="4"/>
        <v>0.4585052728106373</v>
      </c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5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2</v>
      </c>
      <c r="G81" s="202">
        <f t="shared" si="4"/>
        <v>0.77911959485781068</v>
      </c>
      <c r="I81" s="266">
        <v>77</v>
      </c>
      <c r="J81" s="64" t="s">
        <v>213</v>
      </c>
      <c r="K81" s="181">
        <v>59880</v>
      </c>
      <c r="L81" s="324">
        <v>2567</v>
      </c>
      <c r="M81" s="321">
        <v>3</v>
      </c>
      <c r="N81" s="173">
        <f t="shared" si="5"/>
        <v>1.168679392286716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4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5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4"/>
        <v>2.1119324181626187</v>
      </c>
      <c r="I83" s="266">
        <v>79</v>
      </c>
      <c r="J83" s="200" t="s">
        <v>163</v>
      </c>
      <c r="K83" s="181">
        <v>60026</v>
      </c>
      <c r="L83" s="324">
        <v>947</v>
      </c>
      <c r="M83" s="321">
        <v>0</v>
      </c>
      <c r="N83" s="202">
        <f t="shared" si="5"/>
        <v>0</v>
      </c>
    </row>
    <row r="84" spans="2:14" ht="27" customHeight="1" thickBot="1" x14ac:dyDescent="0.3">
      <c r="B84" s="266">
        <v>80</v>
      </c>
      <c r="C84" s="232" t="s">
        <v>214</v>
      </c>
      <c r="D84" s="181">
        <v>60062</v>
      </c>
      <c r="E84" s="324">
        <v>5937</v>
      </c>
      <c r="F84" s="326">
        <v>18</v>
      </c>
      <c r="G84" s="254">
        <f t="shared" si="4"/>
        <v>3.0318342597271348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1">
        <v>18</v>
      </c>
      <c r="N84" s="254">
        <f t="shared" si="5"/>
        <v>3.0318342597271348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4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5"/>
        <v>1.3888888888888888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1431</v>
      </c>
      <c r="G86" s="317">
        <f t="shared" si="4"/>
        <v>1.8852984924199407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1482</v>
      </c>
      <c r="N86" s="317">
        <f t="shared" si="5"/>
        <v>1.9524894240156199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N86"/>
    </sheetView>
  </sheetViews>
  <sheetFormatPr defaultRowHeight="15" x14ac:dyDescent="0.25"/>
  <cols>
    <col min="3" max="3" width="20.5703125" customWidth="1"/>
    <col min="5" max="5" width="12.85546875" customWidth="1"/>
    <col min="7" max="7" width="10.5703125" customWidth="1"/>
    <col min="10" max="10" width="20.5703125" customWidth="1"/>
    <col min="12" max="12" width="12.85546875" customWidth="1"/>
    <col min="14" max="14" width="10.5703125" customWidth="1"/>
  </cols>
  <sheetData>
    <row r="1" spans="2:14" ht="16.5" thickBot="1" x14ac:dyDescent="0.3">
      <c r="C1" s="249">
        <v>44323</v>
      </c>
      <c r="J1" s="249">
        <v>44322</v>
      </c>
    </row>
    <row r="2" spans="2:14" ht="51.75" customHeight="1" thickBot="1" x14ac:dyDescent="0.35">
      <c r="B2" s="350" t="s">
        <v>322</v>
      </c>
      <c r="C2" s="351"/>
      <c r="D2" s="351"/>
      <c r="E2" s="351"/>
      <c r="F2" s="351"/>
      <c r="G2" s="352"/>
      <c r="I2" s="350" t="s">
        <v>321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6">
        <v>567</v>
      </c>
      <c r="G5" s="173">
        <f t="shared" ref="G5:G68" si="0">F5*1000/E5</f>
        <v>1.6782943556622454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622</v>
      </c>
      <c r="N5" s="173">
        <f t="shared" ref="N5:N68" si="1">M5*1000/L5</f>
        <v>1.8410918681162551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6">
        <v>46</v>
      </c>
      <c r="G6" s="173">
        <f t="shared" si="0"/>
        <v>1.1967946716619835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49</v>
      </c>
      <c r="N6" s="173">
        <f t="shared" si="1"/>
        <v>1.2748464980747216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6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6">
        <v>106</v>
      </c>
      <c r="G8" s="173">
        <f t="shared" si="0"/>
        <v>1.9069549886662109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115</v>
      </c>
      <c r="N8" s="173">
        <f t="shared" si="1"/>
        <v>2.0688662612888136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6">
        <v>57</v>
      </c>
      <c r="G9" s="173">
        <f t="shared" si="0"/>
        <v>2.0726519035671429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66</v>
      </c>
      <c r="N9" s="173">
        <f t="shared" si="1"/>
        <v>2.3999127304461654</v>
      </c>
    </row>
    <row r="10" spans="2:14" ht="15.7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6">
        <v>22</v>
      </c>
      <c r="G10" s="173">
        <f t="shared" si="0"/>
        <v>2.3012552301255229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26</v>
      </c>
      <c r="N10" s="173">
        <f t="shared" si="1"/>
        <v>2.7196652719665271</v>
      </c>
    </row>
    <row r="11" spans="2:14" ht="16.5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6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8</v>
      </c>
      <c r="N11" s="173">
        <f t="shared" si="1"/>
        <v>1.2163600425726016</v>
      </c>
    </row>
    <row r="12" spans="2:14" ht="15.75" thickBot="1" x14ac:dyDescent="0.3">
      <c r="B12" s="266">
        <v>8</v>
      </c>
      <c r="C12" s="200" t="s">
        <v>9</v>
      </c>
      <c r="D12" s="181">
        <v>55598</v>
      </c>
      <c r="E12" s="324">
        <v>1089</v>
      </c>
      <c r="F12" s="326">
        <v>0</v>
      </c>
      <c r="G12" s="202">
        <f t="shared" si="0"/>
        <v>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6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6">
        <v>34</v>
      </c>
      <c r="G14" s="173">
        <f t="shared" si="0"/>
        <v>2.2033568790097857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37</v>
      </c>
      <c r="N14" s="173">
        <f t="shared" si="1"/>
        <v>2.397770721275355</v>
      </c>
    </row>
    <row r="15" spans="2:14" ht="15.75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6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6">
        <v>21</v>
      </c>
      <c r="G16" s="173">
        <f t="shared" si="0"/>
        <v>1.6124078624078624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25</v>
      </c>
      <c r="N16" s="173">
        <f t="shared" si="1"/>
        <v>1.9195331695331694</v>
      </c>
    </row>
    <row r="17" spans="2:14" ht="16.5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6">
        <v>1</v>
      </c>
      <c r="G17" s="202">
        <f t="shared" si="0"/>
        <v>0.50581689428426913</v>
      </c>
      <c r="H17" s="53"/>
      <c r="I17" s="266">
        <v>13</v>
      </c>
      <c r="J17" s="64" t="s">
        <v>175</v>
      </c>
      <c r="K17" s="181">
        <v>55918</v>
      </c>
      <c r="L17" s="324">
        <v>1977</v>
      </c>
      <c r="M17" s="326">
        <v>1</v>
      </c>
      <c r="N17" s="173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6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15.7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6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6">
        <v>5</v>
      </c>
      <c r="G20" s="173">
        <f t="shared" si="0"/>
        <v>1.0328444536252841</v>
      </c>
      <c r="H20" s="53"/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6">
        <v>1</v>
      </c>
      <c r="G21" s="202">
        <f t="shared" si="0"/>
        <v>0.75018754688672173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6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6">
        <v>5</v>
      </c>
      <c r="G23" s="173">
        <f t="shared" si="0"/>
        <v>2.0955574182732608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16.5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6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16.5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6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9</v>
      </c>
      <c r="N25" s="172">
        <f t="shared" si="1"/>
        <v>3.5985605757696919</v>
      </c>
    </row>
    <row r="26" spans="2:14" ht="15.75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6">
        <v>2</v>
      </c>
      <c r="G26" s="202">
        <f t="shared" si="0"/>
        <v>0.74183976261127593</v>
      </c>
      <c r="I26" s="266">
        <v>22</v>
      </c>
      <c r="J26" s="64" t="s">
        <v>183</v>
      </c>
      <c r="K26" s="181">
        <v>56522</v>
      </c>
      <c r="L26" s="324">
        <v>2696</v>
      </c>
      <c r="M26" s="326">
        <v>3</v>
      </c>
      <c r="N26" s="173">
        <f t="shared" si="1"/>
        <v>1.1127596439169138</v>
      </c>
    </row>
    <row r="27" spans="2:14" ht="15.75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6">
        <v>0</v>
      </c>
      <c r="G27" s="202">
        <f t="shared" si="0"/>
        <v>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64" t="s">
        <v>185</v>
      </c>
      <c r="D28" s="181">
        <v>56666</v>
      </c>
      <c r="E28" s="324">
        <v>4790</v>
      </c>
      <c r="F28" s="326">
        <v>5</v>
      </c>
      <c r="G28" s="173">
        <f t="shared" si="0"/>
        <v>1.0438413361169103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64" t="s">
        <v>186</v>
      </c>
      <c r="D29" s="181">
        <v>57314</v>
      </c>
      <c r="E29" s="324">
        <v>2343</v>
      </c>
      <c r="F29" s="326">
        <v>5</v>
      </c>
      <c r="G29" s="173">
        <f t="shared" si="0"/>
        <v>2.1340162185232607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64" t="s">
        <v>187</v>
      </c>
      <c r="D30" s="181">
        <v>56773</v>
      </c>
      <c r="E30" s="324">
        <v>1700</v>
      </c>
      <c r="F30" s="326">
        <v>2</v>
      </c>
      <c r="G30" s="173">
        <f t="shared" si="0"/>
        <v>1.1764705882352942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15.75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6">
        <v>10</v>
      </c>
      <c r="G31" s="173">
        <f t="shared" si="0"/>
        <v>2.6831231553528307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11</v>
      </c>
      <c r="N31" s="173">
        <f t="shared" si="1"/>
        <v>2.9514354708881139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6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15.75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6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6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6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6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15.7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6">
        <v>1</v>
      </c>
      <c r="G37" s="202">
        <f t="shared" si="0"/>
        <v>0.73367571533382248</v>
      </c>
      <c r="I37" s="266">
        <v>33</v>
      </c>
      <c r="J37" s="64" t="s">
        <v>189</v>
      </c>
      <c r="K37" s="181">
        <v>57449</v>
      </c>
      <c r="L37" s="324">
        <v>1363</v>
      </c>
      <c r="M37" s="326">
        <v>2</v>
      </c>
      <c r="N37" s="173">
        <f t="shared" si="1"/>
        <v>1.467351430667645</v>
      </c>
    </row>
    <row r="38" spans="2:14" ht="15.75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6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2</v>
      </c>
      <c r="N38" s="202">
        <f t="shared" si="1"/>
        <v>0.65573770491803274</v>
      </c>
    </row>
    <row r="39" spans="2:14" ht="15.75" thickBot="1" x14ac:dyDescent="0.3">
      <c r="B39" s="311">
        <v>35</v>
      </c>
      <c r="C39" s="328" t="s">
        <v>190</v>
      </c>
      <c r="D39" s="305">
        <v>57546</v>
      </c>
      <c r="E39" s="324">
        <v>1494</v>
      </c>
      <c r="F39" s="326">
        <v>1</v>
      </c>
      <c r="G39" s="202">
        <f t="shared" si="0"/>
        <v>0.66934404283801874</v>
      </c>
      <c r="I39" s="311">
        <v>35</v>
      </c>
      <c r="J39" s="320" t="s">
        <v>190</v>
      </c>
      <c r="K39" s="305">
        <v>57546</v>
      </c>
      <c r="L39" s="324">
        <v>1494</v>
      </c>
      <c r="M39" s="326">
        <v>2</v>
      </c>
      <c r="N39" s="173">
        <f t="shared" si="1"/>
        <v>1.3386880856760375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6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6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6">
        <v>89</v>
      </c>
      <c r="G42" s="173">
        <f t="shared" si="0"/>
        <v>1.9024004446059466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93</v>
      </c>
      <c r="N42" s="173">
        <f t="shared" si="1"/>
        <v>1.9879015881837419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6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9</v>
      </c>
      <c r="N43" s="173">
        <f t="shared" si="1"/>
        <v>2.3183925811437405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6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6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6">
        <v>20</v>
      </c>
      <c r="G46" s="173">
        <f t="shared" si="0"/>
        <v>2.1927420239008879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6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5.7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6">
        <v>5</v>
      </c>
      <c r="G48" s="173">
        <f t="shared" si="0"/>
        <v>1.1619800139437602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7</v>
      </c>
      <c r="N48" s="173">
        <f t="shared" si="1"/>
        <v>1.6267720195212643</v>
      </c>
    </row>
    <row r="49" spans="2:14" ht="16.5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6">
        <v>2</v>
      </c>
      <c r="G49" s="173">
        <f t="shared" si="0"/>
        <v>1.3431833445265278</v>
      </c>
      <c r="H49" s="53"/>
      <c r="I49" s="266">
        <v>45</v>
      </c>
      <c r="J49" s="232" t="s">
        <v>195</v>
      </c>
      <c r="K49" s="181">
        <v>58204</v>
      </c>
      <c r="L49" s="324">
        <v>1489</v>
      </c>
      <c r="M49" s="326">
        <v>5</v>
      </c>
      <c r="N49" s="254">
        <f t="shared" si="1"/>
        <v>3.3579583613163195</v>
      </c>
    </row>
    <row r="50" spans="2:14" ht="15.75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6">
        <v>1</v>
      </c>
      <c r="G50" s="202">
        <f t="shared" si="0"/>
        <v>0.85106382978723405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5.75" thickBot="1" x14ac:dyDescent="0.3">
      <c r="B51" s="266">
        <v>47</v>
      </c>
      <c r="C51" s="64" t="s">
        <v>87</v>
      </c>
      <c r="D51" s="181">
        <v>58259</v>
      </c>
      <c r="E51" s="324">
        <v>4965</v>
      </c>
      <c r="F51" s="326">
        <v>10</v>
      </c>
      <c r="G51" s="173">
        <f t="shared" si="0"/>
        <v>2.0140986908358509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12</v>
      </c>
      <c r="N51" s="173">
        <f t="shared" si="1"/>
        <v>2.416918429003021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6">
        <v>6</v>
      </c>
      <c r="G52" s="173">
        <f t="shared" si="0"/>
        <v>1.2931034482758621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8</v>
      </c>
      <c r="N52" s="173">
        <f t="shared" si="1"/>
        <v>1.7241379310344827</v>
      </c>
    </row>
    <row r="53" spans="2:14" ht="15.7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6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6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6">
        <v>7</v>
      </c>
      <c r="G55" s="172">
        <f t="shared" si="0"/>
        <v>4.2787286063569683</v>
      </c>
      <c r="H55" s="53" t="s">
        <v>170</v>
      </c>
      <c r="I55" s="266">
        <v>51</v>
      </c>
      <c r="J55" s="170" t="s">
        <v>199</v>
      </c>
      <c r="K55" s="181">
        <v>58464</v>
      </c>
      <c r="L55" s="324">
        <v>1636</v>
      </c>
      <c r="M55" s="326">
        <v>6</v>
      </c>
      <c r="N55" s="172">
        <f t="shared" si="1"/>
        <v>3.6674816625916868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6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6">
        <v>8</v>
      </c>
      <c r="G57" s="173">
        <f t="shared" si="0"/>
        <v>2.1953896816684964</v>
      </c>
      <c r="H57" s="53"/>
      <c r="I57" s="266">
        <v>53</v>
      </c>
      <c r="J57" s="232" t="s">
        <v>99</v>
      </c>
      <c r="K57" s="181">
        <v>55160</v>
      </c>
      <c r="L57" s="324">
        <v>3644</v>
      </c>
      <c r="M57" s="326">
        <v>11</v>
      </c>
      <c r="N57" s="254">
        <f t="shared" si="1"/>
        <v>3.0186608122941823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6">
        <v>17</v>
      </c>
      <c r="G58" s="173">
        <f t="shared" si="0"/>
        <v>2.8955884857775507</v>
      </c>
      <c r="H58" s="53"/>
      <c r="I58" s="266">
        <v>54</v>
      </c>
      <c r="J58" s="232" t="s">
        <v>101</v>
      </c>
      <c r="K58" s="181">
        <v>55277</v>
      </c>
      <c r="L58" s="324">
        <v>5871</v>
      </c>
      <c r="M58" s="326">
        <v>20</v>
      </c>
      <c r="N58" s="254">
        <f t="shared" si="1"/>
        <v>3.4065746891500597</v>
      </c>
    </row>
    <row r="59" spans="2:14" ht="15.75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26">
        <v>2</v>
      </c>
      <c r="G59" s="202">
        <f t="shared" si="0"/>
        <v>0.52002080083203328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6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15.75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26">
        <v>3</v>
      </c>
      <c r="G61" s="202">
        <f t="shared" si="0"/>
        <v>0.91519219035997557</v>
      </c>
      <c r="I61" s="266">
        <v>57</v>
      </c>
      <c r="J61" s="64" t="s">
        <v>201</v>
      </c>
      <c r="K61" s="181">
        <v>58721</v>
      </c>
      <c r="L61" s="324">
        <v>3278</v>
      </c>
      <c r="M61" s="326">
        <v>4</v>
      </c>
      <c r="N61" s="173">
        <f t="shared" si="1"/>
        <v>1.2202562538133008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6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6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15.75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6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15.75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6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1</v>
      </c>
      <c r="N65" s="202">
        <f t="shared" si="1"/>
        <v>0.60606060606060608</v>
      </c>
    </row>
    <row r="66" spans="2:14" ht="15.75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6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6">
        <v>18</v>
      </c>
      <c r="G67" s="254">
        <f t="shared" si="0"/>
        <v>3.7704231252618348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6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6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15.7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6">
        <v>1</v>
      </c>
      <c r="G69" s="202">
        <f t="shared" ref="G69:G86" si="2">F69*1000/E69</f>
        <v>0.72674418604651159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6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320" t="s">
        <v>207</v>
      </c>
      <c r="D71" s="181">
        <v>59434</v>
      </c>
      <c r="E71" s="324">
        <v>1533</v>
      </c>
      <c r="F71" s="326">
        <v>4</v>
      </c>
      <c r="G71" s="173">
        <f t="shared" si="2"/>
        <v>2.6092628832354858</v>
      </c>
      <c r="H71" s="53"/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15.75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6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6</v>
      </c>
      <c r="N72" s="173">
        <f t="shared" si="3"/>
        <v>2.7210884353741496</v>
      </c>
    </row>
    <row r="73" spans="2:14" ht="15.75" thickBot="1" x14ac:dyDescent="0.3">
      <c r="B73" s="311">
        <v>69</v>
      </c>
      <c r="C73" s="320" t="s">
        <v>209</v>
      </c>
      <c r="D73" s="305">
        <v>59498</v>
      </c>
      <c r="E73" s="324">
        <v>1267</v>
      </c>
      <c r="F73" s="326">
        <v>2</v>
      </c>
      <c r="G73" s="173">
        <f t="shared" si="2"/>
        <v>1.5785319652722967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3</v>
      </c>
      <c r="N73" s="173">
        <f t="shared" si="3"/>
        <v>2.367797947908445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6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6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16</v>
      </c>
      <c r="N75" s="254">
        <f t="shared" si="3"/>
        <v>3.8759689922480618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6">
        <v>13</v>
      </c>
      <c r="G76" s="254">
        <f t="shared" si="2"/>
        <v>5.7142857142857144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17</v>
      </c>
      <c r="N76" s="254">
        <f t="shared" si="3"/>
        <v>7.4725274725274726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6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6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0</v>
      </c>
      <c r="N78" s="202">
        <f t="shared" si="3"/>
        <v>0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6">
        <v>11</v>
      </c>
      <c r="G79" s="173">
        <f t="shared" si="2"/>
        <v>2.3965141612200438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12</v>
      </c>
      <c r="N79" s="173">
        <f t="shared" si="3"/>
        <v>2.6143790849673203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6">
        <v>2</v>
      </c>
      <c r="G80" s="202">
        <f t="shared" si="2"/>
        <v>0.9170105456212746</v>
      </c>
      <c r="H80" s="53" t="s">
        <v>170</v>
      </c>
      <c r="I80" s="266">
        <v>76</v>
      </c>
      <c r="J80" s="200" t="s">
        <v>157</v>
      </c>
      <c r="K80" s="181">
        <v>59764</v>
      </c>
      <c r="L80" s="324">
        <v>2181</v>
      </c>
      <c r="M80" s="326">
        <v>1</v>
      </c>
      <c r="N80" s="202">
        <f t="shared" si="3"/>
        <v>0.4585052728106373</v>
      </c>
    </row>
    <row r="81" spans="2:14" ht="15.75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6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2</v>
      </c>
      <c r="N81" s="202">
        <f t="shared" si="3"/>
        <v>0.77911959485781068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6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15.75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6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6">
        <v>12</v>
      </c>
      <c r="G84" s="173">
        <f t="shared" si="2"/>
        <v>2.02122283981809</v>
      </c>
      <c r="H84" s="53"/>
      <c r="I84" s="266">
        <v>80</v>
      </c>
      <c r="J84" s="232" t="s">
        <v>214</v>
      </c>
      <c r="K84" s="181">
        <v>60062</v>
      </c>
      <c r="L84" s="324">
        <v>5937</v>
      </c>
      <c r="M84" s="326">
        <v>18</v>
      </c>
      <c r="N84" s="254">
        <f t="shared" si="3"/>
        <v>3.0318342597271348</v>
      </c>
    </row>
    <row r="85" spans="2:14" ht="16.5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7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1301</v>
      </c>
      <c r="G86" s="317">
        <f t="shared" si="2"/>
        <v>1.7140274903133073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1431</v>
      </c>
      <c r="N86" s="317">
        <f t="shared" si="3"/>
        <v>1.8852984924199407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R6" sqref="R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140625" customWidth="1"/>
    <col min="12" max="12" width="13.85546875" customWidth="1"/>
    <col min="14" max="14" width="11.28515625" customWidth="1"/>
  </cols>
  <sheetData>
    <row r="1" spans="2:14" ht="16.5" thickBot="1" x14ac:dyDescent="0.3">
      <c r="C1" s="249">
        <v>44324</v>
      </c>
      <c r="J1" s="249">
        <v>44323</v>
      </c>
    </row>
    <row r="2" spans="2:14" ht="72" customHeight="1" thickBot="1" x14ac:dyDescent="0.35">
      <c r="B2" s="350" t="s">
        <v>323</v>
      </c>
      <c r="C2" s="351"/>
      <c r="D2" s="351"/>
      <c r="E2" s="351"/>
      <c r="F2" s="351"/>
      <c r="G2" s="352"/>
      <c r="I2" s="350" t="s">
        <v>322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21">
        <v>543</v>
      </c>
      <c r="G5" s="173">
        <f t="shared" ref="G5:G68" si="0">F5*1000/E5</f>
        <v>1.6072554411368594</v>
      </c>
      <c r="I5" s="266">
        <v>1</v>
      </c>
      <c r="J5" s="64" t="s">
        <v>226</v>
      </c>
      <c r="K5" s="181">
        <v>54975</v>
      </c>
      <c r="L5" s="323">
        <v>337843</v>
      </c>
      <c r="M5" s="326">
        <v>567</v>
      </c>
      <c r="N5" s="173">
        <f t="shared" ref="N5:N68" si="1">M5*1000/L5</f>
        <v>1.6782943556622454</v>
      </c>
    </row>
    <row r="6" spans="2:14" ht="15.7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21">
        <v>41</v>
      </c>
      <c r="G6" s="173">
        <f t="shared" si="0"/>
        <v>1.0667082943074202</v>
      </c>
      <c r="I6" s="266">
        <v>2</v>
      </c>
      <c r="J6" s="64" t="s">
        <v>227</v>
      </c>
      <c r="K6" s="181">
        <v>55008</v>
      </c>
      <c r="L6" s="324">
        <v>38436</v>
      </c>
      <c r="M6" s="326">
        <v>46</v>
      </c>
      <c r="N6" s="173">
        <f t="shared" si="1"/>
        <v>1.1967946716619835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21">
        <v>33</v>
      </c>
      <c r="G7" s="173">
        <f t="shared" si="0"/>
        <v>1.4330380406461698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6">
        <v>33</v>
      </c>
      <c r="N7" s="173">
        <f t="shared" si="1"/>
        <v>1.4330380406461698</v>
      </c>
    </row>
    <row r="8" spans="2:14" ht="15.7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21">
        <v>96</v>
      </c>
      <c r="G8" s="173">
        <f t="shared" si="0"/>
        <v>1.7270535746410967</v>
      </c>
      <c r="I8" s="266">
        <v>4</v>
      </c>
      <c r="J8" s="64" t="s">
        <v>229</v>
      </c>
      <c r="K8" s="181">
        <v>55259</v>
      </c>
      <c r="L8" s="324">
        <v>55586</v>
      </c>
      <c r="M8" s="326">
        <v>106</v>
      </c>
      <c r="N8" s="173">
        <f t="shared" si="1"/>
        <v>1.9069549886662109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21">
        <v>55</v>
      </c>
      <c r="G9" s="173">
        <f t="shared" si="0"/>
        <v>1.9999272753718047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6">
        <v>57</v>
      </c>
      <c r="N9" s="173">
        <f t="shared" si="1"/>
        <v>2.0726519035671429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21">
        <v>23</v>
      </c>
      <c r="G10" s="173">
        <f t="shared" si="0"/>
        <v>2.4058577405857742</v>
      </c>
      <c r="H10" s="53" t="s">
        <v>170</v>
      </c>
      <c r="I10" s="266">
        <v>6</v>
      </c>
      <c r="J10" s="64" t="s">
        <v>231</v>
      </c>
      <c r="K10" s="181">
        <v>55446</v>
      </c>
      <c r="L10" s="324">
        <v>9560</v>
      </c>
      <c r="M10" s="326">
        <v>22</v>
      </c>
      <c r="N10" s="173">
        <f t="shared" si="1"/>
        <v>2.3012552301255229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6577</v>
      </c>
      <c r="F11" s="321">
        <v>7</v>
      </c>
      <c r="G11" s="173">
        <f t="shared" si="0"/>
        <v>1.0643150372510264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6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21">
        <v>3</v>
      </c>
      <c r="G12" s="173">
        <f t="shared" si="0"/>
        <v>2.7548209366391183</v>
      </c>
      <c r="H12" s="53" t="s">
        <v>170</v>
      </c>
      <c r="I12" s="266">
        <v>8</v>
      </c>
      <c r="J12" s="200" t="s">
        <v>9</v>
      </c>
      <c r="K12" s="181">
        <v>55598</v>
      </c>
      <c r="L12" s="324">
        <v>1089</v>
      </c>
      <c r="M12" s="326">
        <v>0</v>
      </c>
      <c r="N12" s="202">
        <f t="shared" si="1"/>
        <v>0</v>
      </c>
    </row>
    <row r="13" spans="2:14" ht="15.7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6">
        <v>1</v>
      </c>
      <c r="N13" s="202">
        <f t="shared" si="1"/>
        <v>0.84674005080440307</v>
      </c>
    </row>
    <row r="14" spans="2:14" ht="15.7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21">
        <v>33</v>
      </c>
      <c r="G14" s="173">
        <f t="shared" si="0"/>
        <v>2.1385522649212625</v>
      </c>
      <c r="I14" s="266">
        <v>10</v>
      </c>
      <c r="J14" s="64" t="s">
        <v>13</v>
      </c>
      <c r="K14" s="181">
        <v>55687</v>
      </c>
      <c r="L14" s="324">
        <v>15431</v>
      </c>
      <c r="M14" s="326">
        <v>34</v>
      </c>
      <c r="N14" s="173">
        <f t="shared" si="1"/>
        <v>2.2033568790097857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6">
        <v>1</v>
      </c>
      <c r="N15" s="202">
        <f t="shared" si="1"/>
        <v>0.6872852233676976</v>
      </c>
    </row>
    <row r="16" spans="2:14" ht="15.7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21">
        <v>20</v>
      </c>
      <c r="G16" s="173">
        <f t="shared" si="0"/>
        <v>1.5356265356265357</v>
      </c>
      <c r="I16" s="266">
        <v>12</v>
      </c>
      <c r="J16" s="64" t="s">
        <v>17</v>
      </c>
      <c r="K16" s="181">
        <v>55838</v>
      </c>
      <c r="L16" s="324">
        <v>13024</v>
      </c>
      <c r="M16" s="326">
        <v>21</v>
      </c>
      <c r="N16" s="173">
        <f t="shared" si="1"/>
        <v>1.6124078624078624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21">
        <v>1</v>
      </c>
      <c r="G17" s="202">
        <f t="shared" si="0"/>
        <v>0.50581689428426913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26">
        <v>1</v>
      </c>
      <c r="N17" s="202">
        <f t="shared" si="1"/>
        <v>0.50581689428426913</v>
      </c>
    </row>
    <row r="18" spans="2:14" ht="15.7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21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6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6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21">
        <v>7</v>
      </c>
      <c r="G20" s="173">
        <f t="shared" si="0"/>
        <v>1.4459822350753977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26">
        <v>5</v>
      </c>
      <c r="N20" s="173">
        <f t="shared" si="1"/>
        <v>1.0328444536252841</v>
      </c>
    </row>
    <row r="21" spans="2:14" ht="15.7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26">
        <v>1</v>
      </c>
      <c r="N21" s="202">
        <f t="shared" si="1"/>
        <v>0.75018754688672173</v>
      </c>
    </row>
    <row r="22" spans="2:14" ht="15.7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1</v>
      </c>
      <c r="G22" s="202">
        <f t="shared" si="0"/>
        <v>0.84317032040472173</v>
      </c>
      <c r="I22" s="266">
        <v>18</v>
      </c>
      <c r="J22" s="200" t="s">
        <v>29</v>
      </c>
      <c r="K22" s="181">
        <v>56327</v>
      </c>
      <c r="L22" s="324">
        <v>1186</v>
      </c>
      <c r="M22" s="326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21">
        <v>6</v>
      </c>
      <c r="G23" s="173">
        <f t="shared" si="0"/>
        <v>2.5146689019279127</v>
      </c>
      <c r="H23" s="53" t="s">
        <v>170</v>
      </c>
      <c r="I23" s="266">
        <v>19</v>
      </c>
      <c r="J23" s="64" t="s">
        <v>180</v>
      </c>
      <c r="K23" s="181">
        <v>56354</v>
      </c>
      <c r="L23" s="324">
        <v>2386</v>
      </c>
      <c r="M23" s="326">
        <v>5</v>
      </c>
      <c r="N23" s="173">
        <f t="shared" si="1"/>
        <v>2.0955574182732608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21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6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170" t="s">
        <v>182</v>
      </c>
      <c r="D25" s="181">
        <v>56461</v>
      </c>
      <c r="E25" s="324">
        <v>2501</v>
      </c>
      <c r="F25" s="321">
        <v>8</v>
      </c>
      <c r="G25" s="172">
        <f t="shared" si="0"/>
        <v>3.1987205117952819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6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2696</v>
      </c>
      <c r="F26" s="321">
        <v>2</v>
      </c>
      <c r="G26" s="202">
        <f t="shared" si="0"/>
        <v>0.74183976261127593</v>
      </c>
      <c r="I26" s="266">
        <v>22</v>
      </c>
      <c r="J26" s="200" t="s">
        <v>183</v>
      </c>
      <c r="K26" s="181">
        <v>56522</v>
      </c>
      <c r="L26" s="324">
        <v>2696</v>
      </c>
      <c r="M26" s="326">
        <v>2</v>
      </c>
      <c r="N26" s="202">
        <f t="shared" si="1"/>
        <v>0.74183976261127593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21">
        <v>1</v>
      </c>
      <c r="G27" s="202">
        <f t="shared" si="0"/>
        <v>0.32701111837802488</v>
      </c>
      <c r="H27" s="53" t="s">
        <v>170</v>
      </c>
      <c r="I27" s="266">
        <v>23</v>
      </c>
      <c r="J27" s="200" t="s">
        <v>184</v>
      </c>
      <c r="K27" s="181">
        <v>56568</v>
      </c>
      <c r="L27" s="324">
        <v>3058</v>
      </c>
      <c r="M27" s="326">
        <v>0</v>
      </c>
      <c r="N27" s="202">
        <f t="shared" si="1"/>
        <v>0</v>
      </c>
    </row>
    <row r="28" spans="2:14" ht="15.75" thickBot="1" x14ac:dyDescent="0.3">
      <c r="B28" s="266">
        <v>24</v>
      </c>
      <c r="C28" s="200" t="s">
        <v>185</v>
      </c>
      <c r="D28" s="181">
        <v>56666</v>
      </c>
      <c r="E28" s="324">
        <v>4790</v>
      </c>
      <c r="F28" s="321">
        <v>2</v>
      </c>
      <c r="G28" s="202">
        <f t="shared" si="0"/>
        <v>0.41753653444676408</v>
      </c>
      <c r="I28" s="266">
        <v>24</v>
      </c>
      <c r="J28" s="64" t="s">
        <v>185</v>
      </c>
      <c r="K28" s="181">
        <v>56666</v>
      </c>
      <c r="L28" s="324">
        <v>4790</v>
      </c>
      <c r="M28" s="326">
        <v>5</v>
      </c>
      <c r="N28" s="173">
        <f t="shared" si="1"/>
        <v>1.0438413361169103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1</v>
      </c>
      <c r="G29" s="202">
        <f t="shared" si="0"/>
        <v>0.42680324370465217</v>
      </c>
      <c r="H29" s="53"/>
      <c r="I29" s="266">
        <v>25</v>
      </c>
      <c r="J29" s="64" t="s">
        <v>186</v>
      </c>
      <c r="K29" s="181">
        <v>57314</v>
      </c>
      <c r="L29" s="324">
        <v>2343</v>
      </c>
      <c r="M29" s="326">
        <v>5</v>
      </c>
      <c r="N29" s="173">
        <f t="shared" si="1"/>
        <v>2.1340162185232607</v>
      </c>
    </row>
    <row r="30" spans="2:14" ht="15.75" thickBot="1" x14ac:dyDescent="0.3">
      <c r="B30" s="266">
        <v>26</v>
      </c>
      <c r="C30" s="200" t="s">
        <v>187</v>
      </c>
      <c r="D30" s="181">
        <v>56773</v>
      </c>
      <c r="E30" s="324">
        <v>1700</v>
      </c>
      <c r="F30" s="321">
        <v>1</v>
      </c>
      <c r="G30" s="202">
        <f t="shared" si="0"/>
        <v>0.58823529411764708</v>
      </c>
      <c r="I30" s="266">
        <v>26</v>
      </c>
      <c r="J30" s="64" t="s">
        <v>187</v>
      </c>
      <c r="K30" s="181">
        <v>56773</v>
      </c>
      <c r="L30" s="324">
        <v>1700</v>
      </c>
      <c r="M30" s="326">
        <v>2</v>
      </c>
      <c r="N30" s="173">
        <f t="shared" si="1"/>
        <v>1.1764705882352942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21">
        <v>6</v>
      </c>
      <c r="G31" s="173">
        <f t="shared" si="0"/>
        <v>1.6098738932116985</v>
      </c>
      <c r="I31" s="311">
        <v>27</v>
      </c>
      <c r="J31" s="320" t="s">
        <v>47</v>
      </c>
      <c r="K31" s="305">
        <v>56844</v>
      </c>
      <c r="L31" s="324">
        <v>3727</v>
      </c>
      <c r="M31" s="326">
        <v>10</v>
      </c>
      <c r="N31" s="173">
        <f t="shared" si="1"/>
        <v>2.6831231553528307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21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6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64" t="s">
        <v>188</v>
      </c>
      <c r="D33" s="181">
        <v>57083</v>
      </c>
      <c r="E33" s="324">
        <v>2364</v>
      </c>
      <c r="F33" s="321">
        <v>3</v>
      </c>
      <c r="G33" s="173">
        <f t="shared" si="0"/>
        <v>1.2690355329949239</v>
      </c>
      <c r="I33" s="266">
        <v>29</v>
      </c>
      <c r="J33" s="64" t="s">
        <v>188</v>
      </c>
      <c r="K33" s="181">
        <v>57083</v>
      </c>
      <c r="L33" s="324">
        <v>2364</v>
      </c>
      <c r="M33" s="326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21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6">
        <v>1</v>
      </c>
      <c r="N34" s="202">
        <f t="shared" si="1"/>
        <v>0.65919578114700061</v>
      </c>
    </row>
    <row r="35" spans="2:14" ht="15.7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21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6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11</v>
      </c>
      <c r="G36" s="173">
        <f t="shared" si="0"/>
        <v>2.588844433984467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26">
        <v>10</v>
      </c>
      <c r="N36" s="173">
        <f t="shared" si="1"/>
        <v>2.3534949399858789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26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21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6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21">
        <v>3</v>
      </c>
      <c r="G39" s="173">
        <f t="shared" si="0"/>
        <v>2.0080321285140563</v>
      </c>
      <c r="H39" s="53" t="s">
        <v>170</v>
      </c>
      <c r="I39" s="311">
        <v>35</v>
      </c>
      <c r="J39" s="328" t="s">
        <v>190</v>
      </c>
      <c r="K39" s="305">
        <v>57546</v>
      </c>
      <c r="L39" s="324">
        <v>1494</v>
      </c>
      <c r="M39" s="326">
        <v>1</v>
      </c>
      <c r="N39" s="202">
        <f t="shared" si="1"/>
        <v>0.66934404283801874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6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21">
        <v>2</v>
      </c>
      <c r="G41" s="202">
        <f t="shared" si="0"/>
        <v>0.72992700729927007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6">
        <v>2</v>
      </c>
      <c r="N41" s="202">
        <f t="shared" si="1"/>
        <v>0.72992700729927007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21">
        <v>83</v>
      </c>
      <c r="G42" s="173">
        <f t="shared" si="0"/>
        <v>1.7741487292392535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6">
        <v>89</v>
      </c>
      <c r="N42" s="173">
        <f t="shared" si="1"/>
        <v>1.9024004446059466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21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6">
        <v>5</v>
      </c>
      <c r="N43" s="173">
        <f t="shared" si="1"/>
        <v>1.2879958784131891</v>
      </c>
    </row>
    <row r="44" spans="2:14" ht="15.7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21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6">
        <v>1</v>
      </c>
      <c r="N44" s="202">
        <f t="shared" si="1"/>
        <v>0.43859649122807015</v>
      </c>
    </row>
    <row r="45" spans="2:14" ht="15.7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6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21">
        <v>25</v>
      </c>
      <c r="G46" s="173">
        <f t="shared" si="0"/>
        <v>2.7409275298761102</v>
      </c>
      <c r="H46" s="53" t="s">
        <v>170</v>
      </c>
      <c r="I46" s="266">
        <v>42</v>
      </c>
      <c r="J46" s="64" t="s">
        <v>194</v>
      </c>
      <c r="K46" s="181">
        <v>57902</v>
      </c>
      <c r="L46" s="324">
        <v>9121</v>
      </c>
      <c r="M46" s="326">
        <v>20</v>
      </c>
      <c r="N46" s="173">
        <f t="shared" si="1"/>
        <v>2.1927420239008879</v>
      </c>
    </row>
    <row r="47" spans="2:14" ht="15.7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21">
        <v>8</v>
      </c>
      <c r="G47" s="173">
        <f t="shared" si="0"/>
        <v>2.0969855832241153</v>
      </c>
      <c r="I47" s="266">
        <v>43</v>
      </c>
      <c r="J47" s="64" t="s">
        <v>79</v>
      </c>
      <c r="K47" s="181">
        <v>58008</v>
      </c>
      <c r="L47" s="324">
        <v>3815</v>
      </c>
      <c r="M47" s="326">
        <v>8</v>
      </c>
      <c r="N47" s="173">
        <f t="shared" si="1"/>
        <v>2.0969855832241153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21">
        <v>7</v>
      </c>
      <c r="G48" s="173">
        <f t="shared" si="0"/>
        <v>1.6267720195212643</v>
      </c>
      <c r="H48" s="53" t="s">
        <v>170</v>
      </c>
      <c r="I48" s="266">
        <v>44</v>
      </c>
      <c r="J48" s="64" t="s">
        <v>81</v>
      </c>
      <c r="K48" s="181">
        <v>58142</v>
      </c>
      <c r="L48" s="324">
        <v>4303</v>
      </c>
      <c r="M48" s="326">
        <v>5</v>
      </c>
      <c r="N48" s="173">
        <f t="shared" si="1"/>
        <v>1.1619800139437602</v>
      </c>
    </row>
    <row r="49" spans="2:14" ht="39.75" customHeight="1" thickBot="1" x14ac:dyDescent="0.3">
      <c r="B49" s="266">
        <v>45</v>
      </c>
      <c r="C49" s="64" t="s">
        <v>195</v>
      </c>
      <c r="D49" s="181">
        <v>58204</v>
      </c>
      <c r="E49" s="324">
        <v>1489</v>
      </c>
      <c r="F49" s="321">
        <v>2</v>
      </c>
      <c r="G49" s="173">
        <f t="shared" si="0"/>
        <v>1.3431833445265278</v>
      </c>
      <c r="H49" s="53"/>
      <c r="I49" s="266">
        <v>45</v>
      </c>
      <c r="J49" s="64" t="s">
        <v>195</v>
      </c>
      <c r="K49" s="181">
        <v>58204</v>
      </c>
      <c r="L49" s="324">
        <v>1489</v>
      </c>
      <c r="M49" s="326">
        <v>2</v>
      </c>
      <c r="N49" s="173">
        <f t="shared" si="1"/>
        <v>1.3431833445265278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21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26">
        <v>1</v>
      </c>
      <c r="N50" s="202">
        <f t="shared" si="1"/>
        <v>0.85106382978723405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21">
        <v>15</v>
      </c>
      <c r="G51" s="254">
        <f t="shared" si="0"/>
        <v>3.0211480362537766</v>
      </c>
      <c r="H51" s="53" t="s">
        <v>170</v>
      </c>
      <c r="I51" s="266">
        <v>47</v>
      </c>
      <c r="J51" s="64" t="s">
        <v>87</v>
      </c>
      <c r="K51" s="181">
        <v>58259</v>
      </c>
      <c r="L51" s="324">
        <v>4965</v>
      </c>
      <c r="M51" s="326">
        <v>10</v>
      </c>
      <c r="N51" s="173">
        <f t="shared" si="1"/>
        <v>2.0140986908358509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4640</v>
      </c>
      <c r="F52" s="321">
        <v>5</v>
      </c>
      <c r="G52" s="173">
        <f t="shared" si="0"/>
        <v>1.0775862068965518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6">
        <v>6</v>
      </c>
      <c r="N52" s="173">
        <f t="shared" si="1"/>
        <v>1.2931034482758621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6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6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21">
        <v>6</v>
      </c>
      <c r="G55" s="172">
        <f t="shared" si="0"/>
        <v>3.6674816625916868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6">
        <v>7</v>
      </c>
      <c r="N55" s="172">
        <f t="shared" si="1"/>
        <v>4.2787286063569683</v>
      </c>
    </row>
    <row r="56" spans="2:14" ht="15.7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21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6">
        <v>0</v>
      </c>
      <c r="N56" s="202">
        <f t="shared" si="1"/>
        <v>0</v>
      </c>
    </row>
    <row r="57" spans="2:14" ht="16.5" thickBot="1" x14ac:dyDescent="0.3">
      <c r="B57" s="266">
        <v>53</v>
      </c>
      <c r="C57" s="64" t="s">
        <v>99</v>
      </c>
      <c r="D57" s="181">
        <v>55160</v>
      </c>
      <c r="E57" s="324">
        <v>3644</v>
      </c>
      <c r="F57" s="321">
        <v>4</v>
      </c>
      <c r="G57" s="173">
        <f t="shared" si="0"/>
        <v>1.0976948408342482</v>
      </c>
      <c r="H57" s="53"/>
      <c r="I57" s="266">
        <v>53</v>
      </c>
      <c r="J57" s="64" t="s">
        <v>99</v>
      </c>
      <c r="K57" s="181">
        <v>55160</v>
      </c>
      <c r="L57" s="324">
        <v>3644</v>
      </c>
      <c r="M57" s="326">
        <v>8</v>
      </c>
      <c r="N57" s="173">
        <f t="shared" si="1"/>
        <v>2.1953896816684964</v>
      </c>
    </row>
    <row r="58" spans="2:14" ht="27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21">
        <v>14</v>
      </c>
      <c r="G58" s="173">
        <f t="shared" si="0"/>
        <v>2.3846022824050417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26">
        <v>17</v>
      </c>
      <c r="N58" s="173">
        <f t="shared" si="1"/>
        <v>2.8955884857775507</v>
      </c>
    </row>
    <row r="59" spans="2:14" ht="27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173">
        <f t="shared" si="0"/>
        <v>1.0400416016640666</v>
      </c>
      <c r="H59" s="53" t="s">
        <v>170</v>
      </c>
      <c r="I59" s="266">
        <v>55</v>
      </c>
      <c r="J59" s="200" t="s">
        <v>103</v>
      </c>
      <c r="K59" s="181">
        <v>58552</v>
      </c>
      <c r="L59" s="324">
        <v>3846</v>
      </c>
      <c r="M59" s="326">
        <v>2</v>
      </c>
      <c r="N59" s="202">
        <f t="shared" si="1"/>
        <v>0.52002080083203328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21">
        <v>7</v>
      </c>
      <c r="G60" s="173">
        <f t="shared" si="0"/>
        <v>2.128306476132563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6">
        <v>7</v>
      </c>
      <c r="N60" s="173">
        <f t="shared" si="1"/>
        <v>2.128306476132563</v>
      </c>
    </row>
    <row r="61" spans="2:14" ht="27" thickBot="1" x14ac:dyDescent="0.3">
      <c r="B61" s="266">
        <v>57</v>
      </c>
      <c r="C61" s="64" t="s">
        <v>201</v>
      </c>
      <c r="D61" s="181">
        <v>58721</v>
      </c>
      <c r="E61" s="324">
        <v>3278</v>
      </c>
      <c r="F61" s="321">
        <v>4</v>
      </c>
      <c r="G61" s="173">
        <f t="shared" si="0"/>
        <v>1.2202562538133008</v>
      </c>
      <c r="H61" s="53" t="s">
        <v>170</v>
      </c>
      <c r="I61" s="266">
        <v>57</v>
      </c>
      <c r="J61" s="200" t="s">
        <v>201</v>
      </c>
      <c r="K61" s="181">
        <v>58721</v>
      </c>
      <c r="L61" s="324">
        <v>3278</v>
      </c>
      <c r="M61" s="326">
        <v>3</v>
      </c>
      <c r="N61" s="202">
        <f t="shared" si="1"/>
        <v>0.91519219035997557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21">
        <v>5</v>
      </c>
      <c r="G62" s="173">
        <f t="shared" si="0"/>
        <v>2.1805494984736153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6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6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21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6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21">
        <v>0</v>
      </c>
      <c r="G65" s="202">
        <f t="shared" si="0"/>
        <v>0</v>
      </c>
      <c r="I65" s="266">
        <v>61</v>
      </c>
      <c r="J65" s="200" t="s">
        <v>203</v>
      </c>
      <c r="K65" s="181">
        <v>58918</v>
      </c>
      <c r="L65" s="324">
        <v>1650</v>
      </c>
      <c r="M65" s="326">
        <v>0</v>
      </c>
      <c r="N65" s="202">
        <f t="shared" si="1"/>
        <v>0</v>
      </c>
    </row>
    <row r="66" spans="2:14" ht="27" customHeight="1" thickBot="1" x14ac:dyDescent="0.3">
      <c r="B66" s="266">
        <v>62</v>
      </c>
      <c r="C66" s="200" t="s">
        <v>204</v>
      </c>
      <c r="D66" s="181">
        <v>58990</v>
      </c>
      <c r="E66" s="324">
        <v>629</v>
      </c>
      <c r="F66" s="321">
        <v>0</v>
      </c>
      <c r="G66" s="202">
        <f t="shared" si="0"/>
        <v>0</v>
      </c>
      <c r="I66" s="266">
        <v>62</v>
      </c>
      <c r="J66" s="200" t="s">
        <v>204</v>
      </c>
      <c r="K66" s="181">
        <v>58990</v>
      </c>
      <c r="L66" s="324">
        <v>629</v>
      </c>
      <c r="M66" s="326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21">
        <v>17</v>
      </c>
      <c r="G67" s="254">
        <f t="shared" si="0"/>
        <v>3.5609551738583995</v>
      </c>
      <c r="H67" s="53"/>
      <c r="I67" s="266">
        <v>63</v>
      </c>
      <c r="J67" s="232" t="s">
        <v>131</v>
      </c>
      <c r="K67" s="181">
        <v>59041</v>
      </c>
      <c r="L67" s="324">
        <v>4774</v>
      </c>
      <c r="M67" s="326">
        <v>18</v>
      </c>
      <c r="N67" s="254">
        <f t="shared" si="1"/>
        <v>3.7704231252618348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21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6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26">
        <v>1</v>
      </c>
      <c r="N69" s="202">
        <f t="shared" ref="N69:N86" si="3">M69*1000/L69</f>
        <v>0.72674418604651159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6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1533</v>
      </c>
      <c r="F71" s="321">
        <v>6</v>
      </c>
      <c r="G71" s="254">
        <f t="shared" si="2"/>
        <v>3.9138943248532287</v>
      </c>
      <c r="H71" s="53" t="s">
        <v>170</v>
      </c>
      <c r="I71" s="311">
        <v>67</v>
      </c>
      <c r="J71" s="320" t="s">
        <v>207</v>
      </c>
      <c r="K71" s="181">
        <v>59434</v>
      </c>
      <c r="L71" s="324">
        <v>1533</v>
      </c>
      <c r="M71" s="326">
        <v>4</v>
      </c>
      <c r="N71" s="173">
        <f t="shared" si="3"/>
        <v>2.6092628832354858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21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6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21">
        <v>1</v>
      </c>
      <c r="G73" s="202">
        <f t="shared" si="2"/>
        <v>0.78926598263614833</v>
      </c>
      <c r="I73" s="311">
        <v>69</v>
      </c>
      <c r="J73" s="320" t="s">
        <v>209</v>
      </c>
      <c r="K73" s="305">
        <v>59498</v>
      </c>
      <c r="L73" s="324">
        <v>1267</v>
      </c>
      <c r="M73" s="326">
        <v>2</v>
      </c>
      <c r="N73" s="173">
        <f t="shared" si="3"/>
        <v>1.5785319652722967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4</v>
      </c>
      <c r="G74" s="173">
        <f t="shared" si="2"/>
        <v>1.788109074653554</v>
      </c>
      <c r="H74" s="53" t="s">
        <v>170</v>
      </c>
      <c r="I74" s="266">
        <v>70</v>
      </c>
      <c r="J74" s="64" t="s">
        <v>210</v>
      </c>
      <c r="K74" s="181">
        <v>59586</v>
      </c>
      <c r="L74" s="324">
        <v>2237</v>
      </c>
      <c r="M74" s="326">
        <v>3</v>
      </c>
      <c r="N74" s="173">
        <f t="shared" si="3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21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6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21">
        <v>12</v>
      </c>
      <c r="G76" s="254">
        <f t="shared" si="2"/>
        <v>5.2747252747252746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6">
        <v>13</v>
      </c>
      <c r="N76" s="254">
        <f t="shared" si="3"/>
        <v>5.7142857142857144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6">
        <v>5</v>
      </c>
      <c r="N77" s="254">
        <f t="shared" si="3"/>
        <v>3.2894736842105261</v>
      </c>
    </row>
    <row r="78" spans="2:14" ht="15.7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21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6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10</v>
      </c>
      <c r="G79" s="173">
        <f t="shared" si="2"/>
        <v>2.1786492374727668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6">
        <v>11</v>
      </c>
      <c r="N79" s="173">
        <f t="shared" si="3"/>
        <v>2.3965141612200438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21">
        <v>2</v>
      </c>
      <c r="G80" s="202">
        <f t="shared" si="2"/>
        <v>0.9170105456212746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26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21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6">
        <v>1</v>
      </c>
      <c r="N81" s="202">
        <f t="shared" si="3"/>
        <v>0.38955979742890534</v>
      </c>
    </row>
    <row r="82" spans="2:14" ht="15.7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21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6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21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6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21">
        <v>14</v>
      </c>
      <c r="G84" s="173">
        <f t="shared" si="2"/>
        <v>2.3580933131211048</v>
      </c>
      <c r="H84" s="53" t="s">
        <v>170</v>
      </c>
      <c r="I84" s="266">
        <v>80</v>
      </c>
      <c r="J84" s="64" t="s">
        <v>214</v>
      </c>
      <c r="K84" s="181">
        <v>60062</v>
      </c>
      <c r="L84" s="324">
        <v>5937</v>
      </c>
      <c r="M84" s="326">
        <v>12</v>
      </c>
      <c r="N84" s="173">
        <f t="shared" si="3"/>
        <v>2.02122283981809</v>
      </c>
    </row>
    <row r="85" spans="2:14" ht="27" customHeight="1" thickBot="1" x14ac:dyDescent="0.3">
      <c r="B85" s="303">
        <v>81</v>
      </c>
      <c r="C85" s="296" t="s">
        <v>167</v>
      </c>
      <c r="D85" s="185">
        <v>60099</v>
      </c>
      <c r="E85" s="325">
        <v>1440</v>
      </c>
      <c r="F85" s="322">
        <v>2</v>
      </c>
      <c r="G85" s="173">
        <f t="shared" si="2"/>
        <v>1.3888888888888888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7">
        <v>2</v>
      </c>
      <c r="N85" s="173">
        <f t="shared" si="3"/>
        <v>1.3888888888888888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1255</v>
      </c>
      <c r="G86" s="317">
        <f t="shared" si="2"/>
        <v>1.6534239049524986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1301</v>
      </c>
      <c r="N86" s="317">
        <f t="shared" si="3"/>
        <v>1.7140274903133073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140625" customWidth="1"/>
    <col min="12" max="12" width="13.85546875" customWidth="1"/>
    <col min="14" max="14" width="11.28515625" customWidth="1"/>
  </cols>
  <sheetData>
    <row r="1" spans="2:14" ht="16.5" thickBot="1" x14ac:dyDescent="0.3">
      <c r="C1" s="249">
        <v>44325</v>
      </c>
      <c r="J1" s="249">
        <v>44324</v>
      </c>
    </row>
    <row r="2" spans="2:14" ht="72" customHeight="1" thickBot="1" x14ac:dyDescent="0.35">
      <c r="B2" s="350" t="s">
        <v>324</v>
      </c>
      <c r="C2" s="351"/>
      <c r="D2" s="351"/>
      <c r="E2" s="351"/>
      <c r="F2" s="351"/>
      <c r="G2" s="352"/>
      <c r="I2" s="350" t="s">
        <v>323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337843</v>
      </c>
      <c r="F5" s="318">
        <v>553</v>
      </c>
      <c r="G5" s="173">
        <f t="shared" ref="G5:G68" si="0">F5*1000/E5</f>
        <v>1.6368549888557702</v>
      </c>
      <c r="H5" s="53" t="s">
        <v>170</v>
      </c>
      <c r="I5" s="266">
        <v>1</v>
      </c>
      <c r="J5" s="64" t="s">
        <v>226</v>
      </c>
      <c r="K5" s="181">
        <v>54975</v>
      </c>
      <c r="L5" s="323">
        <v>337843</v>
      </c>
      <c r="M5" s="321">
        <v>543</v>
      </c>
      <c r="N5" s="173">
        <f t="shared" ref="N5:N68" si="1">M5*1000/L5</f>
        <v>1.6072554411368594</v>
      </c>
    </row>
    <row r="6" spans="2:14" ht="16.5" thickBot="1" x14ac:dyDescent="0.3">
      <c r="B6" s="266">
        <v>2</v>
      </c>
      <c r="C6" s="64" t="s">
        <v>227</v>
      </c>
      <c r="D6" s="181">
        <v>55008</v>
      </c>
      <c r="E6" s="324">
        <v>38436</v>
      </c>
      <c r="F6" s="318">
        <v>40</v>
      </c>
      <c r="G6" s="173">
        <f t="shared" si="0"/>
        <v>1.0406910188365075</v>
      </c>
      <c r="I6" s="266">
        <v>2</v>
      </c>
      <c r="J6" s="64" t="s">
        <v>227</v>
      </c>
      <c r="K6" s="181">
        <v>55008</v>
      </c>
      <c r="L6" s="324">
        <v>38436</v>
      </c>
      <c r="M6" s="321">
        <v>41</v>
      </c>
      <c r="N6" s="173">
        <f t="shared" si="1"/>
        <v>1.0667082943074202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23028</v>
      </c>
      <c r="F7" s="318">
        <v>32</v>
      </c>
      <c r="G7" s="173">
        <f t="shared" si="0"/>
        <v>1.3896126454750739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21">
        <v>33</v>
      </c>
      <c r="N7" s="173">
        <f t="shared" si="1"/>
        <v>1.4330380406461698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55586</v>
      </c>
      <c r="F8" s="318">
        <v>90</v>
      </c>
      <c r="G8" s="173">
        <f t="shared" si="0"/>
        <v>1.6191127262260281</v>
      </c>
      <c r="I8" s="266">
        <v>4</v>
      </c>
      <c r="J8" s="64" t="s">
        <v>229</v>
      </c>
      <c r="K8" s="181">
        <v>55259</v>
      </c>
      <c r="L8" s="324">
        <v>55586</v>
      </c>
      <c r="M8" s="321">
        <v>96</v>
      </c>
      <c r="N8" s="173">
        <f t="shared" si="1"/>
        <v>1.7270535746410967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27501</v>
      </c>
      <c r="F9" s="318">
        <v>52</v>
      </c>
      <c r="G9" s="173">
        <f t="shared" si="0"/>
        <v>1.8908403330787971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21">
        <v>55</v>
      </c>
      <c r="N9" s="173">
        <f t="shared" si="1"/>
        <v>1.9999272753718047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9560</v>
      </c>
      <c r="F10" s="318">
        <v>21</v>
      </c>
      <c r="G10" s="173">
        <f t="shared" si="0"/>
        <v>2.1966527196652721</v>
      </c>
      <c r="H10" s="53"/>
      <c r="I10" s="266">
        <v>6</v>
      </c>
      <c r="J10" s="64" t="s">
        <v>231</v>
      </c>
      <c r="K10" s="181">
        <v>55446</v>
      </c>
      <c r="L10" s="324">
        <v>9560</v>
      </c>
      <c r="M10" s="321">
        <v>23</v>
      </c>
      <c r="N10" s="173">
        <f t="shared" si="1"/>
        <v>2.4058577405857742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6577</v>
      </c>
      <c r="F11" s="318">
        <v>6</v>
      </c>
      <c r="G11" s="202">
        <f t="shared" si="0"/>
        <v>0.91227003192945111</v>
      </c>
      <c r="H11" s="53"/>
      <c r="I11" s="266">
        <v>7</v>
      </c>
      <c r="J11" s="64" t="s">
        <v>172</v>
      </c>
      <c r="K11" s="181">
        <v>55473</v>
      </c>
      <c r="L11" s="324">
        <v>6577</v>
      </c>
      <c r="M11" s="321">
        <v>7</v>
      </c>
      <c r="N11" s="173">
        <f t="shared" si="1"/>
        <v>1.0643150372510264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1089</v>
      </c>
      <c r="F12" s="318">
        <v>3</v>
      </c>
      <c r="G12" s="173">
        <f t="shared" si="0"/>
        <v>2.7548209366391183</v>
      </c>
      <c r="H12" s="53"/>
      <c r="I12" s="266">
        <v>8</v>
      </c>
      <c r="J12" s="64" t="s">
        <v>9</v>
      </c>
      <c r="K12" s="181">
        <v>55598</v>
      </c>
      <c r="L12" s="324">
        <v>1089</v>
      </c>
      <c r="M12" s="321">
        <v>3</v>
      </c>
      <c r="N12" s="173">
        <f t="shared" si="1"/>
        <v>2.7548209366391183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15431</v>
      </c>
      <c r="F14" s="318">
        <v>29</v>
      </c>
      <c r="G14" s="173">
        <f t="shared" si="0"/>
        <v>1.87933380856717</v>
      </c>
      <c r="I14" s="266">
        <v>10</v>
      </c>
      <c r="J14" s="64" t="s">
        <v>13</v>
      </c>
      <c r="K14" s="181">
        <v>55687</v>
      </c>
      <c r="L14" s="324">
        <v>15431</v>
      </c>
      <c r="M14" s="321">
        <v>33</v>
      </c>
      <c r="N14" s="173">
        <f t="shared" si="1"/>
        <v>2.1385522649212625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13024</v>
      </c>
      <c r="F16" s="318">
        <v>20</v>
      </c>
      <c r="G16" s="173">
        <f t="shared" si="0"/>
        <v>1.5356265356265357</v>
      </c>
      <c r="I16" s="266">
        <v>12</v>
      </c>
      <c r="J16" s="64" t="s">
        <v>17</v>
      </c>
      <c r="K16" s="181">
        <v>55838</v>
      </c>
      <c r="L16" s="324">
        <v>13024</v>
      </c>
      <c r="M16" s="321">
        <v>20</v>
      </c>
      <c r="N16" s="173">
        <f t="shared" si="1"/>
        <v>1.5356265356265357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1977</v>
      </c>
      <c r="F17" s="318">
        <v>1</v>
      </c>
      <c r="G17" s="202">
        <f t="shared" si="0"/>
        <v>0.50581689428426913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21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1343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21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21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4841</v>
      </c>
      <c r="F20" s="318">
        <v>8</v>
      </c>
      <c r="G20" s="173">
        <f t="shared" si="0"/>
        <v>1.6525511258004544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21">
        <v>7</v>
      </c>
      <c r="N20" s="173">
        <f t="shared" si="1"/>
        <v>1.4459822350753977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21">
        <v>1</v>
      </c>
      <c r="N22" s="202">
        <f t="shared" si="1"/>
        <v>0.84317032040472173</v>
      </c>
    </row>
    <row r="23" spans="2:14" ht="16.5" thickBot="1" x14ac:dyDescent="0.3">
      <c r="B23" s="266">
        <v>19</v>
      </c>
      <c r="C23" s="64" t="s">
        <v>180</v>
      </c>
      <c r="D23" s="181">
        <v>56354</v>
      </c>
      <c r="E23" s="324">
        <v>2386</v>
      </c>
      <c r="F23" s="318">
        <v>6</v>
      </c>
      <c r="G23" s="173">
        <f t="shared" si="0"/>
        <v>2.5146689019279127</v>
      </c>
      <c r="H23" s="53"/>
      <c r="I23" s="266">
        <v>19</v>
      </c>
      <c r="J23" s="64" t="s">
        <v>180</v>
      </c>
      <c r="K23" s="181">
        <v>56354</v>
      </c>
      <c r="L23" s="324">
        <v>2386</v>
      </c>
      <c r="M23" s="321">
        <v>6</v>
      </c>
      <c r="N23" s="173">
        <f t="shared" si="1"/>
        <v>2.5146689019279127</v>
      </c>
    </row>
    <row r="24" spans="2:14" ht="27" customHeight="1" thickBot="1" x14ac:dyDescent="0.3">
      <c r="B24" s="266">
        <v>20</v>
      </c>
      <c r="C24" s="232" t="s">
        <v>181</v>
      </c>
      <c r="D24" s="181">
        <v>56425</v>
      </c>
      <c r="E24" s="324">
        <v>2360</v>
      </c>
      <c r="F24" s="318">
        <v>8</v>
      </c>
      <c r="G24" s="254">
        <f t="shared" si="0"/>
        <v>3.3898305084745761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21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64" t="s">
        <v>182</v>
      </c>
      <c r="D25" s="181">
        <v>56461</v>
      </c>
      <c r="E25" s="324">
        <v>2501</v>
      </c>
      <c r="F25" s="318">
        <v>6</v>
      </c>
      <c r="G25" s="173">
        <f t="shared" si="0"/>
        <v>2.3990403838464616</v>
      </c>
      <c r="H25" s="53"/>
      <c r="I25" s="266">
        <v>21</v>
      </c>
      <c r="J25" s="170" t="s">
        <v>182</v>
      </c>
      <c r="K25" s="181">
        <v>56461</v>
      </c>
      <c r="L25" s="324">
        <v>2501</v>
      </c>
      <c r="M25" s="321">
        <v>8</v>
      </c>
      <c r="N25" s="172">
        <f t="shared" si="1"/>
        <v>3.1987205117952819</v>
      </c>
    </row>
    <row r="26" spans="2:14" ht="27" customHeight="1" thickBot="1" x14ac:dyDescent="0.3">
      <c r="B26" s="266">
        <v>22</v>
      </c>
      <c r="C26" s="64" t="s">
        <v>183</v>
      </c>
      <c r="D26" s="181">
        <v>56522</v>
      </c>
      <c r="E26" s="324">
        <v>2696</v>
      </c>
      <c r="F26" s="318">
        <v>3</v>
      </c>
      <c r="G26" s="173">
        <f t="shared" si="0"/>
        <v>1.1127596439169138</v>
      </c>
      <c r="H26" s="53" t="s">
        <v>170</v>
      </c>
      <c r="I26" s="266">
        <v>22</v>
      </c>
      <c r="J26" s="200" t="s">
        <v>183</v>
      </c>
      <c r="K26" s="181">
        <v>56522</v>
      </c>
      <c r="L26" s="324">
        <v>2696</v>
      </c>
      <c r="M26" s="321">
        <v>2</v>
      </c>
      <c r="N26" s="202">
        <f t="shared" si="1"/>
        <v>0.74183976261127593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3058</v>
      </c>
      <c r="F27" s="318">
        <v>1</v>
      </c>
      <c r="G27" s="202">
        <f t="shared" si="0"/>
        <v>0.32701111837802488</v>
      </c>
      <c r="H27" s="53"/>
      <c r="I27" s="266">
        <v>23</v>
      </c>
      <c r="J27" s="200" t="s">
        <v>184</v>
      </c>
      <c r="K27" s="181">
        <v>56568</v>
      </c>
      <c r="L27" s="324">
        <v>3058</v>
      </c>
      <c r="M27" s="321">
        <v>1</v>
      </c>
      <c r="N27" s="202">
        <f t="shared" si="1"/>
        <v>0.32701111837802488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4790</v>
      </c>
      <c r="F28" s="318">
        <v>1</v>
      </c>
      <c r="G28" s="202">
        <f t="shared" si="0"/>
        <v>0.20876826722338204</v>
      </c>
      <c r="I28" s="266">
        <v>24</v>
      </c>
      <c r="J28" s="200" t="s">
        <v>185</v>
      </c>
      <c r="K28" s="181">
        <v>56666</v>
      </c>
      <c r="L28" s="324">
        <v>4790</v>
      </c>
      <c r="M28" s="321">
        <v>2</v>
      </c>
      <c r="N28" s="202">
        <f t="shared" si="1"/>
        <v>0.41753653444676408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 t="s">
        <v>170</v>
      </c>
      <c r="I29" s="266">
        <v>25</v>
      </c>
      <c r="J29" s="200" t="s">
        <v>186</v>
      </c>
      <c r="K29" s="181">
        <v>57314</v>
      </c>
      <c r="L29" s="324">
        <v>2343</v>
      </c>
      <c r="M29" s="321">
        <v>1</v>
      </c>
      <c r="N29" s="202">
        <f t="shared" si="1"/>
        <v>0.42680324370465217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1700</v>
      </c>
      <c r="F30" s="318">
        <v>1</v>
      </c>
      <c r="G30" s="202">
        <f t="shared" si="0"/>
        <v>0.58823529411764708</v>
      </c>
      <c r="I30" s="266">
        <v>26</v>
      </c>
      <c r="J30" s="200" t="s">
        <v>187</v>
      </c>
      <c r="K30" s="181">
        <v>56773</v>
      </c>
      <c r="L30" s="324">
        <v>1700</v>
      </c>
      <c r="M30" s="321">
        <v>1</v>
      </c>
      <c r="N30" s="202">
        <f t="shared" si="1"/>
        <v>0.58823529411764708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3727</v>
      </c>
      <c r="F31" s="318">
        <v>8</v>
      </c>
      <c r="G31" s="173">
        <f t="shared" si="0"/>
        <v>2.1464985242822645</v>
      </c>
      <c r="H31" s="53" t="s">
        <v>170</v>
      </c>
      <c r="I31" s="311">
        <v>27</v>
      </c>
      <c r="J31" s="320" t="s">
        <v>47</v>
      </c>
      <c r="K31" s="305">
        <v>56844</v>
      </c>
      <c r="L31" s="324">
        <v>3727</v>
      </c>
      <c r="M31" s="321">
        <v>6</v>
      </c>
      <c r="N31" s="173">
        <f t="shared" si="1"/>
        <v>1.6098738932116985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21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2364</v>
      </c>
      <c r="F33" s="318">
        <v>2</v>
      </c>
      <c r="G33" s="202">
        <f t="shared" si="0"/>
        <v>0.84602368866328259</v>
      </c>
      <c r="I33" s="266">
        <v>29</v>
      </c>
      <c r="J33" s="64" t="s">
        <v>188</v>
      </c>
      <c r="K33" s="181">
        <v>57083</v>
      </c>
      <c r="L33" s="324">
        <v>2364</v>
      </c>
      <c r="M33" s="321">
        <v>3</v>
      </c>
      <c r="N33" s="173">
        <f t="shared" si="1"/>
        <v>1.2690355329949239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1517</v>
      </c>
      <c r="F34" s="318">
        <v>1</v>
      </c>
      <c r="G34" s="202">
        <f t="shared" si="0"/>
        <v>0.65919578114700061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21">
        <v>1</v>
      </c>
      <c r="N34" s="202">
        <f t="shared" si="1"/>
        <v>0.65919578114700061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1816</v>
      </c>
      <c r="F35" s="318">
        <v>1</v>
      </c>
      <c r="G35" s="202">
        <f t="shared" si="0"/>
        <v>0.5506607929515418</v>
      </c>
      <c r="I35" s="266">
        <v>31</v>
      </c>
      <c r="J35" s="200" t="s">
        <v>55</v>
      </c>
      <c r="K35" s="181">
        <v>57225</v>
      </c>
      <c r="L35" s="324">
        <v>1816</v>
      </c>
      <c r="M35" s="321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10</v>
      </c>
      <c r="G36" s="173">
        <f t="shared" si="0"/>
        <v>2.3534949399858789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21">
        <v>11</v>
      </c>
      <c r="N36" s="173">
        <f t="shared" si="1"/>
        <v>2.588844433984467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21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3050</v>
      </c>
      <c r="F38" s="318">
        <v>1</v>
      </c>
      <c r="G38" s="202">
        <f t="shared" si="0"/>
        <v>0.32786885245901637</v>
      </c>
      <c r="I38" s="266">
        <v>34</v>
      </c>
      <c r="J38" s="200" t="s">
        <v>61</v>
      </c>
      <c r="K38" s="181">
        <v>55062</v>
      </c>
      <c r="L38" s="324">
        <v>3050</v>
      </c>
      <c r="M38" s="321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1494</v>
      </c>
      <c r="F39" s="318">
        <v>3</v>
      </c>
      <c r="G39" s="173">
        <f t="shared" si="0"/>
        <v>2.0080321285140563</v>
      </c>
      <c r="H39" s="53"/>
      <c r="I39" s="311">
        <v>35</v>
      </c>
      <c r="J39" s="320" t="s">
        <v>190</v>
      </c>
      <c r="K39" s="305">
        <v>57546</v>
      </c>
      <c r="L39" s="324">
        <v>1494</v>
      </c>
      <c r="M39" s="321">
        <v>3</v>
      </c>
      <c r="N39" s="173">
        <f t="shared" si="1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2740</v>
      </c>
      <c r="F41" s="318">
        <v>1</v>
      </c>
      <c r="G41" s="202">
        <f t="shared" si="0"/>
        <v>0.36496350364963503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21">
        <v>2</v>
      </c>
      <c r="N41" s="202">
        <f t="shared" si="1"/>
        <v>0.72992700729927007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46783</v>
      </c>
      <c r="F42" s="318">
        <v>73</v>
      </c>
      <c r="G42" s="173">
        <f t="shared" si="0"/>
        <v>1.5603958702947651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21">
        <v>83</v>
      </c>
      <c r="N42" s="173">
        <f t="shared" si="1"/>
        <v>1.7741487292392535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3882</v>
      </c>
      <c r="F43" s="318">
        <v>5</v>
      </c>
      <c r="G43" s="173">
        <f t="shared" si="0"/>
        <v>1.2879958784131891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21">
        <v>5</v>
      </c>
      <c r="N43" s="173">
        <f t="shared" si="1"/>
        <v>1.2879958784131891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2280</v>
      </c>
      <c r="F44" s="318">
        <v>1</v>
      </c>
      <c r="G44" s="202">
        <f t="shared" si="0"/>
        <v>0.43859649122807015</v>
      </c>
      <c r="I44" s="266">
        <v>40</v>
      </c>
      <c r="J44" s="200" t="s">
        <v>193</v>
      </c>
      <c r="K44" s="181">
        <v>57948</v>
      </c>
      <c r="L44" s="324">
        <v>2280</v>
      </c>
      <c r="M44" s="321">
        <v>1</v>
      </c>
      <c r="N44" s="202">
        <f t="shared" si="1"/>
        <v>0.43859649122807015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9121</v>
      </c>
      <c r="F46" s="318">
        <v>22</v>
      </c>
      <c r="G46" s="173">
        <f t="shared" si="0"/>
        <v>2.412016226290977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21">
        <v>25</v>
      </c>
      <c r="N46" s="173">
        <f t="shared" si="1"/>
        <v>2.7409275298761102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3815</v>
      </c>
      <c r="F47" s="318">
        <v>6</v>
      </c>
      <c r="G47" s="173">
        <f t="shared" si="0"/>
        <v>1.5727391874180865</v>
      </c>
      <c r="I47" s="266">
        <v>43</v>
      </c>
      <c r="J47" s="64" t="s">
        <v>79</v>
      </c>
      <c r="K47" s="181">
        <v>58008</v>
      </c>
      <c r="L47" s="324">
        <v>3815</v>
      </c>
      <c r="M47" s="321">
        <v>8</v>
      </c>
      <c r="N47" s="173">
        <f t="shared" si="1"/>
        <v>2.0969855832241153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4303</v>
      </c>
      <c r="F48" s="318">
        <v>6</v>
      </c>
      <c r="G48" s="173">
        <f t="shared" si="0"/>
        <v>1.3943760167325121</v>
      </c>
      <c r="H48" s="53"/>
      <c r="I48" s="266">
        <v>44</v>
      </c>
      <c r="J48" s="64" t="s">
        <v>81</v>
      </c>
      <c r="K48" s="181">
        <v>58142</v>
      </c>
      <c r="L48" s="324">
        <v>4303</v>
      </c>
      <c r="M48" s="321">
        <v>7</v>
      </c>
      <c r="N48" s="173">
        <f t="shared" si="1"/>
        <v>1.6267720195212643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64" t="s">
        <v>195</v>
      </c>
      <c r="K49" s="181">
        <v>58204</v>
      </c>
      <c r="L49" s="324">
        <v>1489</v>
      </c>
      <c r="M49" s="321">
        <v>2</v>
      </c>
      <c r="N49" s="173">
        <f t="shared" si="1"/>
        <v>1.3431833445265278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1175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21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4965</v>
      </c>
      <c r="F51" s="318">
        <v>17</v>
      </c>
      <c r="G51" s="254">
        <f t="shared" si="0"/>
        <v>3.4239677744209467</v>
      </c>
      <c r="H51" s="53" t="s">
        <v>170</v>
      </c>
      <c r="I51" s="266">
        <v>47</v>
      </c>
      <c r="J51" s="232" t="s">
        <v>87</v>
      </c>
      <c r="K51" s="181">
        <v>58259</v>
      </c>
      <c r="L51" s="324">
        <v>4965</v>
      </c>
      <c r="M51" s="321">
        <v>15</v>
      </c>
      <c r="N51" s="254">
        <f t="shared" si="1"/>
        <v>3.0211480362537766</v>
      </c>
    </row>
    <row r="52" spans="2:14" ht="16.5" thickBot="1" x14ac:dyDescent="0.3">
      <c r="B52" s="266">
        <v>48</v>
      </c>
      <c r="C52" s="200" t="s">
        <v>89</v>
      </c>
      <c r="D52" s="181">
        <v>58311</v>
      </c>
      <c r="E52" s="324">
        <v>4640</v>
      </c>
      <c r="F52" s="318">
        <v>4</v>
      </c>
      <c r="G52" s="202">
        <f t="shared" si="0"/>
        <v>0.86206896551724133</v>
      </c>
      <c r="H52" s="53"/>
      <c r="I52" s="266">
        <v>48</v>
      </c>
      <c r="J52" s="64" t="s">
        <v>89</v>
      </c>
      <c r="K52" s="181">
        <v>58311</v>
      </c>
      <c r="L52" s="324">
        <v>4640</v>
      </c>
      <c r="M52" s="321">
        <v>5</v>
      </c>
      <c r="N52" s="173">
        <f t="shared" si="1"/>
        <v>1.0775862068965518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21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170" t="s">
        <v>199</v>
      </c>
      <c r="D55" s="181">
        <v>58464</v>
      </c>
      <c r="E55" s="324">
        <v>1636</v>
      </c>
      <c r="F55" s="318">
        <v>5</v>
      </c>
      <c r="G55" s="172">
        <f t="shared" si="0"/>
        <v>3.0562347188264058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21">
        <v>6</v>
      </c>
      <c r="N55" s="172">
        <f t="shared" si="1"/>
        <v>3.6674816625916868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1508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21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3644</v>
      </c>
      <c r="F57" s="318">
        <v>3</v>
      </c>
      <c r="G57" s="202">
        <f t="shared" si="0"/>
        <v>0.82327113062568602</v>
      </c>
      <c r="H57" s="53"/>
      <c r="I57" s="266">
        <v>53</v>
      </c>
      <c r="J57" s="64" t="s">
        <v>99</v>
      </c>
      <c r="K57" s="181">
        <v>55160</v>
      </c>
      <c r="L57" s="324">
        <v>3644</v>
      </c>
      <c r="M57" s="321">
        <v>4</v>
      </c>
      <c r="N57" s="173">
        <f t="shared" si="1"/>
        <v>1.0976948408342482</v>
      </c>
    </row>
    <row r="58" spans="2:14" ht="27" thickBot="1" x14ac:dyDescent="0.3">
      <c r="B58" s="266">
        <v>54</v>
      </c>
      <c r="C58" s="64" t="s">
        <v>101</v>
      </c>
      <c r="D58" s="181">
        <v>55277</v>
      </c>
      <c r="E58" s="324">
        <v>5871</v>
      </c>
      <c r="F58" s="318">
        <v>11</v>
      </c>
      <c r="G58" s="173">
        <f t="shared" si="0"/>
        <v>1.8736160790325327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21">
        <v>14</v>
      </c>
      <c r="N58" s="173">
        <f t="shared" si="1"/>
        <v>2.3846022824050417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173">
        <f t="shared" si="1"/>
        <v>1.0400416016640666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3289</v>
      </c>
      <c r="F60" s="318">
        <v>4</v>
      </c>
      <c r="G60" s="173">
        <f t="shared" si="0"/>
        <v>1.2161751292186074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21">
        <v>7</v>
      </c>
      <c r="N60" s="173">
        <f t="shared" si="1"/>
        <v>2.128306476132563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3278</v>
      </c>
      <c r="F61" s="318">
        <v>1</v>
      </c>
      <c r="G61" s="202">
        <f t="shared" si="0"/>
        <v>0.30506406345332521</v>
      </c>
      <c r="H61" s="53"/>
      <c r="I61" s="266">
        <v>57</v>
      </c>
      <c r="J61" s="64" t="s">
        <v>201</v>
      </c>
      <c r="K61" s="181">
        <v>58721</v>
      </c>
      <c r="L61" s="324">
        <v>3278</v>
      </c>
      <c r="M61" s="321">
        <v>4</v>
      </c>
      <c r="N61" s="173">
        <f t="shared" si="1"/>
        <v>1.2202562538133008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2293</v>
      </c>
      <c r="F62" s="318">
        <v>4</v>
      </c>
      <c r="G62" s="173">
        <f t="shared" si="0"/>
        <v>1.7444395987788923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21">
        <v>5</v>
      </c>
      <c r="N62" s="173">
        <f t="shared" si="1"/>
        <v>2.1805494984736153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21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1817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21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200" t="s">
        <v>203</v>
      </c>
      <c r="D65" s="181">
        <v>58918</v>
      </c>
      <c r="E65" s="324">
        <v>1650</v>
      </c>
      <c r="F65" s="318">
        <v>1</v>
      </c>
      <c r="G65" s="202">
        <f t="shared" si="0"/>
        <v>0.60606060606060608</v>
      </c>
      <c r="H65" s="53" t="s">
        <v>170</v>
      </c>
      <c r="I65" s="266">
        <v>61</v>
      </c>
      <c r="J65" s="200" t="s">
        <v>203</v>
      </c>
      <c r="K65" s="181">
        <v>58918</v>
      </c>
      <c r="L65" s="324">
        <v>1650</v>
      </c>
      <c r="M65" s="321">
        <v>0</v>
      </c>
      <c r="N65" s="202">
        <f t="shared" si="1"/>
        <v>0</v>
      </c>
    </row>
    <row r="66" spans="2:14" ht="27" customHeight="1" thickBot="1" x14ac:dyDescent="0.3">
      <c r="B66" s="266">
        <v>62</v>
      </c>
      <c r="C66" s="64" t="s">
        <v>204</v>
      </c>
      <c r="D66" s="181">
        <v>58990</v>
      </c>
      <c r="E66" s="324">
        <v>629</v>
      </c>
      <c r="F66" s="318">
        <v>1</v>
      </c>
      <c r="G66" s="173">
        <f t="shared" si="0"/>
        <v>1.589825119236884</v>
      </c>
      <c r="H66" s="53" t="s">
        <v>170</v>
      </c>
      <c r="I66" s="266">
        <v>62</v>
      </c>
      <c r="J66" s="200" t="s">
        <v>204</v>
      </c>
      <c r="K66" s="181">
        <v>58990</v>
      </c>
      <c r="L66" s="324">
        <v>629</v>
      </c>
      <c r="M66" s="321">
        <v>0</v>
      </c>
      <c r="N66" s="202">
        <f t="shared" si="1"/>
        <v>0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4774</v>
      </c>
      <c r="F67" s="318">
        <v>20</v>
      </c>
      <c r="G67" s="254">
        <f t="shared" si="0"/>
        <v>4.1893590280687052</v>
      </c>
      <c r="H67" s="53" t="s">
        <v>170</v>
      </c>
      <c r="I67" s="266">
        <v>63</v>
      </c>
      <c r="J67" s="232" t="s">
        <v>131</v>
      </c>
      <c r="K67" s="181">
        <v>59041</v>
      </c>
      <c r="L67" s="324">
        <v>4774</v>
      </c>
      <c r="M67" s="321">
        <v>17</v>
      </c>
      <c r="N67" s="254">
        <f t="shared" si="1"/>
        <v>3.5609551738583995</v>
      </c>
    </row>
    <row r="68" spans="2:14" ht="16.5" thickBot="1" x14ac:dyDescent="0.3">
      <c r="B68" s="266">
        <v>64</v>
      </c>
      <c r="C68" s="232" t="s">
        <v>205</v>
      </c>
      <c r="D68" s="181">
        <v>59238</v>
      </c>
      <c r="E68" s="324">
        <v>1404</v>
      </c>
      <c r="F68" s="318">
        <v>5</v>
      </c>
      <c r="G68" s="254">
        <f t="shared" si="0"/>
        <v>3.5612535612535612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21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1533</v>
      </c>
      <c r="F71" s="318">
        <v>8</v>
      </c>
      <c r="G71" s="254">
        <f t="shared" si="2"/>
        <v>5.2185257664709717</v>
      </c>
      <c r="H71" s="53" t="s">
        <v>170</v>
      </c>
      <c r="I71" s="311">
        <v>67</v>
      </c>
      <c r="J71" s="243" t="s">
        <v>207</v>
      </c>
      <c r="K71" s="181">
        <v>59434</v>
      </c>
      <c r="L71" s="324">
        <v>1533</v>
      </c>
      <c r="M71" s="321">
        <v>6</v>
      </c>
      <c r="N71" s="254">
        <f t="shared" si="3"/>
        <v>3.9138943248532287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2205</v>
      </c>
      <c r="F72" s="318">
        <v>5</v>
      </c>
      <c r="G72" s="173">
        <f t="shared" si="2"/>
        <v>2.2675736961451247</v>
      </c>
      <c r="I72" s="266">
        <v>68</v>
      </c>
      <c r="J72" s="64" t="s">
        <v>208</v>
      </c>
      <c r="K72" s="181">
        <v>55311</v>
      </c>
      <c r="L72" s="324">
        <v>2205</v>
      </c>
      <c r="M72" s="321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21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4</v>
      </c>
      <c r="G74" s="173">
        <f t="shared" si="2"/>
        <v>1.788109074653554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21">
        <v>4</v>
      </c>
      <c r="N74" s="173">
        <f t="shared" si="3"/>
        <v>1.788109074653554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4128</v>
      </c>
      <c r="F75" s="318">
        <v>15</v>
      </c>
      <c r="G75" s="254">
        <f t="shared" si="2"/>
        <v>3.6337209302325579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21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21">
        <v>12</v>
      </c>
      <c r="N76" s="254">
        <f t="shared" si="3"/>
        <v>5.2747252747252746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1720</v>
      </c>
      <c r="F78" s="318">
        <v>1</v>
      </c>
      <c r="G78" s="202">
        <f t="shared" si="2"/>
        <v>0.58139534883720934</v>
      </c>
      <c r="I78" s="266">
        <v>74</v>
      </c>
      <c r="J78" s="200" t="s">
        <v>212</v>
      </c>
      <c r="K78" s="181">
        <v>59826</v>
      </c>
      <c r="L78" s="324">
        <v>1720</v>
      </c>
      <c r="M78" s="321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10</v>
      </c>
      <c r="G79" s="173">
        <f t="shared" si="2"/>
        <v>2.1786492374727668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21">
        <v>10</v>
      </c>
      <c r="N79" s="173">
        <f t="shared" si="3"/>
        <v>2.1786492374727668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2181</v>
      </c>
      <c r="F80" s="318">
        <v>2</v>
      </c>
      <c r="G80" s="202">
        <f t="shared" si="2"/>
        <v>0.9170105456212746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21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2567</v>
      </c>
      <c r="F81" s="318">
        <v>1</v>
      </c>
      <c r="G81" s="202">
        <f t="shared" si="2"/>
        <v>0.38955979742890534</v>
      </c>
      <c r="I81" s="266">
        <v>77</v>
      </c>
      <c r="J81" s="200" t="s">
        <v>213</v>
      </c>
      <c r="K81" s="181">
        <v>59880</v>
      </c>
      <c r="L81" s="324">
        <v>2567</v>
      </c>
      <c r="M81" s="321">
        <v>1</v>
      </c>
      <c r="N81" s="202">
        <f t="shared" si="3"/>
        <v>0.38955979742890534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2106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21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947</v>
      </c>
      <c r="F83" s="318">
        <v>2</v>
      </c>
      <c r="G83" s="173">
        <f t="shared" si="2"/>
        <v>2.1119324181626187</v>
      </c>
      <c r="I83" s="266">
        <v>79</v>
      </c>
      <c r="J83" s="64" t="s">
        <v>163</v>
      </c>
      <c r="K83" s="181">
        <v>60026</v>
      </c>
      <c r="L83" s="324">
        <v>947</v>
      </c>
      <c r="M83" s="321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5937</v>
      </c>
      <c r="F84" s="318">
        <v>13</v>
      </c>
      <c r="G84" s="173">
        <f t="shared" si="2"/>
        <v>2.1896580764695974</v>
      </c>
      <c r="H84" s="53"/>
      <c r="I84" s="266">
        <v>80</v>
      </c>
      <c r="J84" s="64" t="s">
        <v>214</v>
      </c>
      <c r="K84" s="181">
        <v>60062</v>
      </c>
      <c r="L84" s="324">
        <v>5937</v>
      </c>
      <c r="M84" s="321">
        <v>14</v>
      </c>
      <c r="N84" s="173">
        <f t="shared" si="3"/>
        <v>2.3580933131211048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1440</v>
      </c>
      <c r="F85" s="319">
        <v>1</v>
      </c>
      <c r="G85" s="202">
        <f t="shared" si="2"/>
        <v>0.69444444444444442</v>
      </c>
      <c r="H85" s="53"/>
      <c r="I85" s="303">
        <v>81</v>
      </c>
      <c r="J85" s="296" t="s">
        <v>167</v>
      </c>
      <c r="K85" s="185">
        <v>60099</v>
      </c>
      <c r="L85" s="325">
        <v>1440</v>
      </c>
      <c r="M85" s="322">
        <v>2</v>
      </c>
      <c r="N85" s="173">
        <f t="shared" si="3"/>
        <v>1.3888888888888888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759031</v>
      </c>
      <c r="F86" s="167">
        <f>SUM(F5:F85)</f>
        <v>1219</v>
      </c>
      <c r="G86" s="317">
        <f t="shared" si="2"/>
        <v>1.605995012061431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1255</v>
      </c>
      <c r="N86" s="317">
        <f t="shared" si="3"/>
        <v>1.6534239049524986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285156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44326</v>
      </c>
      <c r="J1" s="249">
        <v>44325</v>
      </c>
    </row>
    <row r="2" spans="2:14" ht="72" customHeight="1" thickBot="1" x14ac:dyDescent="0.35">
      <c r="B2" s="350" t="s">
        <v>325</v>
      </c>
      <c r="C2" s="351"/>
      <c r="D2" s="351"/>
      <c r="E2" s="351"/>
      <c r="F2" s="351"/>
      <c r="G2" s="352"/>
      <c r="I2" s="350" t="s">
        <v>324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553</v>
      </c>
      <c r="G5" s="173">
        <f t="shared" ref="G5:G68" si="0">F5*1000/E5</f>
        <v>1.6363173686359682</v>
      </c>
      <c r="H5" s="53"/>
      <c r="I5" s="266">
        <v>1</v>
      </c>
      <c r="J5" s="64" t="s">
        <v>226</v>
      </c>
      <c r="K5" s="181">
        <v>54975</v>
      </c>
      <c r="L5" s="323">
        <v>337843</v>
      </c>
      <c r="M5" s="318">
        <v>553</v>
      </c>
      <c r="N5" s="173">
        <f t="shared" ref="N5:N68" si="1">M5*1000/L5</f>
        <v>1.6368549888557702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38</v>
      </c>
      <c r="G6" s="202">
        <f t="shared" si="0"/>
        <v>0.98904245074308317</v>
      </c>
      <c r="I6" s="266">
        <v>2</v>
      </c>
      <c r="J6" s="64" t="s">
        <v>227</v>
      </c>
      <c r="K6" s="181">
        <v>55008</v>
      </c>
      <c r="L6" s="324">
        <v>38436</v>
      </c>
      <c r="M6" s="318">
        <v>40</v>
      </c>
      <c r="N6" s="173">
        <f t="shared" si="1"/>
        <v>1.0406910188365075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23028</v>
      </c>
      <c r="M7" s="318">
        <v>32</v>
      </c>
      <c r="N7" s="173">
        <f t="shared" si="1"/>
        <v>1.3896126454750739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79</v>
      </c>
      <c r="G8" s="173">
        <f t="shared" si="0"/>
        <v>1.421963028961247</v>
      </c>
      <c r="I8" s="266">
        <v>4</v>
      </c>
      <c r="J8" s="64" t="s">
        <v>229</v>
      </c>
      <c r="K8" s="181">
        <v>55259</v>
      </c>
      <c r="L8" s="324">
        <v>55586</v>
      </c>
      <c r="M8" s="318">
        <v>90</v>
      </c>
      <c r="N8" s="173">
        <f t="shared" si="1"/>
        <v>1.6191127262260281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46</v>
      </c>
      <c r="G9" s="173">
        <f t="shared" si="0"/>
        <v>1.6728489344679613</v>
      </c>
      <c r="H9" s="53"/>
      <c r="I9" s="266">
        <v>5</v>
      </c>
      <c r="J9" s="320" t="s">
        <v>230</v>
      </c>
      <c r="K9" s="305">
        <v>55357</v>
      </c>
      <c r="L9" s="324">
        <v>27501</v>
      </c>
      <c r="M9" s="318">
        <v>52</v>
      </c>
      <c r="N9" s="173">
        <f t="shared" si="1"/>
        <v>1.8908403330787971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18</v>
      </c>
      <c r="G10" s="173">
        <f t="shared" si="0"/>
        <v>1.8830421592216759</v>
      </c>
      <c r="H10" s="53"/>
      <c r="I10" s="266">
        <v>6</v>
      </c>
      <c r="J10" s="64" t="s">
        <v>231</v>
      </c>
      <c r="K10" s="181">
        <v>55446</v>
      </c>
      <c r="L10" s="324">
        <v>9560</v>
      </c>
      <c r="M10" s="318">
        <v>21</v>
      </c>
      <c r="N10" s="173">
        <f t="shared" si="1"/>
        <v>2.1966527196652721</v>
      </c>
    </row>
    <row r="11" spans="2:14" ht="27" customHeight="1" thickBot="1" x14ac:dyDescent="0.3">
      <c r="B11" s="266">
        <v>7</v>
      </c>
      <c r="C11" s="64" t="s">
        <v>172</v>
      </c>
      <c r="D11" s="181">
        <v>55473</v>
      </c>
      <c r="E11" s="324">
        <v>6574</v>
      </c>
      <c r="F11" s="318">
        <v>7</v>
      </c>
      <c r="G11" s="173">
        <f t="shared" si="0"/>
        <v>1.0648007301490721</v>
      </c>
      <c r="H11" s="53" t="s">
        <v>170</v>
      </c>
      <c r="I11" s="266">
        <v>7</v>
      </c>
      <c r="J11" s="200" t="s">
        <v>172</v>
      </c>
      <c r="K11" s="181">
        <v>55473</v>
      </c>
      <c r="L11" s="324">
        <v>6577</v>
      </c>
      <c r="M11" s="318">
        <v>6</v>
      </c>
      <c r="N11" s="202">
        <f t="shared" si="1"/>
        <v>0.91227003192945111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1089</v>
      </c>
      <c r="M12" s="318">
        <v>3</v>
      </c>
      <c r="N12" s="173">
        <f t="shared" si="1"/>
        <v>2.7548209366391183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28</v>
      </c>
      <c r="G14" s="173">
        <f t="shared" si="0"/>
        <v>1.8130018130018131</v>
      </c>
      <c r="I14" s="266">
        <v>10</v>
      </c>
      <c r="J14" s="64" t="s">
        <v>13</v>
      </c>
      <c r="K14" s="181">
        <v>55687</v>
      </c>
      <c r="L14" s="324">
        <v>15431</v>
      </c>
      <c r="M14" s="318">
        <v>29</v>
      </c>
      <c r="N14" s="173">
        <f t="shared" si="1"/>
        <v>1.87933380856717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18</v>
      </c>
      <c r="G16" s="173">
        <f t="shared" si="0"/>
        <v>1.3812154696132597</v>
      </c>
      <c r="I16" s="266">
        <v>12</v>
      </c>
      <c r="J16" s="64" t="s">
        <v>17</v>
      </c>
      <c r="K16" s="181">
        <v>55838</v>
      </c>
      <c r="L16" s="324">
        <v>13024</v>
      </c>
      <c r="M16" s="318">
        <v>20</v>
      </c>
      <c r="N16" s="173">
        <f t="shared" si="1"/>
        <v>1.5356265356265357</v>
      </c>
    </row>
    <row r="17" spans="2:14" ht="27" customHeight="1" thickBot="1" x14ac:dyDescent="0.3">
      <c r="B17" s="266">
        <v>13</v>
      </c>
      <c r="C17" s="200" t="s">
        <v>175</v>
      </c>
      <c r="D17" s="181">
        <v>55918</v>
      </c>
      <c r="E17" s="324">
        <v>1976</v>
      </c>
      <c r="F17" s="318">
        <v>1</v>
      </c>
      <c r="G17" s="202">
        <f t="shared" si="0"/>
        <v>0.50607287449392713</v>
      </c>
      <c r="H17" s="53"/>
      <c r="I17" s="266">
        <v>13</v>
      </c>
      <c r="J17" s="200" t="s">
        <v>175</v>
      </c>
      <c r="K17" s="181">
        <v>55918</v>
      </c>
      <c r="L17" s="324">
        <v>1977</v>
      </c>
      <c r="M17" s="318">
        <v>1</v>
      </c>
      <c r="N17" s="202">
        <f t="shared" si="1"/>
        <v>0.50581689428426913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1343</v>
      </c>
      <c r="M18" s="318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10</v>
      </c>
      <c r="G20" s="173">
        <f t="shared" si="0"/>
        <v>2.067397146991937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4841</v>
      </c>
      <c r="M20" s="318">
        <v>8</v>
      </c>
      <c r="N20" s="173">
        <f t="shared" si="1"/>
        <v>1.6525511258004544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64" t="s">
        <v>180</v>
      </c>
      <c r="K23" s="181">
        <v>56354</v>
      </c>
      <c r="L23" s="324">
        <v>2386</v>
      </c>
      <c r="M23" s="318">
        <v>6</v>
      </c>
      <c r="N23" s="173">
        <f t="shared" si="1"/>
        <v>2.5146689019279127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6</v>
      </c>
      <c r="G24" s="173">
        <f t="shared" si="0"/>
        <v>2.5445292620865141</v>
      </c>
      <c r="H24" s="53"/>
      <c r="I24" s="266">
        <v>20</v>
      </c>
      <c r="J24" s="232" t="s">
        <v>181</v>
      </c>
      <c r="K24" s="181">
        <v>56425</v>
      </c>
      <c r="L24" s="324">
        <v>2360</v>
      </c>
      <c r="M24" s="318">
        <v>8</v>
      </c>
      <c r="N24" s="254">
        <f t="shared" si="1"/>
        <v>3.3898305084745761</v>
      </c>
    </row>
    <row r="25" spans="2:14" ht="27" customHeight="1" thickBot="1" x14ac:dyDescent="0.3">
      <c r="B25" s="266">
        <v>21</v>
      </c>
      <c r="C25" s="64" t="s">
        <v>182</v>
      </c>
      <c r="D25" s="181">
        <v>56461</v>
      </c>
      <c r="E25" s="324">
        <v>2496</v>
      </c>
      <c r="F25" s="318">
        <v>3</v>
      </c>
      <c r="G25" s="173">
        <f t="shared" si="0"/>
        <v>1.2019230769230769</v>
      </c>
      <c r="H25" s="53"/>
      <c r="I25" s="266">
        <v>21</v>
      </c>
      <c r="J25" s="64" t="s">
        <v>182</v>
      </c>
      <c r="K25" s="181">
        <v>56461</v>
      </c>
      <c r="L25" s="324">
        <v>2501</v>
      </c>
      <c r="M25" s="318">
        <v>6</v>
      </c>
      <c r="N25" s="173">
        <f t="shared" si="1"/>
        <v>2.3990403838464616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64" t="s">
        <v>183</v>
      </c>
      <c r="K26" s="181">
        <v>56522</v>
      </c>
      <c r="L26" s="324">
        <v>2696</v>
      </c>
      <c r="M26" s="318">
        <v>3</v>
      </c>
      <c r="N26" s="173">
        <f t="shared" si="1"/>
        <v>1.1127596439169138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3058</v>
      </c>
      <c r="M27" s="318">
        <v>1</v>
      </c>
      <c r="N27" s="202">
        <f t="shared" si="1"/>
        <v>0.32701111837802488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4790</v>
      </c>
      <c r="M28" s="318">
        <v>1</v>
      </c>
      <c r="N28" s="202">
        <f t="shared" si="1"/>
        <v>0.20876826722338204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1</v>
      </c>
      <c r="G30" s="202">
        <f t="shared" si="0"/>
        <v>0.58788947677836567</v>
      </c>
      <c r="I30" s="266">
        <v>26</v>
      </c>
      <c r="J30" s="200" t="s">
        <v>187</v>
      </c>
      <c r="K30" s="181">
        <v>56773</v>
      </c>
      <c r="L30" s="324">
        <v>1700</v>
      </c>
      <c r="M30" s="318">
        <v>1</v>
      </c>
      <c r="N30" s="202">
        <f t="shared" si="1"/>
        <v>0.58823529411764708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6</v>
      </c>
      <c r="G31" s="173">
        <f t="shared" si="0"/>
        <v>1.609442060085837</v>
      </c>
      <c r="H31" s="53"/>
      <c r="I31" s="311">
        <v>27</v>
      </c>
      <c r="J31" s="320" t="s">
        <v>47</v>
      </c>
      <c r="K31" s="305">
        <v>56844</v>
      </c>
      <c r="L31" s="324">
        <v>3727</v>
      </c>
      <c r="M31" s="318">
        <v>8</v>
      </c>
      <c r="N31" s="173">
        <f t="shared" si="1"/>
        <v>2.1464985242822645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17</v>
      </c>
      <c r="G32" s="254">
        <f t="shared" si="0"/>
        <v>4.5686643375436713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1</v>
      </c>
      <c r="G33" s="202">
        <f t="shared" si="0"/>
        <v>0.42283298097251587</v>
      </c>
      <c r="I33" s="266">
        <v>29</v>
      </c>
      <c r="J33" s="200" t="s">
        <v>188</v>
      </c>
      <c r="K33" s="181">
        <v>57083</v>
      </c>
      <c r="L33" s="324">
        <v>2364</v>
      </c>
      <c r="M33" s="318">
        <v>2</v>
      </c>
      <c r="N33" s="202">
        <f t="shared" si="1"/>
        <v>0.84602368866328259</v>
      </c>
    </row>
    <row r="34" spans="2:14" ht="16.5" thickBot="1" x14ac:dyDescent="0.3">
      <c r="B34" s="266">
        <v>30</v>
      </c>
      <c r="C34" s="200" t="s">
        <v>53</v>
      </c>
      <c r="D34" s="181">
        <v>57163</v>
      </c>
      <c r="E34" s="324">
        <v>1518</v>
      </c>
      <c r="F34" s="318">
        <v>1</v>
      </c>
      <c r="G34" s="202">
        <f t="shared" si="0"/>
        <v>0.65876152832674573</v>
      </c>
      <c r="H34" s="53"/>
      <c r="I34" s="266">
        <v>30</v>
      </c>
      <c r="J34" s="200" t="s">
        <v>53</v>
      </c>
      <c r="K34" s="181">
        <v>57163</v>
      </c>
      <c r="L34" s="324">
        <v>1517</v>
      </c>
      <c r="M34" s="318">
        <v>1</v>
      </c>
      <c r="N34" s="202">
        <f t="shared" si="1"/>
        <v>0.65919578114700061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1816</v>
      </c>
      <c r="M35" s="318">
        <v>1</v>
      </c>
      <c r="N35" s="202">
        <f t="shared" si="1"/>
        <v>0.5506607929515418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8</v>
      </c>
      <c r="G36" s="173">
        <f t="shared" si="0"/>
        <v>1.8827959519887032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18">
        <v>10</v>
      </c>
      <c r="N36" s="173">
        <f t="shared" si="1"/>
        <v>2.3534949399858789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1</v>
      </c>
      <c r="G37" s="202">
        <f t="shared" si="0"/>
        <v>0.73367571533382248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3050</v>
      </c>
      <c r="M38" s="318">
        <v>1</v>
      </c>
      <c r="N38" s="202">
        <f t="shared" si="1"/>
        <v>0.32786885245901637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 t="s">
        <v>170</v>
      </c>
      <c r="I39" s="311">
        <v>35</v>
      </c>
      <c r="J39" s="320" t="s">
        <v>190</v>
      </c>
      <c r="K39" s="305">
        <v>57546</v>
      </c>
      <c r="L39" s="324">
        <v>1494</v>
      </c>
      <c r="M39" s="318">
        <v>3</v>
      </c>
      <c r="N39" s="173">
        <f t="shared" si="1"/>
        <v>2.0080321285140563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1</v>
      </c>
      <c r="G41" s="202">
        <f t="shared" si="0"/>
        <v>0.36536353671903543</v>
      </c>
      <c r="H41" s="53"/>
      <c r="I41" s="266">
        <v>37</v>
      </c>
      <c r="J41" s="200" t="s">
        <v>191</v>
      </c>
      <c r="K41" s="181">
        <v>57644</v>
      </c>
      <c r="L41" s="324">
        <v>2740</v>
      </c>
      <c r="M41" s="318">
        <v>1</v>
      </c>
      <c r="N41" s="202">
        <f t="shared" si="1"/>
        <v>0.36496350364963503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67</v>
      </c>
      <c r="G42" s="173">
        <f t="shared" si="0"/>
        <v>1.4315627537284732</v>
      </c>
      <c r="H42" s="53"/>
      <c r="I42" s="266">
        <v>38</v>
      </c>
      <c r="J42" s="64" t="s">
        <v>192</v>
      </c>
      <c r="K42" s="181">
        <v>57706</v>
      </c>
      <c r="L42" s="324">
        <v>46783</v>
      </c>
      <c r="M42" s="318">
        <v>73</v>
      </c>
      <c r="N42" s="173">
        <f t="shared" si="1"/>
        <v>1.5603958702947651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3882</v>
      </c>
      <c r="M43" s="318">
        <v>5</v>
      </c>
      <c r="N43" s="173">
        <f t="shared" si="1"/>
        <v>1.2879958784131891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2281</v>
      </c>
      <c r="F44" s="318">
        <v>2</v>
      </c>
      <c r="G44" s="202">
        <f t="shared" si="0"/>
        <v>0.87680841736080661</v>
      </c>
      <c r="H44" s="53" t="s">
        <v>170</v>
      </c>
      <c r="I44" s="266">
        <v>40</v>
      </c>
      <c r="J44" s="200" t="s">
        <v>193</v>
      </c>
      <c r="K44" s="181">
        <v>57948</v>
      </c>
      <c r="L44" s="324">
        <v>2280</v>
      </c>
      <c r="M44" s="318">
        <v>1</v>
      </c>
      <c r="N44" s="202">
        <f t="shared" si="1"/>
        <v>0.43859649122807015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20</v>
      </c>
      <c r="G46" s="173">
        <f t="shared" si="0"/>
        <v>2.192982456140351</v>
      </c>
      <c r="H46" s="53"/>
      <c r="I46" s="266">
        <v>42</v>
      </c>
      <c r="J46" s="64" t="s">
        <v>194</v>
      </c>
      <c r="K46" s="181">
        <v>57902</v>
      </c>
      <c r="L46" s="324">
        <v>9121</v>
      </c>
      <c r="M46" s="318">
        <v>22</v>
      </c>
      <c r="N46" s="173">
        <f t="shared" si="1"/>
        <v>2.412016226290977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6</v>
      </c>
      <c r="G47" s="173">
        <f t="shared" si="0"/>
        <v>1.5719151165837044</v>
      </c>
      <c r="I47" s="266">
        <v>43</v>
      </c>
      <c r="J47" s="64" t="s">
        <v>79</v>
      </c>
      <c r="K47" s="181">
        <v>58008</v>
      </c>
      <c r="L47" s="324">
        <v>3815</v>
      </c>
      <c r="M47" s="318">
        <v>6</v>
      </c>
      <c r="N47" s="173">
        <f t="shared" si="1"/>
        <v>1.5727391874180865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5</v>
      </c>
      <c r="G48" s="173">
        <f t="shared" si="0"/>
        <v>1.1627906976744187</v>
      </c>
      <c r="H48" s="53"/>
      <c r="I48" s="266">
        <v>44</v>
      </c>
      <c r="J48" s="64" t="s">
        <v>81</v>
      </c>
      <c r="K48" s="181">
        <v>58142</v>
      </c>
      <c r="L48" s="324">
        <v>4303</v>
      </c>
      <c r="M48" s="318">
        <v>6</v>
      </c>
      <c r="N48" s="173">
        <f t="shared" si="1"/>
        <v>1.3943760167325121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1175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4965</v>
      </c>
      <c r="M51" s="318">
        <v>17</v>
      </c>
      <c r="N51" s="254">
        <f t="shared" si="1"/>
        <v>3.4239677744209467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5</v>
      </c>
      <c r="G52" s="173">
        <f t="shared" si="0"/>
        <v>1.0773540185304891</v>
      </c>
      <c r="H52" s="53"/>
      <c r="I52" s="266">
        <v>48</v>
      </c>
      <c r="J52" s="200" t="s">
        <v>89</v>
      </c>
      <c r="K52" s="181">
        <v>58311</v>
      </c>
      <c r="L52" s="324">
        <v>4640</v>
      </c>
      <c r="M52" s="318">
        <v>4</v>
      </c>
      <c r="N52" s="202">
        <f t="shared" si="1"/>
        <v>0.86206896551724133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1</v>
      </c>
      <c r="G53" s="202">
        <f t="shared" si="0"/>
        <v>0.43610989969472308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170" t="s">
        <v>199</v>
      </c>
      <c r="K55" s="181">
        <v>58464</v>
      </c>
      <c r="L55" s="324">
        <v>1636</v>
      </c>
      <c r="M55" s="318">
        <v>5</v>
      </c>
      <c r="N55" s="172">
        <f t="shared" si="1"/>
        <v>3.0562347188264058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1508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2</v>
      </c>
      <c r="G57" s="202">
        <f t="shared" si="0"/>
        <v>0.55035773252614195</v>
      </c>
      <c r="H57" s="53"/>
      <c r="I57" s="266">
        <v>53</v>
      </c>
      <c r="J57" s="200" t="s">
        <v>99</v>
      </c>
      <c r="K57" s="181">
        <v>55160</v>
      </c>
      <c r="L57" s="324">
        <v>3644</v>
      </c>
      <c r="M57" s="318">
        <v>3</v>
      </c>
      <c r="N57" s="202">
        <f t="shared" si="1"/>
        <v>0.82327113062568602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10</v>
      </c>
      <c r="G58" s="173">
        <f t="shared" si="0"/>
        <v>1.7035775127768313</v>
      </c>
      <c r="H58" s="53"/>
      <c r="I58" s="266">
        <v>54</v>
      </c>
      <c r="J58" s="64" t="s">
        <v>101</v>
      </c>
      <c r="K58" s="181">
        <v>55277</v>
      </c>
      <c r="L58" s="324">
        <v>5871</v>
      </c>
      <c r="M58" s="318">
        <v>11</v>
      </c>
      <c r="N58" s="173">
        <f t="shared" si="1"/>
        <v>1.8736160790325327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3289</v>
      </c>
      <c r="M60" s="318">
        <v>4</v>
      </c>
      <c r="N60" s="173">
        <f t="shared" si="1"/>
        <v>1.2161751292186074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3278</v>
      </c>
      <c r="M61" s="318">
        <v>1</v>
      </c>
      <c r="N61" s="202">
        <f t="shared" si="1"/>
        <v>0.30506406345332521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4</v>
      </c>
      <c r="G62" s="173">
        <f t="shared" si="0"/>
        <v>1.7467248908296944</v>
      </c>
      <c r="H62" s="53"/>
      <c r="I62" s="266">
        <v>58</v>
      </c>
      <c r="J62" s="64" t="s">
        <v>119</v>
      </c>
      <c r="K62" s="181">
        <v>60169</v>
      </c>
      <c r="L62" s="324">
        <v>2293</v>
      </c>
      <c r="M62" s="318">
        <v>4</v>
      </c>
      <c r="N62" s="173">
        <f t="shared" si="1"/>
        <v>1.7444395987788923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6</v>
      </c>
      <c r="G63" s="254">
        <f t="shared" si="0"/>
        <v>5.2310374891020048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1817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 t="s">
        <v>170</v>
      </c>
      <c r="I65" s="266">
        <v>61</v>
      </c>
      <c r="J65" s="200" t="s">
        <v>203</v>
      </c>
      <c r="K65" s="181">
        <v>58918</v>
      </c>
      <c r="L65" s="324">
        <v>1650</v>
      </c>
      <c r="M65" s="318">
        <v>1</v>
      </c>
      <c r="N65" s="202">
        <f t="shared" si="1"/>
        <v>0.60606060606060608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 t="s">
        <v>170</v>
      </c>
      <c r="I66" s="266">
        <v>62</v>
      </c>
      <c r="J66" s="64" t="s">
        <v>204</v>
      </c>
      <c r="K66" s="181">
        <v>58990</v>
      </c>
      <c r="L66" s="324">
        <v>629</v>
      </c>
      <c r="M66" s="318">
        <v>1</v>
      </c>
      <c r="N66" s="173">
        <f t="shared" si="1"/>
        <v>1.589825119236884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20</v>
      </c>
      <c r="G67" s="254">
        <f t="shared" si="0"/>
        <v>4.1946308724832218</v>
      </c>
      <c r="H67" s="53"/>
      <c r="I67" s="266">
        <v>63</v>
      </c>
      <c r="J67" s="232" t="s">
        <v>131</v>
      </c>
      <c r="K67" s="181">
        <v>59041</v>
      </c>
      <c r="L67" s="324">
        <v>4774</v>
      </c>
      <c r="M67" s="318">
        <v>20</v>
      </c>
      <c r="N67" s="254">
        <f t="shared" si="1"/>
        <v>4.1893590280687052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232" t="s">
        <v>205</v>
      </c>
      <c r="K68" s="181">
        <v>59238</v>
      </c>
      <c r="L68" s="324">
        <v>1404</v>
      </c>
      <c r="M68" s="318">
        <v>5</v>
      </c>
      <c r="N68" s="254">
        <f t="shared" si="1"/>
        <v>3.5612535612535612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1533</v>
      </c>
      <c r="M71" s="318">
        <v>8</v>
      </c>
      <c r="N71" s="254">
        <f t="shared" si="3"/>
        <v>5.2185257664709717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2205</v>
      </c>
      <c r="M72" s="318">
        <v>5</v>
      </c>
      <c r="N72" s="173">
        <f t="shared" si="3"/>
        <v>2.2675736961451247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4</v>
      </c>
      <c r="N74" s="173">
        <f t="shared" si="3"/>
        <v>1.788109074653554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15</v>
      </c>
      <c r="G75" s="254">
        <f t="shared" si="2"/>
        <v>3.6372453928225026</v>
      </c>
      <c r="H75" s="53"/>
      <c r="I75" s="266">
        <v>71</v>
      </c>
      <c r="J75" s="232" t="s">
        <v>211</v>
      </c>
      <c r="K75" s="181">
        <v>59327</v>
      </c>
      <c r="L75" s="324">
        <v>4128</v>
      </c>
      <c r="M75" s="318">
        <v>15</v>
      </c>
      <c r="N75" s="254">
        <f t="shared" si="3"/>
        <v>3.6337209302325579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9</v>
      </c>
      <c r="G76" s="254">
        <f t="shared" si="2"/>
        <v>3.9560439560439562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18">
        <v>10</v>
      </c>
      <c r="N76" s="254">
        <f t="shared" si="3"/>
        <v>4.395604395604396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1720</v>
      </c>
      <c r="M78" s="318">
        <v>1</v>
      </c>
      <c r="N78" s="202">
        <f t="shared" si="3"/>
        <v>0.58139534883720934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9</v>
      </c>
      <c r="G79" s="173">
        <f t="shared" si="2"/>
        <v>1.9607843137254901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10</v>
      </c>
      <c r="N79" s="173">
        <f t="shared" si="3"/>
        <v>2.1786492374727668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2181</v>
      </c>
      <c r="M80" s="318">
        <v>2</v>
      </c>
      <c r="N80" s="202">
        <f t="shared" si="3"/>
        <v>0.9170105456212746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2567</v>
      </c>
      <c r="M81" s="318">
        <v>1</v>
      </c>
      <c r="N81" s="202">
        <f t="shared" si="3"/>
        <v>0.38955979742890534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2106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947</v>
      </c>
      <c r="M83" s="318">
        <v>2</v>
      </c>
      <c r="N83" s="173">
        <f t="shared" si="3"/>
        <v>2.1119324181626187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11</v>
      </c>
      <c r="G84" s="173">
        <f t="shared" si="2"/>
        <v>1.8537243006403774</v>
      </c>
      <c r="H84" s="53"/>
      <c r="I84" s="266">
        <v>80</v>
      </c>
      <c r="J84" s="64" t="s">
        <v>214</v>
      </c>
      <c r="K84" s="181">
        <v>60062</v>
      </c>
      <c r="L84" s="324">
        <v>5937</v>
      </c>
      <c r="M84" s="318">
        <v>13</v>
      </c>
      <c r="N84" s="173">
        <f t="shared" si="3"/>
        <v>2.1896580764695974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1440</v>
      </c>
      <c r="M85" s="319">
        <v>1</v>
      </c>
      <c r="N85" s="202">
        <f t="shared" si="3"/>
        <v>0.69444444444444442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759066</v>
      </c>
      <c r="F86" s="167">
        <f>SUM(F5:F85)</f>
        <v>1169</v>
      </c>
      <c r="G86" s="317">
        <f t="shared" si="2"/>
        <v>1.5400505357900367</v>
      </c>
      <c r="I86" s="366" t="s">
        <v>215</v>
      </c>
      <c r="J86" s="367"/>
      <c r="K86" s="368"/>
      <c r="L86" s="167">
        <f>SUM(L5:L85)</f>
        <v>759031</v>
      </c>
      <c r="M86" s="167">
        <f>SUM(M5:M85)</f>
        <v>1219</v>
      </c>
      <c r="N86" s="317">
        <f t="shared" si="3"/>
        <v>1.605995012061431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4.28515625" customWidth="1"/>
    <col min="5" max="5" width="13.140625" customWidth="1"/>
    <col min="7" max="7" width="11.140625" customWidth="1"/>
    <col min="10" max="10" width="14.285156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44327</v>
      </c>
      <c r="J1" s="249">
        <v>44326</v>
      </c>
    </row>
    <row r="2" spans="2:14" ht="72" customHeight="1" thickBot="1" x14ac:dyDescent="0.35">
      <c r="B2" s="350" t="s">
        <v>326</v>
      </c>
      <c r="C2" s="351"/>
      <c r="D2" s="351"/>
      <c r="E2" s="351"/>
      <c r="F2" s="351"/>
      <c r="G2" s="352"/>
      <c r="I2" s="350" t="s">
        <v>325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0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511</v>
      </c>
      <c r="G5" s="173">
        <f t="shared" ref="G5:G68" si="0">F5*1000/E5</f>
        <v>1.5120401001319705</v>
      </c>
      <c r="H5" s="53"/>
      <c r="I5" s="266">
        <v>1</v>
      </c>
      <c r="J5" s="64" t="s">
        <v>226</v>
      </c>
      <c r="K5" s="181">
        <v>54975</v>
      </c>
      <c r="L5" s="323">
        <v>337954</v>
      </c>
      <c r="M5" s="318">
        <v>553</v>
      </c>
      <c r="N5" s="173">
        <f t="shared" ref="N5:N68" si="1">M5*1000/L5</f>
        <v>1.6363173686359682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37</v>
      </c>
      <c r="G6" s="202">
        <f t="shared" si="0"/>
        <v>0.96301501782879151</v>
      </c>
      <c r="I6" s="266">
        <v>2</v>
      </c>
      <c r="J6" s="200" t="s">
        <v>227</v>
      </c>
      <c r="K6" s="181">
        <v>55008</v>
      </c>
      <c r="L6" s="324">
        <v>38421</v>
      </c>
      <c r="M6" s="318">
        <v>38</v>
      </c>
      <c r="N6" s="202">
        <f t="shared" si="1"/>
        <v>0.98904245074308317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23023</v>
      </c>
      <c r="M7" s="318">
        <v>30</v>
      </c>
      <c r="N7" s="173">
        <f t="shared" si="1"/>
        <v>1.3030447813056509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82</v>
      </c>
      <c r="G8" s="173">
        <f t="shared" si="0"/>
        <v>1.4759616249977501</v>
      </c>
      <c r="I8" s="266">
        <v>4</v>
      </c>
      <c r="J8" s="64" t="s">
        <v>229</v>
      </c>
      <c r="K8" s="181">
        <v>55259</v>
      </c>
      <c r="L8" s="324">
        <v>55557</v>
      </c>
      <c r="M8" s="318">
        <v>79</v>
      </c>
      <c r="N8" s="173">
        <f t="shared" si="1"/>
        <v>1.421963028961247</v>
      </c>
    </row>
    <row r="9" spans="2:14" ht="27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48</v>
      </c>
      <c r="G9" s="173">
        <f t="shared" si="0"/>
        <v>1.7455814968361336</v>
      </c>
      <c r="H9" s="53"/>
      <c r="I9" s="266">
        <v>5</v>
      </c>
      <c r="J9" s="320" t="s">
        <v>230</v>
      </c>
      <c r="K9" s="305">
        <v>55357</v>
      </c>
      <c r="L9" s="324">
        <v>27498</v>
      </c>
      <c r="M9" s="318">
        <v>46</v>
      </c>
      <c r="N9" s="173">
        <f t="shared" si="1"/>
        <v>1.6728489344679613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12</v>
      </c>
      <c r="G10" s="173">
        <f t="shared" si="0"/>
        <v>1.2553614394811172</v>
      </c>
      <c r="H10" s="53"/>
      <c r="I10" s="266">
        <v>6</v>
      </c>
      <c r="J10" s="64" t="s">
        <v>231</v>
      </c>
      <c r="K10" s="181">
        <v>55446</v>
      </c>
      <c r="L10" s="324">
        <v>9559</v>
      </c>
      <c r="M10" s="318">
        <v>18</v>
      </c>
      <c r="N10" s="173">
        <f t="shared" si="1"/>
        <v>1.8830421592216759</v>
      </c>
    </row>
    <row r="11" spans="2:14" ht="27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18">
        <v>5</v>
      </c>
      <c r="G11" s="202">
        <f t="shared" si="0"/>
        <v>0.76057195010648004</v>
      </c>
      <c r="H11" s="53"/>
      <c r="I11" s="266">
        <v>7</v>
      </c>
      <c r="J11" s="64" t="s">
        <v>172</v>
      </c>
      <c r="K11" s="181">
        <v>55473</v>
      </c>
      <c r="L11" s="324">
        <v>6574</v>
      </c>
      <c r="M11" s="318">
        <v>7</v>
      </c>
      <c r="N11" s="173">
        <f t="shared" si="1"/>
        <v>1.0648007301490721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1088</v>
      </c>
      <c r="M12" s="318">
        <v>3</v>
      </c>
      <c r="N12" s="173">
        <f t="shared" si="1"/>
        <v>2.7573529411764706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26</v>
      </c>
      <c r="G14" s="173">
        <f t="shared" si="0"/>
        <v>1.6835016835016836</v>
      </c>
      <c r="I14" s="266">
        <v>10</v>
      </c>
      <c r="J14" s="64" t="s">
        <v>13</v>
      </c>
      <c r="K14" s="181">
        <v>55687</v>
      </c>
      <c r="L14" s="324">
        <v>15444</v>
      </c>
      <c r="M14" s="318">
        <v>28</v>
      </c>
      <c r="N14" s="173">
        <f t="shared" si="1"/>
        <v>1.8130018130018131</v>
      </c>
    </row>
    <row r="15" spans="2:14" ht="27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18">
        <v>1</v>
      </c>
      <c r="G15" s="202">
        <f t="shared" si="0"/>
        <v>0.6872852233676976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17</v>
      </c>
      <c r="G16" s="173">
        <f t="shared" si="0"/>
        <v>1.3044812768569676</v>
      </c>
      <c r="I16" s="266">
        <v>12</v>
      </c>
      <c r="J16" s="64" t="s">
        <v>17</v>
      </c>
      <c r="K16" s="181">
        <v>55838</v>
      </c>
      <c r="L16" s="324">
        <v>13032</v>
      </c>
      <c r="M16" s="318">
        <v>18</v>
      </c>
      <c r="N16" s="173">
        <f t="shared" si="1"/>
        <v>1.3812154696132597</v>
      </c>
    </row>
    <row r="17" spans="2:14" ht="27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18">
        <v>2</v>
      </c>
      <c r="G17" s="173">
        <f t="shared" si="0"/>
        <v>1.0121457489878543</v>
      </c>
      <c r="H17" s="53"/>
      <c r="I17" s="266">
        <v>13</v>
      </c>
      <c r="J17" s="200" t="s">
        <v>175</v>
      </c>
      <c r="K17" s="181">
        <v>55918</v>
      </c>
      <c r="L17" s="324">
        <v>1976</v>
      </c>
      <c r="M17" s="318">
        <v>1</v>
      </c>
      <c r="N17" s="202">
        <f t="shared" si="1"/>
        <v>0.50607287449392713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1338</v>
      </c>
      <c r="M18" s="318">
        <v>0</v>
      </c>
      <c r="N18" s="202">
        <f t="shared" si="1"/>
        <v>0</v>
      </c>
    </row>
    <row r="19" spans="2:14" ht="27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1</v>
      </c>
      <c r="G19" s="202">
        <f t="shared" si="0"/>
        <v>0.69783670621074667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9</v>
      </c>
      <c r="G20" s="173">
        <f t="shared" si="0"/>
        <v>1.8606574322927434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18">
        <v>10</v>
      </c>
      <c r="N20" s="173">
        <f t="shared" si="1"/>
        <v>2.067397146991937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232" t="s">
        <v>180</v>
      </c>
      <c r="K23" s="181">
        <v>56354</v>
      </c>
      <c r="L23" s="324">
        <v>2387</v>
      </c>
      <c r="M23" s="318">
        <v>8</v>
      </c>
      <c r="N23" s="254">
        <f t="shared" si="1"/>
        <v>3.3514872224549643</v>
      </c>
    </row>
    <row r="24" spans="2:14" ht="27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5</v>
      </c>
      <c r="G24" s="173">
        <f t="shared" si="0"/>
        <v>2.1204410517387617</v>
      </c>
      <c r="H24" s="53"/>
      <c r="I24" s="266">
        <v>20</v>
      </c>
      <c r="J24" s="64" t="s">
        <v>181</v>
      </c>
      <c r="K24" s="181">
        <v>56425</v>
      </c>
      <c r="L24" s="324">
        <v>2358</v>
      </c>
      <c r="M24" s="318">
        <v>6</v>
      </c>
      <c r="N24" s="173">
        <f t="shared" si="1"/>
        <v>2.5445292620865141</v>
      </c>
    </row>
    <row r="25" spans="2:14" ht="27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18">
        <v>2</v>
      </c>
      <c r="G25" s="202">
        <f t="shared" si="0"/>
        <v>0.80128205128205132</v>
      </c>
      <c r="H25" s="53"/>
      <c r="I25" s="266">
        <v>21</v>
      </c>
      <c r="J25" s="64" t="s">
        <v>182</v>
      </c>
      <c r="K25" s="181">
        <v>56461</v>
      </c>
      <c r="L25" s="324">
        <v>2496</v>
      </c>
      <c r="M25" s="318">
        <v>3</v>
      </c>
      <c r="N25" s="173">
        <f t="shared" si="1"/>
        <v>1.2019230769230769</v>
      </c>
    </row>
    <row r="26" spans="2:14" ht="27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200" t="s">
        <v>183</v>
      </c>
      <c r="K26" s="181">
        <v>56522</v>
      </c>
      <c r="L26" s="324">
        <v>2694</v>
      </c>
      <c r="M26" s="318">
        <v>1</v>
      </c>
      <c r="N26" s="202">
        <f t="shared" si="1"/>
        <v>0.3711952487008166</v>
      </c>
    </row>
    <row r="27" spans="2:14" ht="27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4785</v>
      </c>
      <c r="M28" s="318">
        <v>1</v>
      </c>
      <c r="N28" s="202">
        <f t="shared" si="1"/>
        <v>0.2089864158829676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1</v>
      </c>
      <c r="G30" s="202">
        <f t="shared" si="0"/>
        <v>0.58788947677836567</v>
      </c>
      <c r="I30" s="266">
        <v>26</v>
      </c>
      <c r="J30" s="200" t="s">
        <v>187</v>
      </c>
      <c r="K30" s="181">
        <v>56773</v>
      </c>
      <c r="L30" s="324">
        <v>1701</v>
      </c>
      <c r="M30" s="318">
        <v>1</v>
      </c>
      <c r="N30" s="202">
        <f t="shared" si="1"/>
        <v>0.58788947677836567</v>
      </c>
    </row>
    <row r="31" spans="2:14" ht="27" customHeight="1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5</v>
      </c>
      <c r="G31" s="173">
        <f t="shared" si="0"/>
        <v>1.3412017167381973</v>
      </c>
      <c r="H31" s="53"/>
      <c r="I31" s="311">
        <v>27</v>
      </c>
      <c r="J31" s="320" t="s">
        <v>47</v>
      </c>
      <c r="K31" s="305">
        <v>56844</v>
      </c>
      <c r="L31" s="324">
        <v>3728</v>
      </c>
      <c r="M31" s="318">
        <v>6</v>
      </c>
      <c r="N31" s="173">
        <f t="shared" si="1"/>
        <v>1.609442060085837</v>
      </c>
    </row>
    <row r="32" spans="2:14" ht="27" customHeight="1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16</v>
      </c>
      <c r="G32" s="254">
        <f t="shared" si="0"/>
        <v>4.2999193765116903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17</v>
      </c>
      <c r="N32" s="254">
        <f t="shared" si="1"/>
        <v>4.5686643375436713</v>
      </c>
    </row>
    <row r="33" spans="2:14" ht="27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0</v>
      </c>
      <c r="G33" s="202">
        <f t="shared" si="0"/>
        <v>0</v>
      </c>
      <c r="I33" s="266">
        <v>29</v>
      </c>
      <c r="J33" s="200" t="s">
        <v>188</v>
      </c>
      <c r="K33" s="181">
        <v>57083</v>
      </c>
      <c r="L33" s="324">
        <v>2365</v>
      </c>
      <c r="M33" s="318">
        <v>1</v>
      </c>
      <c r="N33" s="202">
        <f t="shared" si="1"/>
        <v>0.42283298097251587</v>
      </c>
    </row>
    <row r="34" spans="2:14" ht="16.5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18">
        <v>2</v>
      </c>
      <c r="G34" s="173">
        <f t="shared" si="0"/>
        <v>1.3175230566534915</v>
      </c>
      <c r="H34" s="53"/>
      <c r="I34" s="266">
        <v>30</v>
      </c>
      <c r="J34" s="200" t="s">
        <v>53</v>
      </c>
      <c r="K34" s="181">
        <v>57163</v>
      </c>
      <c r="L34" s="324">
        <v>1518</v>
      </c>
      <c r="M34" s="318">
        <v>1</v>
      </c>
      <c r="N34" s="202">
        <f t="shared" si="1"/>
        <v>0.65876152832674573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1814</v>
      </c>
      <c r="M35" s="318">
        <v>1</v>
      </c>
      <c r="N35" s="202">
        <f t="shared" si="1"/>
        <v>0.55126791620727678</v>
      </c>
    </row>
    <row r="36" spans="2:14" ht="27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9</v>
      </c>
      <c r="G36" s="173">
        <f t="shared" si="0"/>
        <v>2.1181454459872913</v>
      </c>
      <c r="H36" s="53" t="s">
        <v>170</v>
      </c>
      <c r="I36" s="266">
        <v>32</v>
      </c>
      <c r="J36" s="64" t="s">
        <v>57</v>
      </c>
      <c r="K36" s="181">
        <v>57350</v>
      </c>
      <c r="L36" s="324">
        <v>4249</v>
      </c>
      <c r="M36" s="318">
        <v>8</v>
      </c>
      <c r="N36" s="173">
        <f t="shared" si="1"/>
        <v>1.8827959519887032</v>
      </c>
    </row>
    <row r="37" spans="2:14" ht="27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0</v>
      </c>
      <c r="G37" s="202">
        <f t="shared" si="0"/>
        <v>0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1</v>
      </c>
      <c r="N37" s="202">
        <f t="shared" si="1"/>
        <v>0.73367571533382248</v>
      </c>
    </row>
    <row r="38" spans="2:14" ht="27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3049</v>
      </c>
      <c r="M38" s="318">
        <v>1</v>
      </c>
      <c r="N38" s="202">
        <f t="shared" si="1"/>
        <v>0.32797638570022958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/>
      <c r="I39" s="311">
        <v>35</v>
      </c>
      <c r="J39" s="320" t="s">
        <v>190</v>
      </c>
      <c r="K39" s="305">
        <v>57546</v>
      </c>
      <c r="L39" s="324">
        <v>1493</v>
      </c>
      <c r="M39" s="318">
        <v>4</v>
      </c>
      <c r="N39" s="173">
        <f t="shared" si="1"/>
        <v>2.679169457468185</v>
      </c>
    </row>
    <row r="40" spans="2:14" ht="27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27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2</v>
      </c>
      <c r="G41" s="202">
        <f t="shared" si="0"/>
        <v>0.73072707343807086</v>
      </c>
      <c r="H41" s="53" t="s">
        <v>170</v>
      </c>
      <c r="I41" s="266">
        <v>37</v>
      </c>
      <c r="J41" s="200" t="s">
        <v>191</v>
      </c>
      <c r="K41" s="181">
        <v>57644</v>
      </c>
      <c r="L41" s="324">
        <v>2737</v>
      </c>
      <c r="M41" s="318">
        <v>1</v>
      </c>
      <c r="N41" s="202">
        <f t="shared" si="1"/>
        <v>0.36536353671903543</v>
      </c>
    </row>
    <row r="42" spans="2:14" ht="27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61</v>
      </c>
      <c r="G42" s="173">
        <f t="shared" si="0"/>
        <v>1.3033631041408487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18">
        <v>67</v>
      </c>
      <c r="N42" s="173">
        <f t="shared" si="1"/>
        <v>1.4315627537284732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3881</v>
      </c>
      <c r="M43" s="318">
        <v>5</v>
      </c>
      <c r="N43" s="173">
        <f t="shared" si="1"/>
        <v>1.2883277505797475</v>
      </c>
    </row>
    <row r="44" spans="2:14" ht="16.5" thickBot="1" x14ac:dyDescent="0.3">
      <c r="B44" s="266">
        <v>40</v>
      </c>
      <c r="C44" s="200" t="s">
        <v>193</v>
      </c>
      <c r="D44" s="181">
        <v>57948</v>
      </c>
      <c r="E44" s="324">
        <v>2281</v>
      </c>
      <c r="F44" s="318">
        <v>2</v>
      </c>
      <c r="G44" s="202">
        <f t="shared" si="0"/>
        <v>0.87680841736080661</v>
      </c>
      <c r="H44" s="53"/>
      <c r="I44" s="266">
        <v>40</v>
      </c>
      <c r="J44" s="200" t="s">
        <v>193</v>
      </c>
      <c r="K44" s="181">
        <v>57948</v>
      </c>
      <c r="L44" s="324">
        <v>2281</v>
      </c>
      <c r="M44" s="318">
        <v>2</v>
      </c>
      <c r="N44" s="202">
        <f t="shared" si="1"/>
        <v>0.87680841736080661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18</v>
      </c>
      <c r="G46" s="173">
        <f t="shared" si="0"/>
        <v>1.9736842105263157</v>
      </c>
      <c r="H46" s="53"/>
      <c r="I46" s="266">
        <v>42</v>
      </c>
      <c r="J46" s="64" t="s">
        <v>194</v>
      </c>
      <c r="K46" s="181">
        <v>57902</v>
      </c>
      <c r="L46" s="324">
        <v>9120</v>
      </c>
      <c r="M46" s="318">
        <v>20</v>
      </c>
      <c r="N46" s="173">
        <f t="shared" si="1"/>
        <v>2.192982456140351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5</v>
      </c>
      <c r="G47" s="173">
        <f t="shared" si="0"/>
        <v>1.3099292638197537</v>
      </c>
      <c r="I47" s="266">
        <v>43</v>
      </c>
      <c r="J47" s="64" t="s">
        <v>79</v>
      </c>
      <c r="K47" s="181">
        <v>58008</v>
      </c>
      <c r="L47" s="324">
        <v>3817</v>
      </c>
      <c r="M47" s="318">
        <v>6</v>
      </c>
      <c r="N47" s="173">
        <f t="shared" si="1"/>
        <v>1.5719151165837044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6</v>
      </c>
      <c r="G48" s="173">
        <f t="shared" si="0"/>
        <v>1.3953488372093024</v>
      </c>
      <c r="H48" s="53" t="s">
        <v>170</v>
      </c>
      <c r="I48" s="266">
        <v>44</v>
      </c>
      <c r="J48" s="64" t="s">
        <v>81</v>
      </c>
      <c r="K48" s="181">
        <v>58142</v>
      </c>
      <c r="L48" s="324">
        <v>4300</v>
      </c>
      <c r="M48" s="318">
        <v>5</v>
      </c>
      <c r="N48" s="173">
        <f t="shared" si="1"/>
        <v>1.1627906976744187</v>
      </c>
    </row>
    <row r="49" spans="2:14" ht="39.75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27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1181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18">
        <v>17</v>
      </c>
      <c r="N51" s="254">
        <f t="shared" si="1"/>
        <v>3.419147224456959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7</v>
      </c>
      <c r="G52" s="173">
        <f t="shared" si="0"/>
        <v>1.5082956259426847</v>
      </c>
      <c r="H52" s="53" t="s">
        <v>170</v>
      </c>
      <c r="I52" s="266">
        <v>48</v>
      </c>
      <c r="J52" s="64" t="s">
        <v>89</v>
      </c>
      <c r="K52" s="181">
        <v>58311</v>
      </c>
      <c r="L52" s="324">
        <v>4641</v>
      </c>
      <c r="M52" s="318">
        <v>5</v>
      </c>
      <c r="N52" s="173">
        <f t="shared" si="1"/>
        <v>1.0773540185304891</v>
      </c>
    </row>
    <row r="53" spans="2:14" ht="39.75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2</v>
      </c>
      <c r="G53" s="202">
        <f t="shared" si="0"/>
        <v>0.87221979938944616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1</v>
      </c>
      <c r="N53" s="202">
        <f t="shared" si="1"/>
        <v>0.43610989969472308</v>
      </c>
    </row>
    <row r="54" spans="2:14" ht="27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64" t="s">
        <v>199</v>
      </c>
      <c r="K55" s="181">
        <v>58464</v>
      </c>
      <c r="L55" s="324">
        <v>1634</v>
      </c>
      <c r="M55" s="318">
        <v>4</v>
      </c>
      <c r="N55" s="173">
        <f t="shared" si="1"/>
        <v>2.4479804161566707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2</v>
      </c>
      <c r="G57" s="202">
        <f t="shared" si="0"/>
        <v>0.55035773252614195</v>
      </c>
      <c r="H57" s="53"/>
      <c r="I57" s="266">
        <v>53</v>
      </c>
      <c r="J57" s="200" t="s">
        <v>99</v>
      </c>
      <c r="K57" s="181">
        <v>55160</v>
      </c>
      <c r="L57" s="324">
        <v>3634</v>
      </c>
      <c r="M57" s="318">
        <v>2</v>
      </c>
      <c r="N57" s="202">
        <f t="shared" si="1"/>
        <v>0.55035773252614195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10</v>
      </c>
      <c r="G58" s="173">
        <f t="shared" si="0"/>
        <v>1.7035775127768313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18">
        <v>10</v>
      </c>
      <c r="N58" s="173">
        <f t="shared" si="1"/>
        <v>1.7035775127768313</v>
      </c>
    </row>
    <row r="59" spans="2:14" ht="27" thickBot="1" x14ac:dyDescent="0.3">
      <c r="B59" s="266">
        <v>55</v>
      </c>
      <c r="C59" s="200" t="s">
        <v>103</v>
      </c>
      <c r="D59" s="181">
        <v>58552</v>
      </c>
      <c r="E59" s="324">
        <v>3846</v>
      </c>
      <c r="F59" s="318">
        <v>3</v>
      </c>
      <c r="G59" s="202">
        <f t="shared" si="0"/>
        <v>0.78003120124804992</v>
      </c>
      <c r="H59" s="53"/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3288</v>
      </c>
      <c r="M60" s="318">
        <v>4</v>
      </c>
      <c r="N60" s="173">
        <f t="shared" si="1"/>
        <v>1.2165450121654502</v>
      </c>
    </row>
    <row r="61" spans="2:14" ht="27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3280</v>
      </c>
      <c r="M61" s="318">
        <v>1</v>
      </c>
      <c r="N61" s="202">
        <f t="shared" si="1"/>
        <v>0.3048780487804878</v>
      </c>
    </row>
    <row r="62" spans="2:14" ht="27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4</v>
      </c>
      <c r="G62" s="173">
        <f t="shared" si="0"/>
        <v>1.7467248908296944</v>
      </c>
      <c r="H62" s="53"/>
      <c r="I62" s="266">
        <v>58</v>
      </c>
      <c r="J62" s="64" t="s">
        <v>119</v>
      </c>
      <c r="K62" s="181">
        <v>60169</v>
      </c>
      <c r="L62" s="324">
        <v>2290</v>
      </c>
      <c r="M62" s="318">
        <v>4</v>
      </c>
      <c r="N62" s="173">
        <f t="shared" si="1"/>
        <v>1.7467248908296944</v>
      </c>
    </row>
    <row r="63" spans="2:14" ht="27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6</v>
      </c>
      <c r="N63" s="254">
        <f t="shared" si="1"/>
        <v>5.2310374891020048</v>
      </c>
    </row>
    <row r="64" spans="2:14" ht="27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1814</v>
      </c>
      <c r="M64" s="318">
        <v>0</v>
      </c>
      <c r="N64" s="202">
        <f t="shared" si="1"/>
        <v>0</v>
      </c>
    </row>
    <row r="65" spans="2:14" ht="39.75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/>
      <c r="I65" s="266">
        <v>61</v>
      </c>
      <c r="J65" s="64" t="s">
        <v>203</v>
      </c>
      <c r="K65" s="181">
        <v>58918</v>
      </c>
      <c r="L65" s="324">
        <v>1647</v>
      </c>
      <c r="M65" s="318">
        <v>2</v>
      </c>
      <c r="N65" s="173">
        <f t="shared" si="1"/>
        <v>1.2143290831815421</v>
      </c>
    </row>
    <row r="66" spans="2:14" ht="27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/>
      <c r="I66" s="266">
        <v>62</v>
      </c>
      <c r="J66" s="232" t="s">
        <v>204</v>
      </c>
      <c r="K66" s="181">
        <v>58990</v>
      </c>
      <c r="L66" s="324">
        <v>629</v>
      </c>
      <c r="M66" s="318">
        <v>2</v>
      </c>
      <c r="N66" s="254">
        <f t="shared" si="1"/>
        <v>3.1796502384737679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19</v>
      </c>
      <c r="G67" s="254">
        <f t="shared" si="0"/>
        <v>3.9848993288590604</v>
      </c>
      <c r="H67" s="53"/>
      <c r="I67" s="266">
        <v>63</v>
      </c>
      <c r="J67" s="232" t="s">
        <v>131</v>
      </c>
      <c r="K67" s="181">
        <v>59041</v>
      </c>
      <c r="L67" s="324">
        <v>4768</v>
      </c>
      <c r="M67" s="318">
        <v>20</v>
      </c>
      <c r="N67" s="254">
        <f t="shared" si="1"/>
        <v>4.1946308724832218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18">
        <v>4</v>
      </c>
      <c r="N68" s="173">
        <f t="shared" si="1"/>
        <v>2.8490028490028489</v>
      </c>
    </row>
    <row r="69" spans="2:14" ht="27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27" customHeight="1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1532</v>
      </c>
      <c r="M71" s="318">
        <v>8</v>
      </c>
      <c r="N71" s="254">
        <f t="shared" si="3"/>
        <v>5.2219321148825069</v>
      </c>
    </row>
    <row r="72" spans="2:14" ht="27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2202</v>
      </c>
      <c r="M72" s="318">
        <v>3</v>
      </c>
      <c r="N72" s="173">
        <f t="shared" si="3"/>
        <v>1.3623978201634876</v>
      </c>
    </row>
    <row r="73" spans="2:14" ht="27" customHeight="1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1</v>
      </c>
      <c r="G73" s="202">
        <f t="shared" si="2"/>
        <v>0.78926598263614833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27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3</v>
      </c>
      <c r="N74" s="173">
        <f t="shared" si="3"/>
        <v>1.3410818059901655</v>
      </c>
    </row>
    <row r="75" spans="2:14" ht="27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12</v>
      </c>
      <c r="G75" s="254">
        <f t="shared" si="2"/>
        <v>2.9097963142580019</v>
      </c>
      <c r="H75" s="53"/>
      <c r="I75" s="266">
        <v>71</v>
      </c>
      <c r="J75" s="232" t="s">
        <v>211</v>
      </c>
      <c r="K75" s="181">
        <v>59327</v>
      </c>
      <c r="L75" s="324">
        <v>4124</v>
      </c>
      <c r="M75" s="318">
        <v>15</v>
      </c>
      <c r="N75" s="254">
        <f t="shared" si="3"/>
        <v>3.6372453928225026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 t="s">
        <v>170</v>
      </c>
      <c r="I76" s="311">
        <v>72</v>
      </c>
      <c r="J76" s="243" t="s">
        <v>149</v>
      </c>
      <c r="K76" s="305">
        <v>59416</v>
      </c>
      <c r="L76" s="324">
        <v>2275</v>
      </c>
      <c r="M76" s="318">
        <v>9</v>
      </c>
      <c r="N76" s="254">
        <f t="shared" si="3"/>
        <v>3.9560439560439562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5</v>
      </c>
      <c r="G77" s="254">
        <f t="shared" si="2"/>
        <v>3.2894736842105261</v>
      </c>
      <c r="H77" s="53"/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1721</v>
      </c>
      <c r="M78" s="318">
        <v>1</v>
      </c>
      <c r="N78" s="202">
        <f t="shared" si="3"/>
        <v>0.58105752469494476</v>
      </c>
    </row>
    <row r="79" spans="2:14" ht="27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6</v>
      </c>
      <c r="G79" s="173">
        <f t="shared" si="2"/>
        <v>1.3071895424836601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9</v>
      </c>
      <c r="N79" s="173">
        <f t="shared" si="3"/>
        <v>1.9607843137254901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2182</v>
      </c>
      <c r="M80" s="318">
        <v>2</v>
      </c>
      <c r="N80" s="202">
        <f t="shared" si="3"/>
        <v>0.91659028414298804</v>
      </c>
    </row>
    <row r="81" spans="2:14" ht="27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2566</v>
      </c>
      <c r="M81" s="318">
        <v>0</v>
      </c>
      <c r="N81" s="202">
        <f t="shared" si="3"/>
        <v>0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2104</v>
      </c>
      <c r="M82" s="318">
        <v>0</v>
      </c>
      <c r="N82" s="202">
        <f t="shared" si="3"/>
        <v>0</v>
      </c>
    </row>
    <row r="83" spans="2:14" ht="27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945</v>
      </c>
      <c r="M83" s="318">
        <v>2</v>
      </c>
      <c r="N83" s="173">
        <f t="shared" si="3"/>
        <v>2.1164021164021163</v>
      </c>
    </row>
    <row r="84" spans="2:14" ht="27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11</v>
      </c>
      <c r="G84" s="173">
        <f t="shared" si="2"/>
        <v>1.8537243006403774</v>
      </c>
      <c r="H84" s="53"/>
      <c r="I84" s="266">
        <v>80</v>
      </c>
      <c r="J84" s="64" t="s">
        <v>214</v>
      </c>
      <c r="K84" s="181">
        <v>60062</v>
      </c>
      <c r="L84" s="324">
        <v>5934</v>
      </c>
      <c r="M84" s="318">
        <v>11</v>
      </c>
      <c r="N84" s="173">
        <f t="shared" si="3"/>
        <v>1.8537243006403774</v>
      </c>
    </row>
    <row r="85" spans="2:14" ht="27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1439</v>
      </c>
      <c r="M85" s="319">
        <v>1</v>
      </c>
      <c r="N85" s="202">
        <f t="shared" si="3"/>
        <v>0.69492703266157052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759066</v>
      </c>
      <c r="F86" s="167">
        <f>SUM(F5:F85)</f>
        <v>1105</v>
      </c>
      <c r="G86" s="317">
        <f t="shared" si="2"/>
        <v>1.4557363918289055</v>
      </c>
      <c r="I86" s="366" t="s">
        <v>215</v>
      </c>
      <c r="J86" s="367"/>
      <c r="K86" s="368"/>
      <c r="L86" s="167">
        <f>SUM(L5:L85)</f>
        <v>759066</v>
      </c>
      <c r="M86" s="167">
        <f>SUM(M5:M85)</f>
        <v>1169</v>
      </c>
      <c r="N86" s="317">
        <f t="shared" si="3"/>
        <v>1.5400505357900367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1" sqref="B1:G86"/>
    </sheetView>
  </sheetViews>
  <sheetFormatPr defaultRowHeight="15" x14ac:dyDescent="0.25"/>
  <cols>
    <col min="3" max="3" width="19" customWidth="1"/>
    <col min="5" max="5" width="13.140625" customWidth="1"/>
    <col min="7" max="7" width="11.140625" customWidth="1"/>
    <col min="10" max="10" width="18.5703125" customWidth="1"/>
    <col min="12" max="12" width="13.140625" customWidth="1"/>
    <col min="14" max="14" width="11.140625" customWidth="1"/>
  </cols>
  <sheetData>
    <row r="1" spans="2:14" ht="16.5" thickBot="1" x14ac:dyDescent="0.3">
      <c r="C1" s="249">
        <v>44328</v>
      </c>
      <c r="J1" s="249">
        <v>44327</v>
      </c>
    </row>
    <row r="2" spans="2:14" ht="63" customHeight="1" thickBot="1" x14ac:dyDescent="0.35">
      <c r="B2" s="350" t="s">
        <v>327</v>
      </c>
      <c r="C2" s="351"/>
      <c r="D2" s="351"/>
      <c r="E2" s="351"/>
      <c r="F2" s="351"/>
      <c r="G2" s="352"/>
      <c r="I2" s="350" t="s">
        <v>326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18">
        <v>499</v>
      </c>
      <c r="G5" s="173">
        <f t="shared" ref="G5:G68" si="0">F5*1000/E5</f>
        <v>1.4765323091308284</v>
      </c>
      <c r="H5" s="53"/>
      <c r="I5" s="266">
        <v>1</v>
      </c>
      <c r="J5" s="64" t="s">
        <v>226</v>
      </c>
      <c r="K5" s="181">
        <v>54975</v>
      </c>
      <c r="L5" s="323">
        <v>337954</v>
      </c>
      <c r="M5" s="318">
        <v>511</v>
      </c>
      <c r="N5" s="173">
        <f t="shared" ref="N5:N68" si="1">M5*1000/L5</f>
        <v>1.5120401001319705</v>
      </c>
    </row>
    <row r="6" spans="2:14" ht="16.5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18">
        <v>35</v>
      </c>
      <c r="G6" s="202">
        <f t="shared" si="0"/>
        <v>0.91096015200020819</v>
      </c>
      <c r="I6" s="266">
        <v>2</v>
      </c>
      <c r="J6" s="200" t="s">
        <v>227</v>
      </c>
      <c r="K6" s="181">
        <v>55008</v>
      </c>
      <c r="L6" s="324">
        <v>38421</v>
      </c>
      <c r="M6" s="318">
        <v>37</v>
      </c>
      <c r="N6" s="202">
        <f t="shared" si="1"/>
        <v>0.96301501782879151</v>
      </c>
    </row>
    <row r="7" spans="2:14" ht="16.5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18">
        <v>30</v>
      </c>
      <c r="G7" s="173">
        <f t="shared" si="0"/>
        <v>1.3030447813056509</v>
      </c>
      <c r="H7" s="53"/>
      <c r="I7" s="266">
        <v>3</v>
      </c>
      <c r="J7" s="64" t="s">
        <v>228</v>
      </c>
      <c r="K7" s="181">
        <v>55384</v>
      </c>
      <c r="L7" s="324">
        <v>23023</v>
      </c>
      <c r="M7" s="318">
        <v>30</v>
      </c>
      <c r="N7" s="173">
        <f t="shared" si="1"/>
        <v>1.3030447813056509</v>
      </c>
    </row>
    <row r="8" spans="2:14" ht="16.5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18">
        <v>79</v>
      </c>
      <c r="G8" s="173">
        <f t="shared" si="0"/>
        <v>1.421963028961247</v>
      </c>
      <c r="I8" s="266">
        <v>4</v>
      </c>
      <c r="J8" s="64" t="s">
        <v>229</v>
      </c>
      <c r="K8" s="181">
        <v>55259</v>
      </c>
      <c r="L8" s="324">
        <v>55557</v>
      </c>
      <c r="M8" s="318">
        <v>82</v>
      </c>
      <c r="N8" s="173">
        <f t="shared" si="1"/>
        <v>1.4759616249977501</v>
      </c>
    </row>
    <row r="9" spans="2:14" ht="16.5" thickBot="1" x14ac:dyDescent="0.3">
      <c r="B9" s="266">
        <v>5</v>
      </c>
      <c r="C9" s="320" t="s">
        <v>230</v>
      </c>
      <c r="D9" s="305">
        <v>55357</v>
      </c>
      <c r="E9" s="324">
        <v>27498</v>
      </c>
      <c r="F9" s="318">
        <v>48</v>
      </c>
      <c r="G9" s="173">
        <f t="shared" si="0"/>
        <v>1.7455814968361336</v>
      </c>
      <c r="H9" s="53"/>
      <c r="I9" s="266">
        <v>5</v>
      </c>
      <c r="J9" s="320" t="s">
        <v>230</v>
      </c>
      <c r="K9" s="305">
        <v>55357</v>
      </c>
      <c r="L9" s="324">
        <v>27498</v>
      </c>
      <c r="M9" s="318">
        <v>48</v>
      </c>
      <c r="N9" s="173">
        <f t="shared" si="1"/>
        <v>1.7455814968361336</v>
      </c>
    </row>
    <row r="10" spans="2:14" ht="16.5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18">
        <v>11</v>
      </c>
      <c r="G10" s="173">
        <f t="shared" si="0"/>
        <v>1.1507479861910241</v>
      </c>
      <c r="H10" s="53"/>
      <c r="I10" s="266">
        <v>6</v>
      </c>
      <c r="J10" s="64" t="s">
        <v>231</v>
      </c>
      <c r="K10" s="181">
        <v>55446</v>
      </c>
      <c r="L10" s="324">
        <v>9559</v>
      </c>
      <c r="M10" s="318">
        <v>12</v>
      </c>
      <c r="N10" s="173">
        <f t="shared" si="1"/>
        <v>1.2553614394811172</v>
      </c>
    </row>
    <row r="11" spans="2:14" ht="16.5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18">
        <v>5</v>
      </c>
      <c r="G11" s="202">
        <f t="shared" si="0"/>
        <v>0.76057195010648004</v>
      </c>
      <c r="H11" s="53"/>
      <c r="I11" s="266">
        <v>7</v>
      </c>
      <c r="J11" s="200" t="s">
        <v>172</v>
      </c>
      <c r="K11" s="181">
        <v>55473</v>
      </c>
      <c r="L11" s="324">
        <v>6574</v>
      </c>
      <c r="M11" s="318">
        <v>5</v>
      </c>
      <c r="N11" s="202">
        <f t="shared" si="1"/>
        <v>0.76057195010648004</v>
      </c>
    </row>
    <row r="12" spans="2:14" ht="16.5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18">
        <v>3</v>
      </c>
      <c r="G12" s="173">
        <f t="shared" si="0"/>
        <v>2.7573529411764706</v>
      </c>
      <c r="H12" s="53"/>
      <c r="I12" s="266">
        <v>8</v>
      </c>
      <c r="J12" s="64" t="s">
        <v>9</v>
      </c>
      <c r="K12" s="181">
        <v>55598</v>
      </c>
      <c r="L12" s="324">
        <v>1088</v>
      </c>
      <c r="M12" s="318">
        <v>3</v>
      </c>
      <c r="N12" s="173">
        <f t="shared" si="1"/>
        <v>2.7573529411764706</v>
      </c>
    </row>
    <row r="13" spans="2:14" ht="16.5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18">
        <v>1</v>
      </c>
      <c r="G13" s="202">
        <f t="shared" si="0"/>
        <v>0.84674005080440307</v>
      </c>
      <c r="I13" s="266">
        <v>9</v>
      </c>
      <c r="J13" s="200" t="s">
        <v>173</v>
      </c>
      <c r="K13" s="181">
        <v>55623</v>
      </c>
      <c r="L13" s="324">
        <v>1181</v>
      </c>
      <c r="M13" s="318">
        <v>1</v>
      </c>
      <c r="N13" s="202">
        <f t="shared" si="1"/>
        <v>0.84674005080440307</v>
      </c>
    </row>
    <row r="14" spans="2:14" ht="16.5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18">
        <v>26</v>
      </c>
      <c r="G14" s="173">
        <f t="shared" si="0"/>
        <v>1.6835016835016836</v>
      </c>
      <c r="I14" s="266">
        <v>10</v>
      </c>
      <c r="J14" s="64" t="s">
        <v>13</v>
      </c>
      <c r="K14" s="181">
        <v>55687</v>
      </c>
      <c r="L14" s="324">
        <v>15444</v>
      </c>
      <c r="M14" s="318">
        <v>26</v>
      </c>
      <c r="N14" s="173">
        <f t="shared" si="1"/>
        <v>1.6835016835016836</v>
      </c>
    </row>
    <row r="15" spans="2:14" ht="16.5" thickBot="1" x14ac:dyDescent="0.3">
      <c r="B15" s="266">
        <v>11</v>
      </c>
      <c r="C15" s="64" t="s">
        <v>174</v>
      </c>
      <c r="D15" s="181">
        <v>55776</v>
      </c>
      <c r="E15" s="324">
        <v>1455</v>
      </c>
      <c r="F15" s="318">
        <v>2</v>
      </c>
      <c r="G15" s="173">
        <f t="shared" si="0"/>
        <v>1.3745704467353952</v>
      </c>
      <c r="H15" s="53" t="s">
        <v>170</v>
      </c>
      <c r="I15" s="266">
        <v>11</v>
      </c>
      <c r="J15" s="200" t="s">
        <v>174</v>
      </c>
      <c r="K15" s="181">
        <v>55776</v>
      </c>
      <c r="L15" s="324">
        <v>1455</v>
      </c>
      <c r="M15" s="318">
        <v>1</v>
      </c>
      <c r="N15" s="202">
        <f t="shared" si="1"/>
        <v>0.6872852233676976</v>
      </c>
    </row>
    <row r="16" spans="2:14" ht="16.5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18">
        <v>17</v>
      </c>
      <c r="G16" s="173">
        <f t="shared" si="0"/>
        <v>1.3044812768569676</v>
      </c>
      <c r="I16" s="266">
        <v>12</v>
      </c>
      <c r="J16" s="64" t="s">
        <v>17</v>
      </c>
      <c r="K16" s="181">
        <v>55838</v>
      </c>
      <c r="L16" s="324">
        <v>13032</v>
      </c>
      <c r="M16" s="318">
        <v>17</v>
      </c>
      <c r="N16" s="173">
        <f t="shared" si="1"/>
        <v>1.3044812768569676</v>
      </c>
    </row>
    <row r="17" spans="2:14" ht="16.5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18">
        <v>2</v>
      </c>
      <c r="G17" s="173">
        <f t="shared" si="0"/>
        <v>1.0121457489878543</v>
      </c>
      <c r="H17" s="53"/>
      <c r="I17" s="266">
        <v>13</v>
      </c>
      <c r="J17" s="64" t="s">
        <v>175</v>
      </c>
      <c r="K17" s="181">
        <v>55918</v>
      </c>
      <c r="L17" s="324">
        <v>1976</v>
      </c>
      <c r="M17" s="318">
        <v>2</v>
      </c>
      <c r="N17" s="173">
        <f t="shared" si="1"/>
        <v>1.0121457489878543</v>
      </c>
    </row>
    <row r="18" spans="2:14" ht="16.5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18">
        <v>0</v>
      </c>
      <c r="G18" s="202">
        <f t="shared" si="0"/>
        <v>0</v>
      </c>
      <c r="I18" s="266">
        <v>14</v>
      </c>
      <c r="J18" s="200" t="s">
        <v>176</v>
      </c>
      <c r="K18" s="181">
        <v>56014</v>
      </c>
      <c r="L18" s="324">
        <v>1338</v>
      </c>
      <c r="M18" s="318">
        <v>0</v>
      </c>
      <c r="N18" s="202">
        <f t="shared" si="1"/>
        <v>0</v>
      </c>
    </row>
    <row r="19" spans="2:14" ht="16.5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18">
        <v>0</v>
      </c>
      <c r="G19" s="202">
        <f t="shared" si="0"/>
        <v>0</v>
      </c>
      <c r="I19" s="266">
        <v>15</v>
      </c>
      <c r="J19" s="200" t="s">
        <v>177</v>
      </c>
      <c r="K19" s="181">
        <v>56096</v>
      </c>
      <c r="L19" s="324">
        <v>1433</v>
      </c>
      <c r="M19" s="318">
        <v>1</v>
      </c>
      <c r="N19" s="202">
        <f t="shared" si="1"/>
        <v>0.69783670621074667</v>
      </c>
    </row>
    <row r="20" spans="2:14" ht="16.5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18">
        <v>9</v>
      </c>
      <c r="G20" s="173">
        <f t="shared" si="0"/>
        <v>1.8606574322927434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18">
        <v>9</v>
      </c>
      <c r="N20" s="173">
        <f t="shared" si="1"/>
        <v>1.8606574322927434</v>
      </c>
    </row>
    <row r="21" spans="2:14" ht="16.5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18">
        <v>0</v>
      </c>
      <c r="G21" s="202">
        <f t="shared" si="0"/>
        <v>0</v>
      </c>
      <c r="I21" s="266">
        <v>17</v>
      </c>
      <c r="J21" s="200" t="s">
        <v>179</v>
      </c>
      <c r="K21" s="181">
        <v>56265</v>
      </c>
      <c r="L21" s="324">
        <v>1333</v>
      </c>
      <c r="M21" s="318">
        <v>0</v>
      </c>
      <c r="N21" s="202">
        <f t="shared" si="1"/>
        <v>0</v>
      </c>
    </row>
    <row r="22" spans="2:14" ht="16.5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18">
        <v>0</v>
      </c>
      <c r="G22" s="202">
        <f t="shared" si="0"/>
        <v>0</v>
      </c>
      <c r="I22" s="266">
        <v>18</v>
      </c>
      <c r="J22" s="200" t="s">
        <v>29</v>
      </c>
      <c r="K22" s="181">
        <v>56327</v>
      </c>
      <c r="L22" s="324">
        <v>1186</v>
      </c>
      <c r="M22" s="318">
        <v>0</v>
      </c>
      <c r="N22" s="202">
        <f t="shared" si="1"/>
        <v>0</v>
      </c>
    </row>
    <row r="23" spans="2:14" ht="16.5" thickBot="1" x14ac:dyDescent="0.3">
      <c r="B23" s="266">
        <v>19</v>
      </c>
      <c r="C23" s="232" t="s">
        <v>180</v>
      </c>
      <c r="D23" s="181">
        <v>56354</v>
      </c>
      <c r="E23" s="324">
        <v>2387</v>
      </c>
      <c r="F23" s="318">
        <v>8</v>
      </c>
      <c r="G23" s="254">
        <f t="shared" si="0"/>
        <v>3.3514872224549643</v>
      </c>
      <c r="I23" s="266">
        <v>19</v>
      </c>
      <c r="J23" s="232" t="s">
        <v>180</v>
      </c>
      <c r="K23" s="181">
        <v>56354</v>
      </c>
      <c r="L23" s="324">
        <v>2387</v>
      </c>
      <c r="M23" s="318">
        <v>8</v>
      </c>
      <c r="N23" s="254">
        <f t="shared" si="1"/>
        <v>3.3514872224549643</v>
      </c>
    </row>
    <row r="24" spans="2:14" ht="16.5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18">
        <v>5</v>
      </c>
      <c r="G24" s="173">
        <f t="shared" si="0"/>
        <v>2.1204410517387617</v>
      </c>
      <c r="H24" s="53"/>
      <c r="I24" s="266">
        <v>20</v>
      </c>
      <c r="J24" s="64" t="s">
        <v>181</v>
      </c>
      <c r="K24" s="181">
        <v>56425</v>
      </c>
      <c r="L24" s="324">
        <v>2358</v>
      </c>
      <c r="M24" s="318">
        <v>5</v>
      </c>
      <c r="N24" s="173">
        <f t="shared" si="1"/>
        <v>2.1204410517387617</v>
      </c>
    </row>
    <row r="25" spans="2:14" ht="16.5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18">
        <v>2</v>
      </c>
      <c r="G25" s="202">
        <f t="shared" si="0"/>
        <v>0.80128205128205132</v>
      </c>
      <c r="H25" s="53"/>
      <c r="I25" s="266">
        <v>21</v>
      </c>
      <c r="J25" s="200" t="s">
        <v>182</v>
      </c>
      <c r="K25" s="181">
        <v>56461</v>
      </c>
      <c r="L25" s="324">
        <v>2496</v>
      </c>
      <c r="M25" s="318">
        <v>2</v>
      </c>
      <c r="N25" s="202">
        <f t="shared" si="1"/>
        <v>0.80128205128205132</v>
      </c>
    </row>
    <row r="26" spans="2:14" ht="16.5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18">
        <v>1</v>
      </c>
      <c r="G26" s="202">
        <f t="shared" si="0"/>
        <v>0.3711952487008166</v>
      </c>
      <c r="H26" s="53"/>
      <c r="I26" s="266">
        <v>22</v>
      </c>
      <c r="J26" s="200" t="s">
        <v>183</v>
      </c>
      <c r="K26" s="181">
        <v>56522</v>
      </c>
      <c r="L26" s="324">
        <v>2694</v>
      </c>
      <c r="M26" s="318">
        <v>1</v>
      </c>
      <c r="N26" s="202">
        <f t="shared" si="1"/>
        <v>0.3711952487008166</v>
      </c>
    </row>
    <row r="27" spans="2:14" ht="16.5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18">
        <v>1</v>
      </c>
      <c r="G27" s="202">
        <f t="shared" si="0"/>
        <v>0.32722513089005234</v>
      </c>
      <c r="H27" s="53"/>
      <c r="I27" s="266">
        <v>23</v>
      </c>
      <c r="J27" s="200" t="s">
        <v>184</v>
      </c>
      <c r="K27" s="181">
        <v>56568</v>
      </c>
      <c r="L27" s="324">
        <v>3056</v>
      </c>
      <c r="M27" s="318">
        <v>1</v>
      </c>
      <c r="N27" s="202">
        <f t="shared" si="1"/>
        <v>0.32722513089005234</v>
      </c>
    </row>
    <row r="28" spans="2:14" ht="16.5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18">
        <v>1</v>
      </c>
      <c r="G28" s="202">
        <f t="shared" si="0"/>
        <v>0.2089864158829676</v>
      </c>
      <c r="I28" s="266">
        <v>24</v>
      </c>
      <c r="J28" s="200" t="s">
        <v>185</v>
      </c>
      <c r="K28" s="181">
        <v>56666</v>
      </c>
      <c r="L28" s="324">
        <v>4785</v>
      </c>
      <c r="M28" s="318">
        <v>1</v>
      </c>
      <c r="N28" s="202">
        <f t="shared" si="1"/>
        <v>0.2089864158829676</v>
      </c>
    </row>
    <row r="29" spans="2:14" ht="16.5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18">
        <v>2</v>
      </c>
      <c r="G29" s="202">
        <f t="shared" si="0"/>
        <v>0.85360648740930434</v>
      </c>
      <c r="H29" s="53"/>
      <c r="I29" s="266">
        <v>25</v>
      </c>
      <c r="J29" s="200" t="s">
        <v>186</v>
      </c>
      <c r="K29" s="181">
        <v>57314</v>
      </c>
      <c r="L29" s="324">
        <v>2343</v>
      </c>
      <c r="M29" s="318">
        <v>2</v>
      </c>
      <c r="N29" s="202">
        <f t="shared" si="1"/>
        <v>0.85360648740930434</v>
      </c>
    </row>
    <row r="30" spans="2:14" ht="16.5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18">
        <v>0</v>
      </c>
      <c r="G30" s="202">
        <f t="shared" si="0"/>
        <v>0</v>
      </c>
      <c r="I30" s="266">
        <v>26</v>
      </c>
      <c r="J30" s="200" t="s">
        <v>187</v>
      </c>
      <c r="K30" s="181">
        <v>56773</v>
      </c>
      <c r="L30" s="324">
        <v>1701</v>
      </c>
      <c r="M30" s="318">
        <v>1</v>
      </c>
      <c r="N30" s="202">
        <f t="shared" si="1"/>
        <v>0.58788947677836567</v>
      </c>
    </row>
    <row r="31" spans="2:14" ht="16.5" thickBot="1" x14ac:dyDescent="0.3">
      <c r="B31" s="311">
        <v>27</v>
      </c>
      <c r="C31" s="320" t="s">
        <v>47</v>
      </c>
      <c r="D31" s="305">
        <v>56844</v>
      </c>
      <c r="E31" s="324">
        <v>3728</v>
      </c>
      <c r="F31" s="318">
        <v>5</v>
      </c>
      <c r="G31" s="173">
        <f t="shared" si="0"/>
        <v>1.3412017167381973</v>
      </c>
      <c r="H31" s="53"/>
      <c r="I31" s="311">
        <v>27</v>
      </c>
      <c r="J31" s="320" t="s">
        <v>47</v>
      </c>
      <c r="K31" s="305">
        <v>56844</v>
      </c>
      <c r="L31" s="324">
        <v>3728</v>
      </c>
      <c r="M31" s="318">
        <v>5</v>
      </c>
      <c r="N31" s="173">
        <f t="shared" si="1"/>
        <v>1.3412017167381973</v>
      </c>
    </row>
    <row r="32" spans="2:14" ht="16.5" thickBot="1" x14ac:dyDescent="0.3">
      <c r="B32" s="266">
        <v>28</v>
      </c>
      <c r="C32" s="232" t="s">
        <v>49</v>
      </c>
      <c r="D32" s="181">
        <v>56988</v>
      </c>
      <c r="E32" s="324">
        <v>3721</v>
      </c>
      <c r="F32" s="318">
        <v>12</v>
      </c>
      <c r="G32" s="254">
        <f t="shared" si="0"/>
        <v>3.2249395323837677</v>
      </c>
      <c r="H32" s="53"/>
      <c r="I32" s="266">
        <v>28</v>
      </c>
      <c r="J32" s="232" t="s">
        <v>49</v>
      </c>
      <c r="K32" s="181">
        <v>56988</v>
      </c>
      <c r="L32" s="324">
        <v>3721</v>
      </c>
      <c r="M32" s="318">
        <v>16</v>
      </c>
      <c r="N32" s="254">
        <f t="shared" si="1"/>
        <v>4.2999193765116903</v>
      </c>
    </row>
    <row r="33" spans="2:14" ht="16.5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18">
        <v>0</v>
      </c>
      <c r="G33" s="202">
        <f t="shared" si="0"/>
        <v>0</v>
      </c>
      <c r="I33" s="266">
        <v>29</v>
      </c>
      <c r="J33" s="200" t="s">
        <v>188</v>
      </c>
      <c r="K33" s="181">
        <v>57083</v>
      </c>
      <c r="L33" s="324">
        <v>2365</v>
      </c>
      <c r="M33" s="318">
        <v>0</v>
      </c>
      <c r="N33" s="202">
        <f t="shared" si="1"/>
        <v>0</v>
      </c>
    </row>
    <row r="34" spans="2:14" ht="16.5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18">
        <v>2</v>
      </c>
      <c r="G34" s="173">
        <f t="shared" si="0"/>
        <v>1.3175230566534915</v>
      </c>
      <c r="H34" s="53"/>
      <c r="I34" s="266">
        <v>30</v>
      </c>
      <c r="J34" s="64" t="s">
        <v>53</v>
      </c>
      <c r="K34" s="181">
        <v>57163</v>
      </c>
      <c r="L34" s="324">
        <v>1518</v>
      </c>
      <c r="M34" s="318">
        <v>2</v>
      </c>
      <c r="N34" s="173">
        <f t="shared" si="1"/>
        <v>1.3175230566534915</v>
      </c>
    </row>
    <row r="35" spans="2:14" ht="16.5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18">
        <v>1</v>
      </c>
      <c r="G35" s="202">
        <f t="shared" si="0"/>
        <v>0.55126791620727678</v>
      </c>
      <c r="I35" s="266">
        <v>31</v>
      </c>
      <c r="J35" s="200" t="s">
        <v>55</v>
      </c>
      <c r="K35" s="181">
        <v>57225</v>
      </c>
      <c r="L35" s="324">
        <v>1814</v>
      </c>
      <c r="M35" s="318">
        <v>1</v>
      </c>
      <c r="N35" s="202">
        <f t="shared" si="1"/>
        <v>0.55126791620727678</v>
      </c>
    </row>
    <row r="36" spans="2:14" ht="16.5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18">
        <v>9</v>
      </c>
      <c r="G36" s="173">
        <f t="shared" si="0"/>
        <v>2.1181454459872913</v>
      </c>
      <c r="H36" s="53"/>
      <c r="I36" s="266">
        <v>32</v>
      </c>
      <c r="J36" s="64" t="s">
        <v>57</v>
      </c>
      <c r="K36" s="181">
        <v>57350</v>
      </c>
      <c r="L36" s="324">
        <v>4249</v>
      </c>
      <c r="M36" s="318">
        <v>9</v>
      </c>
      <c r="N36" s="173">
        <f t="shared" si="1"/>
        <v>2.1181454459872913</v>
      </c>
    </row>
    <row r="37" spans="2:14" ht="16.5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18">
        <v>0</v>
      </c>
      <c r="G37" s="202">
        <f t="shared" si="0"/>
        <v>0</v>
      </c>
      <c r="I37" s="266">
        <v>33</v>
      </c>
      <c r="J37" s="200" t="s">
        <v>189</v>
      </c>
      <c r="K37" s="181">
        <v>57449</v>
      </c>
      <c r="L37" s="324">
        <v>1363</v>
      </c>
      <c r="M37" s="318">
        <v>0</v>
      </c>
      <c r="N37" s="202">
        <f t="shared" si="1"/>
        <v>0</v>
      </c>
    </row>
    <row r="38" spans="2:14" ht="16.5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18">
        <v>1</v>
      </c>
      <c r="G38" s="202">
        <f t="shared" si="0"/>
        <v>0.32797638570022958</v>
      </c>
      <c r="I38" s="266">
        <v>34</v>
      </c>
      <c r="J38" s="200" t="s">
        <v>61</v>
      </c>
      <c r="K38" s="181">
        <v>55062</v>
      </c>
      <c r="L38" s="324">
        <v>3049</v>
      </c>
      <c r="M38" s="318">
        <v>1</v>
      </c>
      <c r="N38" s="202">
        <f t="shared" si="1"/>
        <v>0.32797638570022958</v>
      </c>
    </row>
    <row r="39" spans="2:14" ht="16.5" thickBot="1" x14ac:dyDescent="0.3">
      <c r="B39" s="311">
        <v>35</v>
      </c>
      <c r="C39" s="320" t="s">
        <v>190</v>
      </c>
      <c r="D39" s="305">
        <v>57546</v>
      </c>
      <c r="E39" s="324">
        <v>1493</v>
      </c>
      <c r="F39" s="318">
        <v>4</v>
      </c>
      <c r="G39" s="173">
        <f t="shared" si="0"/>
        <v>2.679169457468185</v>
      </c>
      <c r="H39" s="53"/>
      <c r="I39" s="311">
        <v>35</v>
      </c>
      <c r="J39" s="320" t="s">
        <v>190</v>
      </c>
      <c r="K39" s="305">
        <v>57546</v>
      </c>
      <c r="L39" s="324">
        <v>1493</v>
      </c>
      <c r="M39" s="318">
        <v>4</v>
      </c>
      <c r="N39" s="173">
        <f t="shared" si="1"/>
        <v>2.679169457468185</v>
      </c>
    </row>
    <row r="40" spans="2:14" ht="16.5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18">
        <v>7</v>
      </c>
      <c r="G40" s="173">
        <f t="shared" si="0"/>
        <v>1.5837104072398189</v>
      </c>
      <c r="H40" s="53"/>
      <c r="I40" s="266">
        <v>36</v>
      </c>
      <c r="J40" s="64" t="s">
        <v>65</v>
      </c>
      <c r="K40" s="181">
        <v>57582</v>
      </c>
      <c r="L40" s="324">
        <v>4420</v>
      </c>
      <c r="M40" s="318">
        <v>7</v>
      </c>
      <c r="N40" s="173">
        <f t="shared" si="1"/>
        <v>1.5837104072398189</v>
      </c>
    </row>
    <row r="41" spans="2:14" ht="16.5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18">
        <v>2</v>
      </c>
      <c r="G41" s="202">
        <f t="shared" si="0"/>
        <v>0.73072707343807086</v>
      </c>
      <c r="H41" s="53"/>
      <c r="I41" s="266">
        <v>37</v>
      </c>
      <c r="J41" s="200" t="s">
        <v>191</v>
      </c>
      <c r="K41" s="181">
        <v>57644</v>
      </c>
      <c r="L41" s="324">
        <v>2737</v>
      </c>
      <c r="M41" s="318">
        <v>2</v>
      </c>
      <c r="N41" s="202">
        <f t="shared" si="1"/>
        <v>0.73072707343807086</v>
      </c>
    </row>
    <row r="42" spans="2:14" ht="16.5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18">
        <v>61</v>
      </c>
      <c r="G42" s="173">
        <f t="shared" si="0"/>
        <v>1.3033631041408487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18">
        <v>61</v>
      </c>
      <c r="N42" s="173">
        <f t="shared" si="1"/>
        <v>1.3033631041408487</v>
      </c>
    </row>
    <row r="43" spans="2:14" ht="16.5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18">
        <v>5</v>
      </c>
      <c r="G43" s="173">
        <f t="shared" si="0"/>
        <v>1.2883277505797475</v>
      </c>
      <c r="H43" s="53"/>
      <c r="I43" s="266">
        <v>39</v>
      </c>
      <c r="J43" s="64" t="s">
        <v>71</v>
      </c>
      <c r="K43" s="181">
        <v>57742</v>
      </c>
      <c r="L43" s="324">
        <v>3881</v>
      </c>
      <c r="M43" s="318">
        <v>5</v>
      </c>
      <c r="N43" s="173">
        <f t="shared" si="1"/>
        <v>1.2883277505797475</v>
      </c>
    </row>
    <row r="44" spans="2:14" ht="16.5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18">
        <v>3</v>
      </c>
      <c r="G44" s="173">
        <f t="shared" si="0"/>
        <v>1.31521262604121</v>
      </c>
      <c r="H44" s="53" t="s">
        <v>170</v>
      </c>
      <c r="I44" s="266">
        <v>40</v>
      </c>
      <c r="J44" s="200" t="s">
        <v>193</v>
      </c>
      <c r="K44" s="181">
        <v>57948</v>
      </c>
      <c r="L44" s="324">
        <v>2281</v>
      </c>
      <c r="M44" s="318">
        <v>2</v>
      </c>
      <c r="N44" s="202">
        <f t="shared" si="1"/>
        <v>0.87680841736080661</v>
      </c>
    </row>
    <row r="45" spans="2:14" ht="16.5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18">
        <v>0</v>
      </c>
      <c r="G45" s="202">
        <f t="shared" si="0"/>
        <v>0</v>
      </c>
      <c r="I45" s="266">
        <v>41</v>
      </c>
      <c r="J45" s="200" t="s">
        <v>75</v>
      </c>
      <c r="K45" s="181">
        <v>57831</v>
      </c>
      <c r="L45" s="324">
        <v>1497</v>
      </c>
      <c r="M45" s="318">
        <v>0</v>
      </c>
      <c r="N45" s="202">
        <f t="shared" si="1"/>
        <v>0</v>
      </c>
    </row>
    <row r="46" spans="2:14" ht="16.5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18">
        <v>18</v>
      </c>
      <c r="G46" s="173">
        <f t="shared" si="0"/>
        <v>1.9736842105263157</v>
      </c>
      <c r="H46" s="53"/>
      <c r="I46" s="266">
        <v>42</v>
      </c>
      <c r="J46" s="64" t="s">
        <v>194</v>
      </c>
      <c r="K46" s="181">
        <v>57902</v>
      </c>
      <c r="L46" s="324">
        <v>9120</v>
      </c>
      <c r="M46" s="318">
        <v>18</v>
      </c>
      <c r="N46" s="173">
        <f t="shared" si="1"/>
        <v>1.9736842105263157</v>
      </c>
    </row>
    <row r="47" spans="2:14" ht="16.5" thickBot="1" x14ac:dyDescent="0.3">
      <c r="B47" s="266">
        <v>43</v>
      </c>
      <c r="C47" s="64" t="s">
        <v>79</v>
      </c>
      <c r="D47" s="181">
        <v>58008</v>
      </c>
      <c r="E47" s="324">
        <v>3817</v>
      </c>
      <c r="F47" s="318">
        <v>5</v>
      </c>
      <c r="G47" s="173">
        <f t="shared" si="0"/>
        <v>1.3099292638197537</v>
      </c>
      <c r="I47" s="266">
        <v>43</v>
      </c>
      <c r="J47" s="64" t="s">
        <v>79</v>
      </c>
      <c r="K47" s="181">
        <v>58008</v>
      </c>
      <c r="L47" s="324">
        <v>3817</v>
      </c>
      <c r="M47" s="318">
        <v>5</v>
      </c>
      <c r="N47" s="173">
        <f t="shared" si="1"/>
        <v>1.3099292638197537</v>
      </c>
    </row>
    <row r="48" spans="2:14" ht="16.5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18">
        <v>5</v>
      </c>
      <c r="G48" s="173">
        <f t="shared" si="0"/>
        <v>1.1627906976744187</v>
      </c>
      <c r="H48" s="53"/>
      <c r="I48" s="266">
        <v>44</v>
      </c>
      <c r="J48" s="64" t="s">
        <v>81</v>
      </c>
      <c r="K48" s="181">
        <v>58142</v>
      </c>
      <c r="L48" s="324">
        <v>4300</v>
      </c>
      <c r="M48" s="318">
        <v>6</v>
      </c>
      <c r="N48" s="173">
        <f t="shared" si="1"/>
        <v>1.3953488372093024</v>
      </c>
    </row>
    <row r="49" spans="2:14" ht="16.5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18">
        <v>1</v>
      </c>
      <c r="G49" s="202">
        <f t="shared" si="0"/>
        <v>0.67159167226326388</v>
      </c>
      <c r="H49" s="53"/>
      <c r="I49" s="266">
        <v>45</v>
      </c>
      <c r="J49" s="200" t="s">
        <v>195</v>
      </c>
      <c r="K49" s="181">
        <v>58204</v>
      </c>
      <c r="L49" s="324">
        <v>1489</v>
      </c>
      <c r="M49" s="318">
        <v>1</v>
      </c>
      <c r="N49" s="202">
        <f t="shared" si="1"/>
        <v>0.67159167226326388</v>
      </c>
    </row>
    <row r="50" spans="2:14" ht="16.5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18">
        <v>0</v>
      </c>
      <c r="G50" s="202">
        <f t="shared" si="0"/>
        <v>0</v>
      </c>
      <c r="I50" s="266">
        <v>46</v>
      </c>
      <c r="J50" s="200" t="s">
        <v>196</v>
      </c>
      <c r="K50" s="181">
        <v>55106</v>
      </c>
      <c r="L50" s="324">
        <v>1181</v>
      </c>
      <c r="M50" s="318">
        <v>0</v>
      </c>
      <c r="N50" s="202">
        <f t="shared" si="1"/>
        <v>0</v>
      </c>
    </row>
    <row r="51" spans="2:14" ht="16.5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18">
        <v>17</v>
      </c>
      <c r="G51" s="254">
        <f t="shared" si="0"/>
        <v>3.419147224456959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18">
        <v>17</v>
      </c>
      <c r="N51" s="254">
        <f t="shared" si="1"/>
        <v>3.419147224456959</v>
      </c>
    </row>
    <row r="52" spans="2:14" ht="16.5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18">
        <v>7</v>
      </c>
      <c r="G52" s="173">
        <f t="shared" si="0"/>
        <v>1.5082956259426847</v>
      </c>
      <c r="H52" s="53"/>
      <c r="I52" s="266">
        <v>48</v>
      </c>
      <c r="J52" s="64" t="s">
        <v>89</v>
      </c>
      <c r="K52" s="181">
        <v>58311</v>
      </c>
      <c r="L52" s="324">
        <v>4641</v>
      </c>
      <c r="M52" s="318">
        <v>7</v>
      </c>
      <c r="N52" s="173">
        <f t="shared" si="1"/>
        <v>1.5082956259426847</v>
      </c>
    </row>
    <row r="53" spans="2:14" ht="16.5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18">
        <v>2</v>
      </c>
      <c r="G53" s="202">
        <f t="shared" si="0"/>
        <v>0.87221979938944616</v>
      </c>
      <c r="I53" s="266">
        <v>49</v>
      </c>
      <c r="J53" s="200" t="s">
        <v>197</v>
      </c>
      <c r="K53" s="181">
        <v>58357</v>
      </c>
      <c r="L53" s="324">
        <v>2293</v>
      </c>
      <c r="M53" s="318">
        <v>2</v>
      </c>
      <c r="N53" s="202">
        <f t="shared" si="1"/>
        <v>0.87221979938944616</v>
      </c>
    </row>
    <row r="54" spans="2:14" ht="16.5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18">
        <v>1</v>
      </c>
      <c r="G54" s="202">
        <f t="shared" si="0"/>
        <v>0.7293946024799417</v>
      </c>
      <c r="H54" s="53"/>
      <c r="I54" s="266">
        <v>50</v>
      </c>
      <c r="J54" s="200" t="s">
        <v>198</v>
      </c>
      <c r="K54" s="181">
        <v>58393</v>
      </c>
      <c r="L54" s="324">
        <v>1371</v>
      </c>
      <c r="M54" s="318">
        <v>1</v>
      </c>
      <c r="N54" s="202">
        <f t="shared" si="1"/>
        <v>0.7293946024799417</v>
      </c>
    </row>
    <row r="55" spans="2:14" ht="16.5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18">
        <v>4</v>
      </c>
      <c r="G55" s="173">
        <f t="shared" si="0"/>
        <v>2.4479804161566707</v>
      </c>
      <c r="H55" s="53"/>
      <c r="I55" s="266">
        <v>51</v>
      </c>
      <c r="J55" s="64" t="s">
        <v>199</v>
      </c>
      <c r="K55" s="181">
        <v>58464</v>
      </c>
      <c r="L55" s="324">
        <v>1634</v>
      </c>
      <c r="M55" s="318">
        <v>4</v>
      </c>
      <c r="N55" s="173">
        <f t="shared" si="1"/>
        <v>2.4479804161566707</v>
      </c>
    </row>
    <row r="56" spans="2:14" ht="16.5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18">
        <v>0</v>
      </c>
      <c r="G56" s="202">
        <f t="shared" si="0"/>
        <v>0</v>
      </c>
      <c r="I56" s="266">
        <v>52</v>
      </c>
      <c r="J56" s="200" t="s">
        <v>200</v>
      </c>
      <c r="K56" s="181">
        <v>58534</v>
      </c>
      <c r="L56" s="324">
        <v>1507</v>
      </c>
      <c r="M56" s="318">
        <v>0</v>
      </c>
      <c r="N56" s="202">
        <f t="shared" si="1"/>
        <v>0</v>
      </c>
    </row>
    <row r="57" spans="2:14" ht="16.5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18">
        <v>1</v>
      </c>
      <c r="G57" s="202">
        <f t="shared" si="0"/>
        <v>0.27517886626307098</v>
      </c>
      <c r="H57" s="53"/>
      <c r="I57" s="266">
        <v>53</v>
      </c>
      <c r="J57" s="200" t="s">
        <v>99</v>
      </c>
      <c r="K57" s="181">
        <v>55160</v>
      </c>
      <c r="L57" s="324">
        <v>3634</v>
      </c>
      <c r="M57" s="318">
        <v>2</v>
      </c>
      <c r="N57" s="202">
        <f t="shared" si="1"/>
        <v>0.55035773252614195</v>
      </c>
    </row>
    <row r="58" spans="2:14" ht="16.5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18">
        <v>13</v>
      </c>
      <c r="G58" s="173">
        <f t="shared" si="0"/>
        <v>2.2146507666098807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18">
        <v>10</v>
      </c>
      <c r="N58" s="173">
        <f t="shared" si="1"/>
        <v>1.7035775127768313</v>
      </c>
    </row>
    <row r="59" spans="2:14" ht="16.5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18">
        <v>4</v>
      </c>
      <c r="G59" s="173">
        <f t="shared" si="0"/>
        <v>1.0400416016640666</v>
      </c>
      <c r="H59" s="53" t="s">
        <v>170</v>
      </c>
      <c r="I59" s="266">
        <v>55</v>
      </c>
      <c r="J59" s="200" t="s">
        <v>103</v>
      </c>
      <c r="K59" s="181">
        <v>58552</v>
      </c>
      <c r="L59" s="324">
        <v>3846</v>
      </c>
      <c r="M59" s="318">
        <v>3</v>
      </c>
      <c r="N59" s="202">
        <f t="shared" si="1"/>
        <v>0.78003120124804992</v>
      </c>
    </row>
    <row r="60" spans="2:14" ht="16.5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18">
        <v>4</v>
      </c>
      <c r="G60" s="173">
        <f t="shared" si="0"/>
        <v>1.2165450121654502</v>
      </c>
      <c r="H60" s="53"/>
      <c r="I60" s="266">
        <v>56</v>
      </c>
      <c r="J60" s="64" t="s">
        <v>105</v>
      </c>
      <c r="K60" s="181">
        <v>58623</v>
      </c>
      <c r="L60" s="324">
        <v>3288</v>
      </c>
      <c r="M60" s="318">
        <v>4</v>
      </c>
      <c r="N60" s="173">
        <f t="shared" si="1"/>
        <v>1.2165450121654502</v>
      </c>
    </row>
    <row r="61" spans="2:14" ht="16.5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18">
        <v>1</v>
      </c>
      <c r="G61" s="202">
        <f t="shared" si="0"/>
        <v>0.3048780487804878</v>
      </c>
      <c r="H61" s="53"/>
      <c r="I61" s="266">
        <v>57</v>
      </c>
      <c r="J61" s="200" t="s">
        <v>201</v>
      </c>
      <c r="K61" s="181">
        <v>58721</v>
      </c>
      <c r="L61" s="324">
        <v>3280</v>
      </c>
      <c r="M61" s="318">
        <v>1</v>
      </c>
      <c r="N61" s="202">
        <f t="shared" si="1"/>
        <v>0.3048780487804878</v>
      </c>
    </row>
    <row r="62" spans="2:14" ht="16.5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18">
        <v>3</v>
      </c>
      <c r="G62" s="173">
        <f t="shared" si="0"/>
        <v>1.3100436681222707</v>
      </c>
      <c r="H62" s="53"/>
      <c r="I62" s="266">
        <v>58</v>
      </c>
      <c r="J62" s="64" t="s">
        <v>119</v>
      </c>
      <c r="K62" s="181">
        <v>60169</v>
      </c>
      <c r="L62" s="324">
        <v>2290</v>
      </c>
      <c r="M62" s="318">
        <v>4</v>
      </c>
      <c r="N62" s="173">
        <f t="shared" si="1"/>
        <v>1.7467248908296944</v>
      </c>
    </row>
    <row r="63" spans="2:14" ht="16.5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18">
        <v>5</v>
      </c>
      <c r="G63" s="254">
        <f t="shared" si="0"/>
        <v>4.3591979075850045</v>
      </c>
      <c r="H63" s="53"/>
      <c r="I63" s="266">
        <v>59</v>
      </c>
      <c r="J63" s="232" t="s">
        <v>202</v>
      </c>
      <c r="K63" s="181">
        <v>58794</v>
      </c>
      <c r="L63" s="324">
        <v>1147</v>
      </c>
      <c r="M63" s="318">
        <v>5</v>
      </c>
      <c r="N63" s="254">
        <f t="shared" si="1"/>
        <v>4.3591979075850045</v>
      </c>
    </row>
    <row r="64" spans="2:14" ht="16.5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18">
        <v>0</v>
      </c>
      <c r="G64" s="202">
        <f t="shared" si="0"/>
        <v>0</v>
      </c>
      <c r="I64" s="266">
        <v>60</v>
      </c>
      <c r="J64" s="200" t="s">
        <v>125</v>
      </c>
      <c r="K64" s="181">
        <v>58856</v>
      </c>
      <c r="L64" s="324">
        <v>1814</v>
      </c>
      <c r="M64" s="318">
        <v>0</v>
      </c>
      <c r="N64" s="202">
        <f t="shared" si="1"/>
        <v>0</v>
      </c>
    </row>
    <row r="65" spans="2:14" ht="16.5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18">
        <v>2</v>
      </c>
      <c r="G65" s="173">
        <f t="shared" si="0"/>
        <v>1.2143290831815421</v>
      </c>
      <c r="H65" s="53"/>
      <c r="I65" s="266">
        <v>61</v>
      </c>
      <c r="J65" s="64" t="s">
        <v>203</v>
      </c>
      <c r="K65" s="181">
        <v>58918</v>
      </c>
      <c r="L65" s="324">
        <v>1647</v>
      </c>
      <c r="M65" s="318">
        <v>2</v>
      </c>
      <c r="N65" s="173">
        <f t="shared" si="1"/>
        <v>1.2143290831815421</v>
      </c>
    </row>
    <row r="66" spans="2:14" ht="16.5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18">
        <v>2</v>
      </c>
      <c r="G66" s="254">
        <f t="shared" si="0"/>
        <v>3.1796502384737679</v>
      </c>
      <c r="H66" s="53"/>
      <c r="I66" s="266">
        <v>62</v>
      </c>
      <c r="J66" s="232" t="s">
        <v>204</v>
      </c>
      <c r="K66" s="181">
        <v>58990</v>
      </c>
      <c r="L66" s="324">
        <v>629</v>
      </c>
      <c r="M66" s="318">
        <v>2</v>
      </c>
      <c r="N66" s="254">
        <f t="shared" si="1"/>
        <v>3.1796502384737679</v>
      </c>
    </row>
    <row r="67" spans="2:14" ht="16.5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18">
        <v>16</v>
      </c>
      <c r="G67" s="254">
        <f t="shared" si="0"/>
        <v>3.3557046979865772</v>
      </c>
      <c r="H67" s="53"/>
      <c r="I67" s="266">
        <v>63</v>
      </c>
      <c r="J67" s="232" t="s">
        <v>131</v>
      </c>
      <c r="K67" s="181">
        <v>59041</v>
      </c>
      <c r="L67" s="324">
        <v>4768</v>
      </c>
      <c r="M67" s="318">
        <v>19</v>
      </c>
      <c r="N67" s="254">
        <f t="shared" si="1"/>
        <v>3.9848993288590604</v>
      </c>
    </row>
    <row r="68" spans="2:14" ht="16.5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18">
        <v>4</v>
      </c>
      <c r="G68" s="173">
        <f t="shared" si="0"/>
        <v>2.8490028490028489</v>
      </c>
      <c r="H68" s="53"/>
      <c r="I68" s="266">
        <v>64</v>
      </c>
      <c r="J68" s="64" t="s">
        <v>205</v>
      </c>
      <c r="K68" s="181">
        <v>59238</v>
      </c>
      <c r="L68" s="324">
        <v>1404</v>
      </c>
      <c r="M68" s="318">
        <v>4</v>
      </c>
      <c r="N68" s="173">
        <f t="shared" si="1"/>
        <v>2.8490028490028489</v>
      </c>
    </row>
    <row r="69" spans="2:14" ht="16.5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18">
        <v>0</v>
      </c>
      <c r="G69" s="202">
        <f t="shared" ref="G69:G86" si="2">F69*1000/E69</f>
        <v>0</v>
      </c>
      <c r="I69" s="266">
        <v>65</v>
      </c>
      <c r="J69" s="200" t="s">
        <v>133</v>
      </c>
      <c r="K69" s="181">
        <v>59130</v>
      </c>
      <c r="L69" s="324">
        <v>1376</v>
      </c>
      <c r="M69" s="318">
        <v>0</v>
      </c>
      <c r="N69" s="202">
        <f t="shared" ref="N69:N86" si="3">M69*1000/L69</f>
        <v>0</v>
      </c>
    </row>
    <row r="70" spans="2:14" ht="16.5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18">
        <v>2</v>
      </c>
      <c r="G70" s="173">
        <f t="shared" si="2"/>
        <v>1.3486176668914363</v>
      </c>
      <c r="H70" s="53"/>
      <c r="I70" s="266">
        <v>66</v>
      </c>
      <c r="J70" s="64" t="s">
        <v>206</v>
      </c>
      <c r="K70" s="181">
        <v>59283</v>
      </c>
      <c r="L70" s="324">
        <v>1483</v>
      </c>
      <c r="M70" s="318">
        <v>2</v>
      </c>
      <c r="N70" s="173">
        <f t="shared" si="3"/>
        <v>1.3486176668914363</v>
      </c>
    </row>
    <row r="71" spans="2:14" ht="16.5" thickBot="1" x14ac:dyDescent="0.3">
      <c r="B71" s="311">
        <v>67</v>
      </c>
      <c r="C71" s="243" t="s">
        <v>207</v>
      </c>
      <c r="D71" s="181">
        <v>59434</v>
      </c>
      <c r="E71" s="324">
        <v>1532</v>
      </c>
      <c r="F71" s="318">
        <v>8</v>
      </c>
      <c r="G71" s="254">
        <f t="shared" si="2"/>
        <v>5.2219321148825069</v>
      </c>
      <c r="H71" s="53"/>
      <c r="I71" s="311">
        <v>67</v>
      </c>
      <c r="J71" s="243" t="s">
        <v>207</v>
      </c>
      <c r="K71" s="181">
        <v>59434</v>
      </c>
      <c r="L71" s="324">
        <v>1532</v>
      </c>
      <c r="M71" s="318">
        <v>8</v>
      </c>
      <c r="N71" s="254">
        <f t="shared" si="3"/>
        <v>5.2219321148825069</v>
      </c>
    </row>
    <row r="72" spans="2:14" ht="16.5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18">
        <v>3</v>
      </c>
      <c r="G72" s="173">
        <f t="shared" si="2"/>
        <v>1.3623978201634876</v>
      </c>
      <c r="I72" s="266">
        <v>68</v>
      </c>
      <c r="J72" s="64" t="s">
        <v>208</v>
      </c>
      <c r="K72" s="181">
        <v>55311</v>
      </c>
      <c r="L72" s="324">
        <v>2202</v>
      </c>
      <c r="M72" s="318">
        <v>3</v>
      </c>
      <c r="N72" s="173">
        <f t="shared" si="3"/>
        <v>1.3623978201634876</v>
      </c>
    </row>
    <row r="73" spans="2:14" ht="16.5" thickBot="1" x14ac:dyDescent="0.3">
      <c r="B73" s="311">
        <v>69</v>
      </c>
      <c r="C73" s="328" t="s">
        <v>209</v>
      </c>
      <c r="D73" s="305">
        <v>59498</v>
      </c>
      <c r="E73" s="324">
        <v>1267</v>
      </c>
      <c r="F73" s="318">
        <v>0</v>
      </c>
      <c r="G73" s="202">
        <f t="shared" si="2"/>
        <v>0</v>
      </c>
      <c r="I73" s="311">
        <v>69</v>
      </c>
      <c r="J73" s="328" t="s">
        <v>209</v>
      </c>
      <c r="K73" s="305">
        <v>59498</v>
      </c>
      <c r="L73" s="324">
        <v>1267</v>
      </c>
      <c r="M73" s="318">
        <v>1</v>
      </c>
      <c r="N73" s="202">
        <f t="shared" si="3"/>
        <v>0.78926598263614833</v>
      </c>
    </row>
    <row r="74" spans="2:14" ht="16.5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18">
        <v>3</v>
      </c>
      <c r="G74" s="173">
        <f t="shared" si="2"/>
        <v>1.3410818059901655</v>
      </c>
      <c r="H74" s="53"/>
      <c r="I74" s="266">
        <v>70</v>
      </c>
      <c r="J74" s="64" t="s">
        <v>210</v>
      </c>
      <c r="K74" s="181">
        <v>59586</v>
      </c>
      <c r="L74" s="324">
        <v>2237</v>
      </c>
      <c r="M74" s="318">
        <v>3</v>
      </c>
      <c r="N74" s="173">
        <f t="shared" si="3"/>
        <v>1.3410818059901655</v>
      </c>
    </row>
    <row r="75" spans="2:14" ht="16.5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18">
        <v>14</v>
      </c>
      <c r="G75" s="254">
        <f t="shared" si="2"/>
        <v>3.3947623666343354</v>
      </c>
      <c r="H75" s="53" t="s">
        <v>170</v>
      </c>
      <c r="I75" s="266">
        <v>71</v>
      </c>
      <c r="J75" s="232" t="s">
        <v>211</v>
      </c>
      <c r="K75" s="181">
        <v>59327</v>
      </c>
      <c r="L75" s="324">
        <v>4124</v>
      </c>
      <c r="M75" s="318">
        <v>12</v>
      </c>
      <c r="N75" s="254">
        <f t="shared" si="3"/>
        <v>2.9097963142580019</v>
      </c>
    </row>
    <row r="76" spans="2:14" ht="16.5" thickBot="1" x14ac:dyDescent="0.3">
      <c r="B76" s="311">
        <v>72</v>
      </c>
      <c r="C76" s="243" t="s">
        <v>149</v>
      </c>
      <c r="D76" s="305">
        <v>59416</v>
      </c>
      <c r="E76" s="324">
        <v>2275</v>
      </c>
      <c r="F76" s="318">
        <v>10</v>
      </c>
      <c r="G76" s="254">
        <f t="shared" si="2"/>
        <v>4.395604395604396</v>
      </c>
      <c r="H76" s="53"/>
      <c r="I76" s="311">
        <v>72</v>
      </c>
      <c r="J76" s="243" t="s">
        <v>149</v>
      </c>
      <c r="K76" s="305">
        <v>59416</v>
      </c>
      <c r="L76" s="324">
        <v>2275</v>
      </c>
      <c r="M76" s="318">
        <v>10</v>
      </c>
      <c r="N76" s="254">
        <f t="shared" si="3"/>
        <v>4.395604395604396</v>
      </c>
    </row>
    <row r="77" spans="2:14" ht="16.5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18">
        <v>6</v>
      </c>
      <c r="G77" s="254">
        <f t="shared" si="2"/>
        <v>3.9473684210526314</v>
      </c>
      <c r="H77" s="53" t="s">
        <v>170</v>
      </c>
      <c r="I77" s="266">
        <v>73</v>
      </c>
      <c r="J77" s="232" t="s">
        <v>151</v>
      </c>
      <c r="K77" s="181">
        <v>59657</v>
      </c>
      <c r="L77" s="324">
        <v>1520</v>
      </c>
      <c r="M77" s="318">
        <v>5</v>
      </c>
      <c r="N77" s="254">
        <f t="shared" si="3"/>
        <v>3.2894736842105261</v>
      </c>
    </row>
    <row r="78" spans="2:14" ht="16.5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18">
        <v>1</v>
      </c>
      <c r="G78" s="202">
        <f t="shared" si="2"/>
        <v>0.58105752469494476</v>
      </c>
      <c r="I78" s="266">
        <v>74</v>
      </c>
      <c r="J78" s="200" t="s">
        <v>212</v>
      </c>
      <c r="K78" s="181">
        <v>59826</v>
      </c>
      <c r="L78" s="324">
        <v>1721</v>
      </c>
      <c r="M78" s="318">
        <v>1</v>
      </c>
      <c r="N78" s="202">
        <f t="shared" si="3"/>
        <v>0.58105752469494476</v>
      </c>
    </row>
    <row r="79" spans="2:14" ht="16.5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18">
        <v>6</v>
      </c>
      <c r="G79" s="173">
        <f t="shared" si="2"/>
        <v>1.3071895424836601</v>
      </c>
      <c r="H79" s="53"/>
      <c r="I79" s="266">
        <v>75</v>
      </c>
      <c r="J79" s="64" t="s">
        <v>155</v>
      </c>
      <c r="K79" s="181">
        <v>59693</v>
      </c>
      <c r="L79" s="324">
        <v>4590</v>
      </c>
      <c r="M79" s="318">
        <v>6</v>
      </c>
      <c r="N79" s="173">
        <f t="shared" si="3"/>
        <v>1.3071895424836601</v>
      </c>
    </row>
    <row r="80" spans="2:14" ht="16.5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18">
        <v>2</v>
      </c>
      <c r="G80" s="202">
        <f t="shared" si="2"/>
        <v>0.91659028414298804</v>
      </c>
      <c r="H80" s="53"/>
      <c r="I80" s="266">
        <v>76</v>
      </c>
      <c r="J80" s="200" t="s">
        <v>157</v>
      </c>
      <c r="K80" s="181">
        <v>59764</v>
      </c>
      <c r="L80" s="324">
        <v>2182</v>
      </c>
      <c r="M80" s="318">
        <v>2</v>
      </c>
      <c r="N80" s="202">
        <f t="shared" si="3"/>
        <v>0.91659028414298804</v>
      </c>
    </row>
    <row r="81" spans="2:14" ht="16.5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18">
        <v>0</v>
      </c>
      <c r="G81" s="202">
        <f t="shared" si="2"/>
        <v>0</v>
      </c>
      <c r="I81" s="266">
        <v>77</v>
      </c>
      <c r="J81" s="200" t="s">
        <v>213</v>
      </c>
      <c r="K81" s="181">
        <v>59880</v>
      </c>
      <c r="L81" s="324">
        <v>2566</v>
      </c>
      <c r="M81" s="318">
        <v>0</v>
      </c>
      <c r="N81" s="202">
        <f t="shared" si="3"/>
        <v>0</v>
      </c>
    </row>
    <row r="82" spans="2:14" ht="16.5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18">
        <v>0</v>
      </c>
      <c r="G82" s="202">
        <f t="shared" si="2"/>
        <v>0</v>
      </c>
      <c r="I82" s="266">
        <v>78</v>
      </c>
      <c r="J82" s="200" t="s">
        <v>161</v>
      </c>
      <c r="K82" s="181">
        <v>59942</v>
      </c>
      <c r="L82" s="324">
        <v>2104</v>
      </c>
      <c r="M82" s="318">
        <v>0</v>
      </c>
      <c r="N82" s="202">
        <f t="shared" si="3"/>
        <v>0</v>
      </c>
    </row>
    <row r="83" spans="2:14" ht="16.5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18">
        <v>2</v>
      </c>
      <c r="G83" s="173">
        <f t="shared" si="2"/>
        <v>2.1164021164021163</v>
      </c>
      <c r="I83" s="266">
        <v>79</v>
      </c>
      <c r="J83" s="64" t="s">
        <v>163</v>
      </c>
      <c r="K83" s="181">
        <v>60026</v>
      </c>
      <c r="L83" s="324">
        <v>945</v>
      </c>
      <c r="M83" s="318">
        <v>2</v>
      </c>
      <c r="N83" s="173">
        <f t="shared" si="3"/>
        <v>2.1164021164021163</v>
      </c>
    </row>
    <row r="84" spans="2:14" ht="16.5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18">
        <v>10</v>
      </c>
      <c r="G84" s="173">
        <f t="shared" si="2"/>
        <v>1.6852039096730704</v>
      </c>
      <c r="H84" s="53"/>
      <c r="I84" s="266">
        <v>80</v>
      </c>
      <c r="J84" s="64" t="s">
        <v>214</v>
      </c>
      <c r="K84" s="181">
        <v>60062</v>
      </c>
      <c r="L84" s="324">
        <v>5934</v>
      </c>
      <c r="M84" s="318">
        <v>11</v>
      </c>
      <c r="N84" s="173">
        <f t="shared" si="3"/>
        <v>1.8537243006403774</v>
      </c>
    </row>
    <row r="85" spans="2:14" ht="16.5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19">
        <v>1</v>
      </c>
      <c r="G85" s="202">
        <f t="shared" si="2"/>
        <v>0.69492703266157052</v>
      </c>
      <c r="H85" s="53"/>
      <c r="I85" s="303">
        <v>81</v>
      </c>
      <c r="J85" s="203" t="s">
        <v>167</v>
      </c>
      <c r="K85" s="185">
        <v>60099</v>
      </c>
      <c r="L85" s="325">
        <v>1439</v>
      </c>
      <c r="M85" s="319">
        <v>1</v>
      </c>
      <c r="N85" s="202">
        <f t="shared" si="3"/>
        <v>0.69492703266157052</v>
      </c>
    </row>
    <row r="86" spans="2:14" ht="16.5" thickTop="1" thickBot="1" x14ac:dyDescent="0.3">
      <c r="B86" s="366" t="s">
        <v>215</v>
      </c>
      <c r="C86" s="367"/>
      <c r="D86" s="368"/>
      <c r="E86" s="167">
        <f>SUM(E5:E85)</f>
        <v>759066</v>
      </c>
      <c r="F86" s="167">
        <f>SUM(F5:F85)</f>
        <v>1082</v>
      </c>
      <c r="G86" s="317">
        <f t="shared" si="2"/>
        <v>1.425435996342874</v>
      </c>
      <c r="I86" s="366" t="s">
        <v>215</v>
      </c>
      <c r="J86" s="367"/>
      <c r="K86" s="368"/>
      <c r="L86" s="167">
        <f>SUM(L5:L85)</f>
        <v>759066</v>
      </c>
      <c r="M86" s="167">
        <f>SUM(M5:M85)</f>
        <v>1105</v>
      </c>
      <c r="N86" s="317">
        <f t="shared" si="3"/>
        <v>1.4557363918289055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21.42578125" customWidth="1"/>
    <col min="5" max="5" width="12.28515625" customWidth="1"/>
    <col min="7" max="7" width="9" customWidth="1"/>
    <col min="10" max="10" width="18.7109375" customWidth="1"/>
    <col min="12" max="12" width="14.140625" customWidth="1"/>
    <col min="14" max="14" width="10.5703125" customWidth="1"/>
  </cols>
  <sheetData>
    <row r="1" spans="2:14" ht="16.5" thickBot="1" x14ac:dyDescent="0.3">
      <c r="C1" s="249">
        <v>44329</v>
      </c>
      <c r="J1" s="249">
        <v>44328</v>
      </c>
    </row>
    <row r="2" spans="2:14" ht="84.75" customHeight="1" thickBot="1" x14ac:dyDescent="0.35">
      <c r="B2" s="350" t="s">
        <v>328</v>
      </c>
      <c r="C2" s="351"/>
      <c r="D2" s="351"/>
      <c r="E2" s="351"/>
      <c r="F2" s="351"/>
      <c r="G2" s="352"/>
      <c r="I2" s="350" t="s">
        <v>327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8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100000000000001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487</v>
      </c>
      <c r="G5" s="330">
        <f t="shared" ref="G5:G68" si="0">F5*1000/E5</f>
        <v>1.4410245181296863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9">
        <v>499</v>
      </c>
      <c r="N5" s="330">
        <f t="shared" ref="N5:N68" si="1">M5*1000/L5</f>
        <v>1.4765323091308284</v>
      </c>
    </row>
    <row r="6" spans="2:14" ht="17.100000000000001" customHeight="1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33</v>
      </c>
      <c r="G6" s="332">
        <f t="shared" si="0"/>
        <v>0.85890528617162487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9">
        <v>35</v>
      </c>
      <c r="N6" s="332">
        <f t="shared" si="1"/>
        <v>0.91096015200020819</v>
      </c>
    </row>
    <row r="7" spans="2:14" ht="17.100000000000001" customHeight="1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29</v>
      </c>
      <c r="G7" s="330">
        <f t="shared" si="0"/>
        <v>1.2596099552621292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9">
        <v>30</v>
      </c>
      <c r="N7" s="330">
        <f t="shared" si="1"/>
        <v>1.3030447813056509</v>
      </c>
    </row>
    <row r="8" spans="2:14" ht="17.100000000000001" customHeight="1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75</v>
      </c>
      <c r="G8" s="330">
        <f t="shared" si="0"/>
        <v>1.3499649009125763</v>
      </c>
      <c r="H8" s="331"/>
      <c r="I8" s="266">
        <v>4</v>
      </c>
      <c r="J8" s="64" t="s">
        <v>229</v>
      </c>
      <c r="K8" s="181">
        <v>55259</v>
      </c>
      <c r="L8" s="324">
        <v>55557</v>
      </c>
      <c r="M8" s="329">
        <v>79</v>
      </c>
      <c r="N8" s="330">
        <f t="shared" si="1"/>
        <v>1.421963028961247</v>
      </c>
    </row>
    <row r="9" spans="2:14" ht="17.100000000000001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41</v>
      </c>
      <c r="G9" s="330">
        <f t="shared" si="0"/>
        <v>1.4910175285475307</v>
      </c>
      <c r="H9" s="331"/>
      <c r="I9" s="266">
        <v>5</v>
      </c>
      <c r="J9" s="64" t="s">
        <v>230</v>
      </c>
      <c r="K9" s="181">
        <v>55357</v>
      </c>
      <c r="L9" s="324">
        <v>27498</v>
      </c>
      <c r="M9" s="329">
        <v>48</v>
      </c>
      <c r="N9" s="330">
        <f t="shared" si="1"/>
        <v>1.7455814968361336</v>
      </c>
    </row>
    <row r="10" spans="2:14" ht="17.100000000000001" customHeight="1" thickBot="1" x14ac:dyDescent="0.3">
      <c r="B10" s="266">
        <v>6</v>
      </c>
      <c r="C10" s="64" t="s">
        <v>231</v>
      </c>
      <c r="D10" s="181">
        <v>55446</v>
      </c>
      <c r="E10" s="324">
        <v>9559</v>
      </c>
      <c r="F10" s="321">
        <v>11</v>
      </c>
      <c r="G10" s="330">
        <f t="shared" si="0"/>
        <v>1.1507479861910241</v>
      </c>
      <c r="H10" s="331"/>
      <c r="I10" s="266">
        <v>6</v>
      </c>
      <c r="J10" s="64" t="s">
        <v>231</v>
      </c>
      <c r="K10" s="181">
        <v>55446</v>
      </c>
      <c r="L10" s="324">
        <v>9559</v>
      </c>
      <c r="M10" s="329">
        <v>11</v>
      </c>
      <c r="N10" s="330">
        <f t="shared" si="1"/>
        <v>1.1507479861910241</v>
      </c>
    </row>
    <row r="11" spans="2:14" ht="17.100000000000001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5</v>
      </c>
      <c r="G11" s="332">
        <f t="shared" si="0"/>
        <v>0.76057195010648004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9">
        <v>5</v>
      </c>
      <c r="N11" s="332">
        <f t="shared" si="1"/>
        <v>0.76057195010648004</v>
      </c>
    </row>
    <row r="12" spans="2:14" ht="17.100000000000001" customHeight="1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9">
        <v>3</v>
      </c>
      <c r="N12" s="330">
        <f t="shared" si="1"/>
        <v>2.7573529411764706</v>
      </c>
    </row>
    <row r="13" spans="2:14" ht="17.100000000000001" customHeight="1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9">
        <v>1</v>
      </c>
      <c r="N13" s="332">
        <f t="shared" si="1"/>
        <v>0.84674005080440307</v>
      </c>
    </row>
    <row r="14" spans="2:14" ht="17.100000000000001" customHeight="1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22</v>
      </c>
      <c r="G14" s="330">
        <f t="shared" si="0"/>
        <v>1.4245014245014245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9">
        <v>26</v>
      </c>
      <c r="N14" s="330">
        <f t="shared" si="1"/>
        <v>1.6835016835016836</v>
      </c>
    </row>
    <row r="15" spans="2:14" ht="17.100000000000001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64" t="s">
        <v>174</v>
      </c>
      <c r="K15" s="181">
        <v>55776</v>
      </c>
      <c r="L15" s="324">
        <v>1455</v>
      </c>
      <c r="M15" s="329">
        <v>2</v>
      </c>
      <c r="N15" s="330">
        <f t="shared" si="1"/>
        <v>1.3745704467353952</v>
      </c>
    </row>
    <row r="16" spans="2:14" ht="17.100000000000001" customHeight="1" thickBot="1" x14ac:dyDescent="0.3">
      <c r="B16" s="266">
        <v>12</v>
      </c>
      <c r="C16" s="64" t="s">
        <v>17</v>
      </c>
      <c r="D16" s="181">
        <v>55838</v>
      </c>
      <c r="E16" s="324">
        <v>13032</v>
      </c>
      <c r="F16" s="321">
        <v>14</v>
      </c>
      <c r="G16" s="330">
        <f t="shared" si="0"/>
        <v>1.0742786985880908</v>
      </c>
      <c r="H16" s="331"/>
      <c r="I16" s="266">
        <v>12</v>
      </c>
      <c r="J16" s="64" t="s">
        <v>17</v>
      </c>
      <c r="K16" s="181">
        <v>55838</v>
      </c>
      <c r="L16" s="324">
        <v>13032</v>
      </c>
      <c r="M16" s="329">
        <v>17</v>
      </c>
      <c r="N16" s="330">
        <f t="shared" si="1"/>
        <v>1.3044812768569676</v>
      </c>
    </row>
    <row r="17" spans="2:14" ht="17.100000000000001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9">
        <v>2</v>
      </c>
      <c r="N17" s="330">
        <f t="shared" si="1"/>
        <v>1.0121457489878543</v>
      </c>
    </row>
    <row r="18" spans="2:14" ht="17.100000000000001" customHeight="1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9">
        <v>0</v>
      </c>
      <c r="N18" s="332">
        <f t="shared" si="1"/>
        <v>0</v>
      </c>
    </row>
    <row r="19" spans="2:14" ht="17.100000000000001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9">
        <v>0</v>
      </c>
      <c r="N19" s="332">
        <f t="shared" si="1"/>
        <v>0</v>
      </c>
    </row>
    <row r="20" spans="2:14" ht="17.100000000000001" customHeight="1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 t="s">
        <v>170</v>
      </c>
      <c r="I20" s="266">
        <v>16</v>
      </c>
      <c r="J20" s="64" t="s">
        <v>178</v>
      </c>
      <c r="K20" s="181">
        <v>56210</v>
      </c>
      <c r="L20" s="324">
        <v>4837</v>
      </c>
      <c r="M20" s="329">
        <v>9</v>
      </c>
      <c r="N20" s="330">
        <f t="shared" si="1"/>
        <v>1.8606574322927434</v>
      </c>
    </row>
    <row r="21" spans="2:14" ht="17.100000000000001" customHeight="1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9">
        <v>0</v>
      </c>
      <c r="N21" s="332">
        <f t="shared" si="1"/>
        <v>0</v>
      </c>
    </row>
    <row r="22" spans="2:14" ht="17.100000000000001" customHeight="1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9">
        <v>0</v>
      </c>
      <c r="N22" s="332">
        <f t="shared" si="1"/>
        <v>0</v>
      </c>
    </row>
    <row r="23" spans="2:14" ht="17.100000000000001" customHeight="1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232" t="s">
        <v>180</v>
      </c>
      <c r="K23" s="181">
        <v>56354</v>
      </c>
      <c r="L23" s="324">
        <v>2387</v>
      </c>
      <c r="M23" s="329">
        <v>8</v>
      </c>
      <c r="N23" s="333">
        <f t="shared" si="1"/>
        <v>3.3514872224549643</v>
      </c>
    </row>
    <row r="24" spans="2:14" ht="17.100000000000001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5</v>
      </c>
      <c r="G24" s="330">
        <f t="shared" si="0"/>
        <v>2.1204410517387617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9">
        <v>5</v>
      </c>
      <c r="N24" s="330">
        <f t="shared" si="1"/>
        <v>2.1204410517387617</v>
      </c>
    </row>
    <row r="25" spans="2:14" ht="17.100000000000001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9">
        <v>2</v>
      </c>
      <c r="N25" s="332">
        <f t="shared" si="1"/>
        <v>0.80128205128205132</v>
      </c>
    </row>
    <row r="26" spans="2:14" ht="17.100000000000001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9">
        <v>1</v>
      </c>
      <c r="N26" s="332">
        <f t="shared" si="1"/>
        <v>0.3711952487008166</v>
      </c>
    </row>
    <row r="27" spans="2:14" ht="17.100000000000001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9">
        <v>1</v>
      </c>
      <c r="N27" s="332">
        <f t="shared" si="1"/>
        <v>0.32722513089005234</v>
      </c>
    </row>
    <row r="28" spans="2:14" ht="17.100000000000001" customHeight="1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1</v>
      </c>
      <c r="G28" s="332">
        <f t="shared" si="0"/>
        <v>0.2089864158829676</v>
      </c>
      <c r="H28" s="331"/>
      <c r="I28" s="266">
        <v>24</v>
      </c>
      <c r="J28" s="200" t="s">
        <v>185</v>
      </c>
      <c r="K28" s="181">
        <v>56666</v>
      </c>
      <c r="L28" s="324">
        <v>4785</v>
      </c>
      <c r="M28" s="329">
        <v>1</v>
      </c>
      <c r="N28" s="332">
        <f t="shared" si="1"/>
        <v>0.2089864158829676</v>
      </c>
    </row>
    <row r="29" spans="2:14" ht="17.100000000000001" customHeight="1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9">
        <v>2</v>
      </c>
      <c r="N29" s="332">
        <f t="shared" si="1"/>
        <v>0.85360648740930434</v>
      </c>
    </row>
    <row r="30" spans="2:14" ht="17.100000000000001" customHeight="1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9">
        <v>0</v>
      </c>
      <c r="N30" s="332">
        <f t="shared" si="1"/>
        <v>0</v>
      </c>
    </row>
    <row r="31" spans="2:14" ht="17.100000000000001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7</v>
      </c>
      <c r="G31" s="330">
        <f t="shared" si="0"/>
        <v>1.8776824034334765</v>
      </c>
      <c r="H31" s="53" t="s">
        <v>170</v>
      </c>
      <c r="I31" s="266">
        <v>27</v>
      </c>
      <c r="J31" s="64" t="s">
        <v>47</v>
      </c>
      <c r="K31" s="181">
        <v>56844</v>
      </c>
      <c r="L31" s="324">
        <v>3728</v>
      </c>
      <c r="M31" s="329">
        <v>5</v>
      </c>
      <c r="N31" s="330">
        <f t="shared" si="1"/>
        <v>1.3412017167381973</v>
      </c>
    </row>
    <row r="32" spans="2:14" ht="17.100000000000001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11</v>
      </c>
      <c r="G32" s="330">
        <f t="shared" si="0"/>
        <v>2.9561945713517872</v>
      </c>
      <c r="H32" s="331"/>
      <c r="I32" s="266">
        <v>28</v>
      </c>
      <c r="J32" s="232" t="s">
        <v>49</v>
      </c>
      <c r="K32" s="181">
        <v>56988</v>
      </c>
      <c r="L32" s="324">
        <v>3721</v>
      </c>
      <c r="M32" s="329">
        <v>12</v>
      </c>
      <c r="N32" s="333">
        <f t="shared" si="1"/>
        <v>3.2249395323837677</v>
      </c>
    </row>
    <row r="33" spans="2:14" ht="17.100000000000001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9">
        <v>0</v>
      </c>
      <c r="N33" s="332">
        <f t="shared" si="1"/>
        <v>0</v>
      </c>
    </row>
    <row r="34" spans="2:14" ht="17.100000000000001" customHeight="1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21">
        <v>2</v>
      </c>
      <c r="G34" s="330">
        <f t="shared" si="0"/>
        <v>1.3175230566534915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9">
        <v>2</v>
      </c>
      <c r="N34" s="330">
        <f t="shared" si="1"/>
        <v>1.3175230566534915</v>
      </c>
    </row>
    <row r="35" spans="2:14" ht="17.100000000000001" customHeight="1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1</v>
      </c>
      <c r="G35" s="332">
        <f t="shared" si="0"/>
        <v>0.55126791620727678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9">
        <v>1</v>
      </c>
      <c r="N35" s="332">
        <f t="shared" si="1"/>
        <v>0.55126791620727678</v>
      </c>
    </row>
    <row r="36" spans="2:14" ht="17.100000000000001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9">
        <v>9</v>
      </c>
      <c r="N36" s="330">
        <f t="shared" si="1"/>
        <v>2.1181454459872913</v>
      </c>
    </row>
    <row r="37" spans="2:14" ht="17.100000000000001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9">
        <v>0</v>
      </c>
      <c r="N37" s="332">
        <f t="shared" si="1"/>
        <v>0</v>
      </c>
    </row>
    <row r="38" spans="2:14" ht="17.100000000000001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1</v>
      </c>
      <c r="G38" s="332">
        <f t="shared" si="0"/>
        <v>0.32797638570022958</v>
      </c>
      <c r="H38" s="331"/>
      <c r="I38" s="266">
        <v>34</v>
      </c>
      <c r="J38" s="200" t="s">
        <v>61</v>
      </c>
      <c r="K38" s="181">
        <v>55062</v>
      </c>
      <c r="L38" s="324">
        <v>3049</v>
      </c>
      <c r="M38" s="329">
        <v>1</v>
      </c>
      <c r="N38" s="332">
        <f t="shared" si="1"/>
        <v>0.32797638570022958</v>
      </c>
    </row>
    <row r="39" spans="2:14" ht="17.100000000000001" customHeight="1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9">
        <v>4</v>
      </c>
      <c r="N39" s="330">
        <f t="shared" si="1"/>
        <v>2.679169457468185</v>
      </c>
    </row>
    <row r="40" spans="2:14" ht="17.100000000000001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9">
        <v>7</v>
      </c>
      <c r="N40" s="330">
        <f t="shared" si="1"/>
        <v>1.5837104072398189</v>
      </c>
    </row>
    <row r="41" spans="2:14" ht="17.100000000000001" customHeight="1" thickBot="1" x14ac:dyDescent="0.3">
      <c r="B41" s="266">
        <v>37</v>
      </c>
      <c r="C41" s="200" t="s">
        <v>191</v>
      </c>
      <c r="D41" s="181">
        <v>57644</v>
      </c>
      <c r="E41" s="324">
        <v>2737</v>
      </c>
      <c r="F41" s="321">
        <v>2</v>
      </c>
      <c r="G41" s="332">
        <f t="shared" si="0"/>
        <v>0.73072707343807086</v>
      </c>
      <c r="H41" s="331"/>
      <c r="I41" s="266">
        <v>37</v>
      </c>
      <c r="J41" s="200" t="s">
        <v>191</v>
      </c>
      <c r="K41" s="181">
        <v>57644</v>
      </c>
      <c r="L41" s="324">
        <v>2737</v>
      </c>
      <c r="M41" s="329">
        <v>2</v>
      </c>
      <c r="N41" s="332">
        <f t="shared" si="1"/>
        <v>0.73072707343807086</v>
      </c>
    </row>
    <row r="42" spans="2:14" ht="17.100000000000001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64</v>
      </c>
      <c r="G42" s="330">
        <f t="shared" si="0"/>
        <v>1.3674629289346609</v>
      </c>
      <c r="H42" s="53" t="s">
        <v>170</v>
      </c>
      <c r="I42" s="266">
        <v>38</v>
      </c>
      <c r="J42" s="64" t="s">
        <v>192</v>
      </c>
      <c r="K42" s="181">
        <v>57706</v>
      </c>
      <c r="L42" s="324">
        <v>46802</v>
      </c>
      <c r="M42" s="329">
        <v>61</v>
      </c>
      <c r="N42" s="330">
        <f t="shared" si="1"/>
        <v>1.3033631041408487</v>
      </c>
    </row>
    <row r="43" spans="2:14" ht="17.100000000000001" customHeight="1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7</v>
      </c>
      <c r="G43" s="330">
        <f t="shared" si="0"/>
        <v>1.8036588508116465</v>
      </c>
      <c r="H43" s="53" t="s">
        <v>170</v>
      </c>
      <c r="I43" s="266">
        <v>39</v>
      </c>
      <c r="J43" s="64" t="s">
        <v>71</v>
      </c>
      <c r="K43" s="181">
        <v>57742</v>
      </c>
      <c r="L43" s="324">
        <v>3881</v>
      </c>
      <c r="M43" s="329">
        <v>5</v>
      </c>
      <c r="N43" s="330">
        <f t="shared" si="1"/>
        <v>1.2883277505797475</v>
      </c>
    </row>
    <row r="44" spans="2:14" ht="17.100000000000001" customHeight="1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9">
        <v>3</v>
      </c>
      <c r="N44" s="330">
        <f t="shared" si="1"/>
        <v>1.31521262604121</v>
      </c>
    </row>
    <row r="45" spans="2:14" ht="17.100000000000001" customHeight="1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9">
        <v>0</v>
      </c>
      <c r="N45" s="332">
        <f t="shared" si="1"/>
        <v>0</v>
      </c>
    </row>
    <row r="46" spans="2:14" ht="17.100000000000001" customHeight="1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18</v>
      </c>
      <c r="G46" s="330">
        <f t="shared" si="0"/>
        <v>1.9736842105263157</v>
      </c>
      <c r="H46" s="331"/>
      <c r="I46" s="266">
        <v>42</v>
      </c>
      <c r="J46" s="64" t="s">
        <v>194</v>
      </c>
      <c r="K46" s="181">
        <v>57902</v>
      </c>
      <c r="L46" s="324">
        <v>9120</v>
      </c>
      <c r="M46" s="329">
        <v>18</v>
      </c>
      <c r="N46" s="330">
        <f t="shared" si="1"/>
        <v>1.9736842105263157</v>
      </c>
    </row>
    <row r="47" spans="2:14" ht="17.100000000000001" customHeight="1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3</v>
      </c>
      <c r="G47" s="332">
        <f t="shared" si="0"/>
        <v>0.78595755829185221</v>
      </c>
      <c r="H47" s="331"/>
      <c r="I47" s="266">
        <v>43</v>
      </c>
      <c r="J47" s="64" t="s">
        <v>79</v>
      </c>
      <c r="K47" s="181">
        <v>58008</v>
      </c>
      <c r="L47" s="324">
        <v>3817</v>
      </c>
      <c r="M47" s="329">
        <v>5</v>
      </c>
      <c r="N47" s="330">
        <f t="shared" si="1"/>
        <v>1.3099292638197537</v>
      </c>
    </row>
    <row r="48" spans="2:14" ht="17.100000000000001" customHeight="1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5</v>
      </c>
      <c r="G48" s="330">
        <f t="shared" si="0"/>
        <v>1.1627906976744187</v>
      </c>
      <c r="H48" s="331"/>
      <c r="I48" s="266">
        <v>44</v>
      </c>
      <c r="J48" s="64" t="s">
        <v>81</v>
      </c>
      <c r="K48" s="181">
        <v>58142</v>
      </c>
      <c r="L48" s="324">
        <v>4300</v>
      </c>
      <c r="M48" s="329">
        <v>5</v>
      </c>
      <c r="N48" s="330">
        <f t="shared" si="1"/>
        <v>1.1627906976744187</v>
      </c>
    </row>
    <row r="49" spans="2:14" ht="17.100000000000001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1</v>
      </c>
      <c r="G49" s="332">
        <f t="shared" si="0"/>
        <v>0.67159167226326388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9">
        <v>1</v>
      </c>
      <c r="N49" s="332">
        <f t="shared" si="1"/>
        <v>0.67159167226326388</v>
      </c>
    </row>
    <row r="50" spans="2:14" ht="17.100000000000001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9">
        <v>0</v>
      </c>
      <c r="N50" s="332">
        <f t="shared" si="1"/>
        <v>0</v>
      </c>
    </row>
    <row r="51" spans="2:14" ht="17.100000000000001" customHeight="1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21">
        <v>18</v>
      </c>
      <c r="G51" s="333">
        <f t="shared" si="0"/>
        <v>3.6202735317779564</v>
      </c>
      <c r="H51" s="53" t="s">
        <v>170</v>
      </c>
      <c r="I51" s="266">
        <v>47</v>
      </c>
      <c r="J51" s="232" t="s">
        <v>87</v>
      </c>
      <c r="K51" s="181">
        <v>58259</v>
      </c>
      <c r="L51" s="324">
        <v>4972</v>
      </c>
      <c r="M51" s="329">
        <v>17</v>
      </c>
      <c r="N51" s="333">
        <f t="shared" si="1"/>
        <v>3.419147224456959</v>
      </c>
    </row>
    <row r="52" spans="2:14" ht="17.100000000000001" customHeight="1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7</v>
      </c>
      <c r="G52" s="330">
        <f t="shared" si="0"/>
        <v>1.5082956259426847</v>
      </c>
      <c r="H52" s="331"/>
      <c r="I52" s="266">
        <v>48</v>
      </c>
      <c r="J52" s="64" t="s">
        <v>89</v>
      </c>
      <c r="K52" s="181">
        <v>58311</v>
      </c>
      <c r="L52" s="324">
        <v>4641</v>
      </c>
      <c r="M52" s="329">
        <v>7</v>
      </c>
      <c r="N52" s="330">
        <f t="shared" si="1"/>
        <v>1.5082956259426847</v>
      </c>
    </row>
    <row r="53" spans="2:14" ht="17.100000000000001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9">
        <v>2</v>
      </c>
      <c r="N53" s="332">
        <f t="shared" si="1"/>
        <v>0.87221979938944616</v>
      </c>
    </row>
    <row r="54" spans="2:14" ht="17.100000000000001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332">
        <f t="shared" si="0"/>
        <v>0.7293946024799417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9">
        <v>1</v>
      </c>
      <c r="N54" s="332">
        <f t="shared" si="1"/>
        <v>0.7293946024799417</v>
      </c>
    </row>
    <row r="55" spans="2:14" ht="17.100000000000001" customHeight="1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9">
        <v>4</v>
      </c>
      <c r="N55" s="330">
        <f t="shared" si="1"/>
        <v>2.4479804161566707</v>
      </c>
    </row>
    <row r="56" spans="2:14" ht="17.100000000000001" customHeight="1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9">
        <v>0</v>
      </c>
      <c r="N56" s="332">
        <f t="shared" si="1"/>
        <v>0</v>
      </c>
    </row>
    <row r="57" spans="2:14" ht="17.100000000000001" customHeight="1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1</v>
      </c>
      <c r="G57" s="332">
        <f t="shared" si="0"/>
        <v>0.27517886626307098</v>
      </c>
      <c r="H57" s="331"/>
      <c r="I57" s="266">
        <v>53</v>
      </c>
      <c r="J57" s="200" t="s">
        <v>99</v>
      </c>
      <c r="K57" s="181">
        <v>55160</v>
      </c>
      <c r="L57" s="324">
        <v>3634</v>
      </c>
      <c r="M57" s="329">
        <v>1</v>
      </c>
      <c r="N57" s="332">
        <f t="shared" si="1"/>
        <v>0.27517886626307098</v>
      </c>
    </row>
    <row r="58" spans="2:14" ht="17.100000000000001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14</v>
      </c>
      <c r="G58" s="330">
        <f t="shared" si="0"/>
        <v>2.385008517887564</v>
      </c>
      <c r="H58" s="53" t="s">
        <v>170</v>
      </c>
      <c r="I58" s="266">
        <v>54</v>
      </c>
      <c r="J58" s="64" t="s">
        <v>101</v>
      </c>
      <c r="K58" s="181">
        <v>55277</v>
      </c>
      <c r="L58" s="324">
        <v>5870</v>
      </c>
      <c r="M58" s="329">
        <v>13</v>
      </c>
      <c r="N58" s="330">
        <f t="shared" si="1"/>
        <v>2.2146507666098807</v>
      </c>
    </row>
    <row r="59" spans="2:14" ht="17.100000000000001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9">
        <v>4</v>
      </c>
      <c r="N59" s="330">
        <f t="shared" si="1"/>
        <v>1.0400416016640666</v>
      </c>
    </row>
    <row r="60" spans="2:14" ht="17.100000000000001" customHeight="1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4</v>
      </c>
      <c r="G60" s="330">
        <f t="shared" si="0"/>
        <v>1.2165450121654502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9">
        <v>4</v>
      </c>
      <c r="N60" s="330">
        <f t="shared" si="1"/>
        <v>1.2165450121654502</v>
      </c>
    </row>
    <row r="61" spans="2:14" ht="17.100000000000001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9">
        <v>1</v>
      </c>
      <c r="N61" s="332">
        <f t="shared" si="1"/>
        <v>0.3048780487804878</v>
      </c>
    </row>
    <row r="62" spans="2:14" ht="17.100000000000001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9">
        <v>3</v>
      </c>
      <c r="N62" s="330">
        <f t="shared" si="1"/>
        <v>1.3100436681222707</v>
      </c>
    </row>
    <row r="63" spans="2:14" ht="17.100000000000001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333">
        <f t="shared" si="0"/>
        <v>4.3591979075850045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9">
        <v>5</v>
      </c>
      <c r="N63" s="333">
        <f t="shared" si="1"/>
        <v>4.3591979075850045</v>
      </c>
    </row>
    <row r="64" spans="2:14" ht="17.100000000000001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9">
        <v>0</v>
      </c>
      <c r="N64" s="332">
        <f t="shared" si="1"/>
        <v>0</v>
      </c>
    </row>
    <row r="65" spans="2:14" ht="17.100000000000001" customHeight="1" thickBot="1" x14ac:dyDescent="0.3">
      <c r="B65" s="266">
        <v>61</v>
      </c>
      <c r="C65" s="64" t="s">
        <v>203</v>
      </c>
      <c r="D65" s="181">
        <v>58918</v>
      </c>
      <c r="E65" s="324">
        <v>1647</v>
      </c>
      <c r="F65" s="321">
        <v>2</v>
      </c>
      <c r="G65" s="330">
        <f t="shared" si="0"/>
        <v>1.2143290831815421</v>
      </c>
      <c r="H65" s="331"/>
      <c r="I65" s="266">
        <v>61</v>
      </c>
      <c r="J65" s="64" t="s">
        <v>203</v>
      </c>
      <c r="K65" s="181">
        <v>58918</v>
      </c>
      <c r="L65" s="324">
        <v>1647</v>
      </c>
      <c r="M65" s="329">
        <v>2</v>
      </c>
      <c r="N65" s="330">
        <f t="shared" si="1"/>
        <v>1.2143290831815421</v>
      </c>
    </row>
    <row r="66" spans="2:14" ht="17.100000000000001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9">
        <v>2</v>
      </c>
      <c r="N66" s="333">
        <f t="shared" si="1"/>
        <v>3.1796502384737679</v>
      </c>
    </row>
    <row r="67" spans="2:14" ht="17.100000000000001" customHeight="1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16</v>
      </c>
      <c r="G67" s="333">
        <f t="shared" si="0"/>
        <v>3.3557046979865772</v>
      </c>
      <c r="H67" s="331"/>
      <c r="I67" s="266">
        <v>63</v>
      </c>
      <c r="J67" s="232" t="s">
        <v>131</v>
      </c>
      <c r="K67" s="181">
        <v>59041</v>
      </c>
      <c r="L67" s="324">
        <v>4768</v>
      </c>
      <c r="M67" s="329">
        <v>16</v>
      </c>
      <c r="N67" s="333">
        <f t="shared" si="1"/>
        <v>3.3557046979865772</v>
      </c>
    </row>
    <row r="68" spans="2:14" ht="17.100000000000001" customHeight="1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9">
        <v>4</v>
      </c>
      <c r="N68" s="330">
        <f t="shared" si="1"/>
        <v>2.8490028490028489</v>
      </c>
    </row>
    <row r="69" spans="2:14" ht="17.100000000000001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9">
        <v>0</v>
      </c>
      <c r="N69" s="332">
        <f t="shared" ref="N69:N86" si="3">M69*1000/L69</f>
        <v>0</v>
      </c>
    </row>
    <row r="70" spans="2:14" ht="17.100000000000001" customHeight="1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330">
        <f t="shared" si="2"/>
        <v>1.3486176668914363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9">
        <v>2</v>
      </c>
      <c r="N70" s="330">
        <f t="shared" si="3"/>
        <v>1.3486176668914363</v>
      </c>
    </row>
    <row r="71" spans="2:14" ht="17.100000000000001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8</v>
      </c>
      <c r="G71" s="333">
        <f t="shared" si="2"/>
        <v>5.2219321148825069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9">
        <v>8</v>
      </c>
      <c r="N71" s="333">
        <f t="shared" si="3"/>
        <v>5.2219321148825069</v>
      </c>
    </row>
    <row r="72" spans="2:14" ht="17.100000000000001" customHeight="1" thickBot="1" x14ac:dyDescent="0.3">
      <c r="B72" s="266">
        <v>68</v>
      </c>
      <c r="C72" s="64" t="s">
        <v>208</v>
      </c>
      <c r="D72" s="181">
        <v>55311</v>
      </c>
      <c r="E72" s="324">
        <v>2202</v>
      </c>
      <c r="F72" s="321">
        <v>3</v>
      </c>
      <c r="G72" s="330">
        <f t="shared" si="2"/>
        <v>1.3623978201634876</v>
      </c>
      <c r="H72" s="331"/>
      <c r="I72" s="266">
        <v>68</v>
      </c>
      <c r="J72" s="64" t="s">
        <v>208</v>
      </c>
      <c r="K72" s="181">
        <v>55311</v>
      </c>
      <c r="L72" s="324">
        <v>2202</v>
      </c>
      <c r="M72" s="329">
        <v>3</v>
      </c>
      <c r="N72" s="330">
        <f t="shared" si="3"/>
        <v>1.3623978201634876</v>
      </c>
    </row>
    <row r="73" spans="2:14" ht="17.100000000000001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9">
        <v>0</v>
      </c>
      <c r="N73" s="332">
        <f t="shared" si="3"/>
        <v>0</v>
      </c>
    </row>
    <row r="74" spans="2:14" ht="17.100000000000001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9">
        <v>3</v>
      </c>
      <c r="N74" s="330">
        <f t="shared" si="3"/>
        <v>1.3410818059901655</v>
      </c>
    </row>
    <row r="75" spans="2:14" ht="17.100000000000001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21">
        <v>14</v>
      </c>
      <c r="G75" s="333">
        <f t="shared" si="2"/>
        <v>3.3947623666343354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9">
        <v>14</v>
      </c>
      <c r="N75" s="333">
        <f t="shared" si="3"/>
        <v>3.3947623666343354</v>
      </c>
    </row>
    <row r="76" spans="2:14" ht="17.100000000000001" customHeight="1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9">
        <v>10</v>
      </c>
      <c r="N76" s="333">
        <f t="shared" si="3"/>
        <v>4.395604395604396</v>
      </c>
    </row>
    <row r="77" spans="2:14" ht="17.100000000000001" customHeight="1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333">
        <f t="shared" si="2"/>
        <v>3.2894736842105261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9">
        <v>6</v>
      </c>
      <c r="N77" s="333">
        <f t="shared" si="3"/>
        <v>3.9473684210526314</v>
      </c>
    </row>
    <row r="78" spans="2:14" ht="17.100000000000001" customHeight="1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9">
        <v>1</v>
      </c>
      <c r="N78" s="332">
        <f t="shared" si="3"/>
        <v>0.58105752469494476</v>
      </c>
    </row>
    <row r="79" spans="2:14" ht="17.100000000000001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6</v>
      </c>
      <c r="G79" s="330">
        <f t="shared" si="2"/>
        <v>1.3071895424836601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9">
        <v>6</v>
      </c>
      <c r="N79" s="330">
        <f t="shared" si="3"/>
        <v>1.3071895424836601</v>
      </c>
    </row>
    <row r="80" spans="2:14" ht="17.100000000000001" customHeight="1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9">
        <v>2</v>
      </c>
      <c r="N80" s="332">
        <f t="shared" si="3"/>
        <v>0.91659028414298804</v>
      </c>
    </row>
    <row r="81" spans="2:14" ht="17.100000000000001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0</v>
      </c>
      <c r="G81" s="332">
        <f t="shared" si="2"/>
        <v>0</v>
      </c>
      <c r="H81" s="331"/>
      <c r="I81" s="266">
        <v>77</v>
      </c>
      <c r="J81" s="200" t="s">
        <v>213</v>
      </c>
      <c r="K81" s="181">
        <v>59880</v>
      </c>
      <c r="L81" s="324">
        <v>2566</v>
      </c>
      <c r="M81" s="329">
        <v>0</v>
      </c>
      <c r="N81" s="332">
        <f t="shared" si="3"/>
        <v>0</v>
      </c>
    </row>
    <row r="82" spans="2:14" ht="17.100000000000001" customHeight="1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9">
        <v>0</v>
      </c>
      <c r="N82" s="332">
        <f t="shared" si="3"/>
        <v>0</v>
      </c>
    </row>
    <row r="83" spans="2:14" ht="17.100000000000001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9">
        <v>2</v>
      </c>
      <c r="N83" s="330">
        <f t="shared" si="3"/>
        <v>2.1164021164021163</v>
      </c>
    </row>
    <row r="84" spans="2:14" ht="17.100000000000001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21">
        <v>7</v>
      </c>
      <c r="G84" s="330">
        <f t="shared" si="2"/>
        <v>1.1796427367711493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9">
        <v>10</v>
      </c>
      <c r="N84" s="330">
        <f t="shared" si="3"/>
        <v>1.6852039096730704</v>
      </c>
    </row>
    <row r="85" spans="2:14" ht="17.100000000000001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34">
        <v>1</v>
      </c>
      <c r="N85" s="332">
        <f t="shared" si="3"/>
        <v>0.69492703266157052</v>
      </c>
    </row>
    <row r="86" spans="2:14" ht="17.100000000000001" customHeight="1" thickTop="1" thickBot="1" x14ac:dyDescent="0.3">
      <c r="B86" s="369" t="s">
        <v>215</v>
      </c>
      <c r="C86" s="370"/>
      <c r="D86" s="371"/>
      <c r="E86" s="335">
        <f>SUM(E5:E85)</f>
        <v>759066</v>
      </c>
      <c r="F86" s="335">
        <f>SUM(F5:F85)</f>
        <v>1044</v>
      </c>
      <c r="G86" s="336">
        <f t="shared" si="2"/>
        <v>1.3753744733659523</v>
      </c>
      <c r="H86" s="331"/>
      <c r="I86" s="369" t="s">
        <v>215</v>
      </c>
      <c r="J86" s="370"/>
      <c r="K86" s="371"/>
      <c r="L86" s="335">
        <f>SUM(L5:L85)</f>
        <v>759066</v>
      </c>
      <c r="M86" s="335">
        <f>SUM(M5:M85)</f>
        <v>1082</v>
      </c>
      <c r="N86" s="336">
        <f t="shared" si="3"/>
        <v>1.425435996342874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K66" sqref="K66"/>
    </sheetView>
  </sheetViews>
  <sheetFormatPr defaultRowHeight="15" x14ac:dyDescent="0.25"/>
  <cols>
    <col min="3" max="3" width="21.42578125" customWidth="1"/>
    <col min="5" max="5" width="12.28515625" customWidth="1"/>
    <col min="7" max="7" width="9" customWidth="1"/>
    <col min="10" max="10" width="21.42578125" customWidth="1"/>
    <col min="12" max="12" width="12.28515625" customWidth="1"/>
    <col min="14" max="14" width="9" customWidth="1"/>
  </cols>
  <sheetData>
    <row r="1" spans="2:14" ht="16.5" thickBot="1" x14ac:dyDescent="0.3">
      <c r="C1" s="249">
        <v>44330</v>
      </c>
      <c r="J1" s="249">
        <v>44329</v>
      </c>
    </row>
    <row r="2" spans="2:14" ht="84.75" customHeight="1" thickBot="1" x14ac:dyDescent="0.35">
      <c r="B2" s="350" t="s">
        <v>329</v>
      </c>
      <c r="C2" s="351"/>
      <c r="D2" s="351"/>
      <c r="E2" s="351"/>
      <c r="F2" s="351"/>
      <c r="G2" s="352"/>
      <c r="I2" s="350" t="s">
        <v>328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58.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100000000000001" customHeight="1" thickTop="1" thickBot="1" x14ac:dyDescent="0.3">
      <c r="B5" s="266">
        <v>1</v>
      </c>
      <c r="C5" s="64" t="s">
        <v>226</v>
      </c>
      <c r="D5" s="181">
        <v>54975</v>
      </c>
      <c r="E5" s="323">
        <v>337954</v>
      </c>
      <c r="F5" s="321">
        <v>475</v>
      </c>
      <c r="G5" s="330">
        <f t="shared" ref="G5:G68" si="0">F5*1000/E5</f>
        <v>1.405516727128544</v>
      </c>
      <c r="H5" s="331"/>
      <c r="I5" s="266">
        <v>1</v>
      </c>
      <c r="J5" s="64" t="s">
        <v>226</v>
      </c>
      <c r="K5" s="181">
        <v>54975</v>
      </c>
      <c r="L5" s="323">
        <v>337954</v>
      </c>
      <c r="M5" s="321">
        <v>487</v>
      </c>
      <c r="N5" s="330">
        <f t="shared" ref="N5:N68" si="1">M5*1000/L5</f>
        <v>1.4410245181296863</v>
      </c>
    </row>
    <row r="6" spans="2:14" ht="17.100000000000001" customHeight="1" thickBot="1" x14ac:dyDescent="0.3">
      <c r="B6" s="266">
        <v>2</v>
      </c>
      <c r="C6" s="200" t="s">
        <v>227</v>
      </c>
      <c r="D6" s="181">
        <v>55008</v>
      </c>
      <c r="E6" s="324">
        <v>38421</v>
      </c>
      <c r="F6" s="321">
        <v>30</v>
      </c>
      <c r="G6" s="332">
        <f t="shared" si="0"/>
        <v>0.78082298742874989</v>
      </c>
      <c r="H6" s="331"/>
      <c r="I6" s="266">
        <v>2</v>
      </c>
      <c r="J6" s="200" t="s">
        <v>227</v>
      </c>
      <c r="K6" s="181">
        <v>55008</v>
      </c>
      <c r="L6" s="324">
        <v>38421</v>
      </c>
      <c r="M6" s="321">
        <v>33</v>
      </c>
      <c r="N6" s="332">
        <f t="shared" si="1"/>
        <v>0.85890528617162487</v>
      </c>
    </row>
    <row r="7" spans="2:14" ht="17.100000000000001" customHeight="1" thickBot="1" x14ac:dyDescent="0.3">
      <c r="B7" s="266">
        <v>3</v>
      </c>
      <c r="C7" s="64" t="s">
        <v>228</v>
      </c>
      <c r="D7" s="181">
        <v>55384</v>
      </c>
      <c r="E7" s="324">
        <v>23023</v>
      </c>
      <c r="F7" s="321">
        <v>29</v>
      </c>
      <c r="G7" s="330">
        <f t="shared" si="0"/>
        <v>1.2596099552621292</v>
      </c>
      <c r="H7" s="331"/>
      <c r="I7" s="266">
        <v>3</v>
      </c>
      <c r="J7" s="64" t="s">
        <v>228</v>
      </c>
      <c r="K7" s="181">
        <v>55384</v>
      </c>
      <c r="L7" s="324">
        <v>23023</v>
      </c>
      <c r="M7" s="321">
        <v>29</v>
      </c>
      <c r="N7" s="330">
        <f t="shared" si="1"/>
        <v>1.2596099552621292</v>
      </c>
    </row>
    <row r="8" spans="2:14" ht="17.100000000000001" customHeight="1" thickBot="1" x14ac:dyDescent="0.3">
      <c r="B8" s="266">
        <v>4</v>
      </c>
      <c r="C8" s="64" t="s">
        <v>229</v>
      </c>
      <c r="D8" s="181">
        <v>55259</v>
      </c>
      <c r="E8" s="324">
        <v>55557</v>
      </c>
      <c r="F8" s="321">
        <v>85</v>
      </c>
      <c r="G8" s="330">
        <f t="shared" si="0"/>
        <v>1.5299602210342531</v>
      </c>
      <c r="H8" s="372" t="s">
        <v>170</v>
      </c>
      <c r="I8" s="266">
        <v>4</v>
      </c>
      <c r="J8" s="64" t="s">
        <v>229</v>
      </c>
      <c r="K8" s="181">
        <v>55259</v>
      </c>
      <c r="L8" s="324">
        <v>55557</v>
      </c>
      <c r="M8" s="321">
        <v>75</v>
      </c>
      <c r="N8" s="330">
        <f t="shared" si="1"/>
        <v>1.3499649009125763</v>
      </c>
    </row>
    <row r="9" spans="2:14" ht="17.100000000000001" customHeight="1" thickBot="1" x14ac:dyDescent="0.3">
      <c r="B9" s="266">
        <v>5</v>
      </c>
      <c r="C9" s="64" t="s">
        <v>230</v>
      </c>
      <c r="D9" s="181">
        <v>55357</v>
      </c>
      <c r="E9" s="324">
        <v>27498</v>
      </c>
      <c r="F9" s="321">
        <v>43</v>
      </c>
      <c r="G9" s="330">
        <f t="shared" si="0"/>
        <v>1.5637500909157029</v>
      </c>
      <c r="H9" s="372" t="s">
        <v>170</v>
      </c>
      <c r="I9" s="266">
        <v>5</v>
      </c>
      <c r="J9" s="64" t="s">
        <v>230</v>
      </c>
      <c r="K9" s="181">
        <v>55357</v>
      </c>
      <c r="L9" s="324">
        <v>27498</v>
      </c>
      <c r="M9" s="321">
        <v>41</v>
      </c>
      <c r="N9" s="330">
        <f t="shared" si="1"/>
        <v>1.4910175285475307</v>
      </c>
    </row>
    <row r="10" spans="2:14" ht="17.100000000000001" customHeight="1" thickBot="1" x14ac:dyDescent="0.3">
      <c r="B10" s="266">
        <v>6</v>
      </c>
      <c r="C10" s="200" t="s">
        <v>231</v>
      </c>
      <c r="D10" s="181">
        <v>55446</v>
      </c>
      <c r="E10" s="324">
        <v>9559</v>
      </c>
      <c r="F10" s="321">
        <v>9</v>
      </c>
      <c r="G10" s="332">
        <f t="shared" si="0"/>
        <v>0.94152107961083797</v>
      </c>
      <c r="H10" s="331"/>
      <c r="I10" s="266">
        <v>6</v>
      </c>
      <c r="J10" s="64" t="s">
        <v>231</v>
      </c>
      <c r="K10" s="181">
        <v>55446</v>
      </c>
      <c r="L10" s="324">
        <v>9559</v>
      </c>
      <c r="M10" s="321">
        <v>11</v>
      </c>
      <c r="N10" s="330">
        <f t="shared" si="1"/>
        <v>1.1507479861910241</v>
      </c>
    </row>
    <row r="11" spans="2:14" ht="17.100000000000001" customHeight="1" thickBot="1" x14ac:dyDescent="0.3">
      <c r="B11" s="266">
        <v>7</v>
      </c>
      <c r="C11" s="200" t="s">
        <v>172</v>
      </c>
      <c r="D11" s="181">
        <v>55473</v>
      </c>
      <c r="E11" s="324">
        <v>6574</v>
      </c>
      <c r="F11" s="321">
        <v>6</v>
      </c>
      <c r="G11" s="332">
        <f t="shared" si="0"/>
        <v>0.91268634012777605</v>
      </c>
      <c r="H11" s="331"/>
      <c r="I11" s="266">
        <v>7</v>
      </c>
      <c r="J11" s="200" t="s">
        <v>172</v>
      </c>
      <c r="K11" s="181">
        <v>55473</v>
      </c>
      <c r="L11" s="324">
        <v>6574</v>
      </c>
      <c r="M11" s="321">
        <v>5</v>
      </c>
      <c r="N11" s="332">
        <f t="shared" si="1"/>
        <v>0.76057195010648004</v>
      </c>
    </row>
    <row r="12" spans="2:14" ht="17.100000000000001" customHeight="1" thickBot="1" x14ac:dyDescent="0.3">
      <c r="B12" s="266">
        <v>8</v>
      </c>
      <c r="C12" s="64" t="s">
        <v>9</v>
      </c>
      <c r="D12" s="181">
        <v>55598</v>
      </c>
      <c r="E12" s="324">
        <v>1088</v>
      </c>
      <c r="F12" s="321">
        <v>3</v>
      </c>
      <c r="G12" s="330">
        <f t="shared" si="0"/>
        <v>2.7573529411764706</v>
      </c>
      <c r="H12" s="331"/>
      <c r="I12" s="266">
        <v>8</v>
      </c>
      <c r="J12" s="64" t="s">
        <v>9</v>
      </c>
      <c r="K12" s="181">
        <v>55598</v>
      </c>
      <c r="L12" s="324">
        <v>1088</v>
      </c>
      <c r="M12" s="321">
        <v>3</v>
      </c>
      <c r="N12" s="330">
        <f t="shared" si="1"/>
        <v>2.7573529411764706</v>
      </c>
    </row>
    <row r="13" spans="2:14" ht="17.100000000000001" customHeight="1" thickBot="1" x14ac:dyDescent="0.3">
      <c r="B13" s="266">
        <v>9</v>
      </c>
      <c r="C13" s="200" t="s">
        <v>173</v>
      </c>
      <c r="D13" s="181">
        <v>55623</v>
      </c>
      <c r="E13" s="324">
        <v>1181</v>
      </c>
      <c r="F13" s="321">
        <v>1</v>
      </c>
      <c r="G13" s="332">
        <f t="shared" si="0"/>
        <v>0.84674005080440307</v>
      </c>
      <c r="H13" s="331"/>
      <c r="I13" s="266">
        <v>9</v>
      </c>
      <c r="J13" s="200" t="s">
        <v>173</v>
      </c>
      <c r="K13" s="181">
        <v>55623</v>
      </c>
      <c r="L13" s="324">
        <v>1181</v>
      </c>
      <c r="M13" s="321">
        <v>1</v>
      </c>
      <c r="N13" s="332">
        <f t="shared" si="1"/>
        <v>0.84674005080440307</v>
      </c>
    </row>
    <row r="14" spans="2:14" ht="17.100000000000001" customHeight="1" thickBot="1" x14ac:dyDescent="0.3">
      <c r="B14" s="266">
        <v>10</v>
      </c>
      <c r="C14" s="64" t="s">
        <v>13</v>
      </c>
      <c r="D14" s="181">
        <v>55687</v>
      </c>
      <c r="E14" s="324">
        <v>15444</v>
      </c>
      <c r="F14" s="321">
        <v>20</v>
      </c>
      <c r="G14" s="330">
        <f t="shared" si="0"/>
        <v>1.295001295001295</v>
      </c>
      <c r="H14" s="331"/>
      <c r="I14" s="266">
        <v>10</v>
      </c>
      <c r="J14" s="64" t="s">
        <v>13</v>
      </c>
      <c r="K14" s="181">
        <v>55687</v>
      </c>
      <c r="L14" s="324">
        <v>15444</v>
      </c>
      <c r="M14" s="321">
        <v>22</v>
      </c>
      <c r="N14" s="330">
        <f t="shared" si="1"/>
        <v>1.4245014245014245</v>
      </c>
    </row>
    <row r="15" spans="2:14" ht="17.100000000000001" customHeight="1" thickBot="1" x14ac:dyDescent="0.3">
      <c r="B15" s="266">
        <v>11</v>
      </c>
      <c r="C15" s="200" t="s">
        <v>174</v>
      </c>
      <c r="D15" s="181">
        <v>55776</v>
      </c>
      <c r="E15" s="324">
        <v>1455</v>
      </c>
      <c r="F15" s="321">
        <v>1</v>
      </c>
      <c r="G15" s="332">
        <f t="shared" si="0"/>
        <v>0.6872852233676976</v>
      </c>
      <c r="H15" s="331"/>
      <c r="I15" s="266">
        <v>11</v>
      </c>
      <c r="J15" s="200" t="s">
        <v>174</v>
      </c>
      <c r="K15" s="181">
        <v>55776</v>
      </c>
      <c r="L15" s="324">
        <v>1455</v>
      </c>
      <c r="M15" s="321">
        <v>1</v>
      </c>
      <c r="N15" s="332">
        <f t="shared" si="1"/>
        <v>0.6872852233676976</v>
      </c>
    </row>
    <row r="16" spans="2:14" ht="17.100000000000001" customHeight="1" thickBot="1" x14ac:dyDescent="0.3">
      <c r="B16" s="266">
        <v>12</v>
      </c>
      <c r="C16" s="200" t="s">
        <v>17</v>
      </c>
      <c r="D16" s="181">
        <v>55838</v>
      </c>
      <c r="E16" s="324">
        <v>13032</v>
      </c>
      <c r="F16" s="321">
        <v>12</v>
      </c>
      <c r="G16" s="332">
        <f t="shared" si="0"/>
        <v>0.92081031307550643</v>
      </c>
      <c r="H16" s="331"/>
      <c r="I16" s="266">
        <v>12</v>
      </c>
      <c r="J16" s="64" t="s">
        <v>17</v>
      </c>
      <c r="K16" s="181">
        <v>55838</v>
      </c>
      <c r="L16" s="324">
        <v>13032</v>
      </c>
      <c r="M16" s="321">
        <v>14</v>
      </c>
      <c r="N16" s="330">
        <f t="shared" si="1"/>
        <v>1.0742786985880908</v>
      </c>
    </row>
    <row r="17" spans="2:14" ht="17.100000000000001" customHeight="1" thickBot="1" x14ac:dyDescent="0.3">
      <c r="B17" s="266">
        <v>13</v>
      </c>
      <c r="C17" s="64" t="s">
        <v>175</v>
      </c>
      <c r="D17" s="181">
        <v>55918</v>
      </c>
      <c r="E17" s="324">
        <v>1976</v>
      </c>
      <c r="F17" s="321">
        <v>2</v>
      </c>
      <c r="G17" s="330">
        <f t="shared" si="0"/>
        <v>1.0121457489878543</v>
      </c>
      <c r="H17" s="331"/>
      <c r="I17" s="266">
        <v>13</v>
      </c>
      <c r="J17" s="64" t="s">
        <v>175</v>
      </c>
      <c r="K17" s="181">
        <v>55918</v>
      </c>
      <c r="L17" s="324">
        <v>1976</v>
      </c>
      <c r="M17" s="321">
        <v>2</v>
      </c>
      <c r="N17" s="330">
        <f t="shared" si="1"/>
        <v>1.0121457489878543</v>
      </c>
    </row>
    <row r="18" spans="2:14" ht="17.100000000000001" customHeight="1" thickBot="1" x14ac:dyDescent="0.3">
      <c r="B18" s="266">
        <v>14</v>
      </c>
      <c r="C18" s="200" t="s">
        <v>176</v>
      </c>
      <c r="D18" s="181">
        <v>56014</v>
      </c>
      <c r="E18" s="324">
        <v>1338</v>
      </c>
      <c r="F18" s="321">
        <v>0</v>
      </c>
      <c r="G18" s="332">
        <f t="shared" si="0"/>
        <v>0</v>
      </c>
      <c r="H18" s="331"/>
      <c r="I18" s="266">
        <v>14</v>
      </c>
      <c r="J18" s="200" t="s">
        <v>176</v>
      </c>
      <c r="K18" s="181">
        <v>56014</v>
      </c>
      <c r="L18" s="324">
        <v>1338</v>
      </c>
      <c r="M18" s="321">
        <v>0</v>
      </c>
      <c r="N18" s="332">
        <f t="shared" si="1"/>
        <v>0</v>
      </c>
    </row>
    <row r="19" spans="2:14" ht="17.100000000000001" customHeight="1" thickBot="1" x14ac:dyDescent="0.3">
      <c r="B19" s="266">
        <v>15</v>
      </c>
      <c r="C19" s="200" t="s">
        <v>177</v>
      </c>
      <c r="D19" s="181">
        <v>56096</v>
      </c>
      <c r="E19" s="324">
        <v>1433</v>
      </c>
      <c r="F19" s="321">
        <v>0</v>
      </c>
      <c r="G19" s="332">
        <f t="shared" si="0"/>
        <v>0</v>
      </c>
      <c r="H19" s="331"/>
      <c r="I19" s="266">
        <v>15</v>
      </c>
      <c r="J19" s="200" t="s">
        <v>177</v>
      </c>
      <c r="K19" s="181">
        <v>56096</v>
      </c>
      <c r="L19" s="324">
        <v>1433</v>
      </c>
      <c r="M19" s="321">
        <v>0</v>
      </c>
      <c r="N19" s="332">
        <f t="shared" si="1"/>
        <v>0</v>
      </c>
    </row>
    <row r="20" spans="2:14" ht="17.100000000000001" customHeight="1" thickBot="1" x14ac:dyDescent="0.3">
      <c r="B20" s="266">
        <v>16</v>
      </c>
      <c r="C20" s="64" t="s">
        <v>178</v>
      </c>
      <c r="D20" s="181">
        <v>56210</v>
      </c>
      <c r="E20" s="324">
        <v>4837</v>
      </c>
      <c r="F20" s="321">
        <v>10</v>
      </c>
      <c r="G20" s="330">
        <f t="shared" si="0"/>
        <v>2.067397146991937</v>
      </c>
      <c r="H20" s="53"/>
      <c r="I20" s="266">
        <v>16</v>
      </c>
      <c r="J20" s="64" t="s">
        <v>178</v>
      </c>
      <c r="K20" s="181">
        <v>56210</v>
      </c>
      <c r="L20" s="324">
        <v>4837</v>
      </c>
      <c r="M20" s="321">
        <v>10</v>
      </c>
      <c r="N20" s="330">
        <f t="shared" si="1"/>
        <v>2.067397146991937</v>
      </c>
    </row>
    <row r="21" spans="2:14" ht="17.100000000000001" customHeight="1" thickBot="1" x14ac:dyDescent="0.3">
      <c r="B21" s="266">
        <v>17</v>
      </c>
      <c r="C21" s="200" t="s">
        <v>179</v>
      </c>
      <c r="D21" s="181">
        <v>56265</v>
      </c>
      <c r="E21" s="324">
        <v>1333</v>
      </c>
      <c r="F21" s="321">
        <v>0</v>
      </c>
      <c r="G21" s="332">
        <f t="shared" si="0"/>
        <v>0</v>
      </c>
      <c r="H21" s="331"/>
      <c r="I21" s="266">
        <v>17</v>
      </c>
      <c r="J21" s="200" t="s">
        <v>179</v>
      </c>
      <c r="K21" s="181">
        <v>56265</v>
      </c>
      <c r="L21" s="324">
        <v>1333</v>
      </c>
      <c r="M21" s="321">
        <v>0</v>
      </c>
      <c r="N21" s="332">
        <f t="shared" si="1"/>
        <v>0</v>
      </c>
    </row>
    <row r="22" spans="2:14" ht="17.100000000000001" customHeight="1" thickBot="1" x14ac:dyDescent="0.3">
      <c r="B22" s="266">
        <v>18</v>
      </c>
      <c r="C22" s="200" t="s">
        <v>29</v>
      </c>
      <c r="D22" s="181">
        <v>56327</v>
      </c>
      <c r="E22" s="324">
        <v>1186</v>
      </c>
      <c r="F22" s="321">
        <v>0</v>
      </c>
      <c r="G22" s="332">
        <f t="shared" si="0"/>
        <v>0</v>
      </c>
      <c r="H22" s="331"/>
      <c r="I22" s="266">
        <v>18</v>
      </c>
      <c r="J22" s="200" t="s">
        <v>29</v>
      </c>
      <c r="K22" s="181">
        <v>56327</v>
      </c>
      <c r="L22" s="324">
        <v>1186</v>
      </c>
      <c r="M22" s="321">
        <v>0</v>
      </c>
      <c r="N22" s="332">
        <f t="shared" si="1"/>
        <v>0</v>
      </c>
    </row>
    <row r="23" spans="2:14" ht="17.100000000000001" customHeight="1" thickBot="1" x14ac:dyDescent="0.3">
      <c r="B23" s="266">
        <v>19</v>
      </c>
      <c r="C23" s="64" t="s">
        <v>180</v>
      </c>
      <c r="D23" s="181">
        <v>56354</v>
      </c>
      <c r="E23" s="324">
        <v>2387</v>
      </c>
      <c r="F23" s="321">
        <v>6</v>
      </c>
      <c r="G23" s="330">
        <f t="shared" si="0"/>
        <v>2.5136154168412235</v>
      </c>
      <c r="H23" s="331"/>
      <c r="I23" s="266">
        <v>19</v>
      </c>
      <c r="J23" s="64" t="s">
        <v>180</v>
      </c>
      <c r="K23" s="181">
        <v>56354</v>
      </c>
      <c r="L23" s="324">
        <v>2387</v>
      </c>
      <c r="M23" s="321">
        <v>6</v>
      </c>
      <c r="N23" s="330">
        <f t="shared" si="1"/>
        <v>2.5136154168412235</v>
      </c>
    </row>
    <row r="24" spans="2:14" ht="17.100000000000001" customHeight="1" thickBot="1" x14ac:dyDescent="0.3">
      <c r="B24" s="266">
        <v>20</v>
      </c>
      <c r="C24" s="64" t="s">
        <v>181</v>
      </c>
      <c r="D24" s="181">
        <v>56425</v>
      </c>
      <c r="E24" s="324">
        <v>2358</v>
      </c>
      <c r="F24" s="321">
        <v>5</v>
      </c>
      <c r="G24" s="330">
        <f t="shared" si="0"/>
        <v>2.1204410517387617</v>
      </c>
      <c r="H24" s="331"/>
      <c r="I24" s="266">
        <v>20</v>
      </c>
      <c r="J24" s="64" t="s">
        <v>181</v>
      </c>
      <c r="K24" s="181">
        <v>56425</v>
      </c>
      <c r="L24" s="324">
        <v>2358</v>
      </c>
      <c r="M24" s="321">
        <v>5</v>
      </c>
      <c r="N24" s="330">
        <f t="shared" si="1"/>
        <v>2.1204410517387617</v>
      </c>
    </row>
    <row r="25" spans="2:14" ht="17.100000000000001" customHeight="1" thickBot="1" x14ac:dyDescent="0.3">
      <c r="B25" s="266">
        <v>21</v>
      </c>
      <c r="C25" s="200" t="s">
        <v>182</v>
      </c>
      <c r="D25" s="181">
        <v>56461</v>
      </c>
      <c r="E25" s="324">
        <v>2496</v>
      </c>
      <c r="F25" s="321">
        <v>2</v>
      </c>
      <c r="G25" s="332">
        <f t="shared" si="0"/>
        <v>0.80128205128205132</v>
      </c>
      <c r="H25" s="331"/>
      <c r="I25" s="266">
        <v>21</v>
      </c>
      <c r="J25" s="200" t="s">
        <v>182</v>
      </c>
      <c r="K25" s="181">
        <v>56461</v>
      </c>
      <c r="L25" s="324">
        <v>2496</v>
      </c>
      <c r="M25" s="321">
        <v>2</v>
      </c>
      <c r="N25" s="332">
        <f t="shared" si="1"/>
        <v>0.80128205128205132</v>
      </c>
    </row>
    <row r="26" spans="2:14" ht="17.100000000000001" customHeight="1" thickBot="1" x14ac:dyDescent="0.3">
      <c r="B26" s="266">
        <v>22</v>
      </c>
      <c r="C26" s="200" t="s">
        <v>183</v>
      </c>
      <c r="D26" s="181">
        <v>56522</v>
      </c>
      <c r="E26" s="324">
        <v>2694</v>
      </c>
      <c r="F26" s="321">
        <v>1</v>
      </c>
      <c r="G26" s="332">
        <f t="shared" si="0"/>
        <v>0.3711952487008166</v>
      </c>
      <c r="H26" s="331"/>
      <c r="I26" s="266">
        <v>22</v>
      </c>
      <c r="J26" s="200" t="s">
        <v>183</v>
      </c>
      <c r="K26" s="181">
        <v>56522</v>
      </c>
      <c r="L26" s="324">
        <v>2694</v>
      </c>
      <c r="M26" s="321">
        <v>1</v>
      </c>
      <c r="N26" s="332">
        <f t="shared" si="1"/>
        <v>0.3711952487008166</v>
      </c>
    </row>
    <row r="27" spans="2:14" ht="17.100000000000001" customHeight="1" thickBot="1" x14ac:dyDescent="0.3">
      <c r="B27" s="266">
        <v>23</v>
      </c>
      <c r="C27" s="200" t="s">
        <v>184</v>
      </c>
      <c r="D27" s="181">
        <v>56568</v>
      </c>
      <c r="E27" s="324">
        <v>3056</v>
      </c>
      <c r="F27" s="321">
        <v>1</v>
      </c>
      <c r="G27" s="332">
        <f t="shared" si="0"/>
        <v>0.32722513089005234</v>
      </c>
      <c r="H27" s="331"/>
      <c r="I27" s="266">
        <v>23</v>
      </c>
      <c r="J27" s="200" t="s">
        <v>184</v>
      </c>
      <c r="K27" s="181">
        <v>56568</v>
      </c>
      <c r="L27" s="324">
        <v>3056</v>
      </c>
      <c r="M27" s="321">
        <v>1</v>
      </c>
      <c r="N27" s="332">
        <f t="shared" si="1"/>
        <v>0.32722513089005234</v>
      </c>
    </row>
    <row r="28" spans="2:14" ht="17.100000000000001" customHeight="1" thickBot="1" x14ac:dyDescent="0.3">
      <c r="B28" s="266">
        <v>24</v>
      </c>
      <c r="C28" s="200" t="s">
        <v>185</v>
      </c>
      <c r="D28" s="181">
        <v>56666</v>
      </c>
      <c r="E28" s="324">
        <v>4785</v>
      </c>
      <c r="F28" s="321">
        <v>2</v>
      </c>
      <c r="G28" s="332">
        <f t="shared" si="0"/>
        <v>0.41797283176593519</v>
      </c>
      <c r="H28" s="372" t="s">
        <v>170</v>
      </c>
      <c r="I28" s="266">
        <v>24</v>
      </c>
      <c r="J28" s="200" t="s">
        <v>185</v>
      </c>
      <c r="K28" s="181">
        <v>56666</v>
      </c>
      <c r="L28" s="324">
        <v>4785</v>
      </c>
      <c r="M28" s="321">
        <v>1</v>
      </c>
      <c r="N28" s="332">
        <f t="shared" si="1"/>
        <v>0.2089864158829676</v>
      </c>
    </row>
    <row r="29" spans="2:14" ht="17.100000000000001" customHeight="1" thickBot="1" x14ac:dyDescent="0.3">
      <c r="B29" s="266">
        <v>25</v>
      </c>
      <c r="C29" s="200" t="s">
        <v>186</v>
      </c>
      <c r="D29" s="181">
        <v>57314</v>
      </c>
      <c r="E29" s="324">
        <v>2343</v>
      </c>
      <c r="F29" s="321">
        <v>2</v>
      </c>
      <c r="G29" s="332">
        <f t="shared" si="0"/>
        <v>0.85360648740930434</v>
      </c>
      <c r="H29" s="331"/>
      <c r="I29" s="266">
        <v>25</v>
      </c>
      <c r="J29" s="200" t="s">
        <v>186</v>
      </c>
      <c r="K29" s="181">
        <v>57314</v>
      </c>
      <c r="L29" s="324">
        <v>2343</v>
      </c>
      <c r="M29" s="321">
        <v>2</v>
      </c>
      <c r="N29" s="332">
        <f t="shared" si="1"/>
        <v>0.85360648740930434</v>
      </c>
    </row>
    <row r="30" spans="2:14" ht="17.100000000000001" customHeight="1" thickBot="1" x14ac:dyDescent="0.3">
      <c r="B30" s="266">
        <v>26</v>
      </c>
      <c r="C30" s="200" t="s">
        <v>187</v>
      </c>
      <c r="D30" s="181">
        <v>56773</v>
      </c>
      <c r="E30" s="324">
        <v>1701</v>
      </c>
      <c r="F30" s="321">
        <v>0</v>
      </c>
      <c r="G30" s="332">
        <f t="shared" si="0"/>
        <v>0</v>
      </c>
      <c r="H30" s="331"/>
      <c r="I30" s="266">
        <v>26</v>
      </c>
      <c r="J30" s="200" t="s">
        <v>187</v>
      </c>
      <c r="K30" s="181">
        <v>56773</v>
      </c>
      <c r="L30" s="324">
        <v>1701</v>
      </c>
      <c r="M30" s="321">
        <v>0</v>
      </c>
      <c r="N30" s="332">
        <f t="shared" si="1"/>
        <v>0</v>
      </c>
    </row>
    <row r="31" spans="2:14" ht="17.100000000000001" customHeight="1" thickBot="1" x14ac:dyDescent="0.3">
      <c r="B31" s="266">
        <v>27</v>
      </c>
      <c r="C31" s="64" t="s">
        <v>47</v>
      </c>
      <c r="D31" s="181">
        <v>56844</v>
      </c>
      <c r="E31" s="324">
        <v>3728</v>
      </c>
      <c r="F31" s="321">
        <v>7</v>
      </c>
      <c r="G31" s="330">
        <f t="shared" si="0"/>
        <v>1.8776824034334765</v>
      </c>
      <c r="H31" s="53"/>
      <c r="I31" s="266">
        <v>27</v>
      </c>
      <c r="J31" s="64" t="s">
        <v>47</v>
      </c>
      <c r="K31" s="181">
        <v>56844</v>
      </c>
      <c r="L31" s="324">
        <v>3728</v>
      </c>
      <c r="M31" s="321">
        <v>7</v>
      </c>
      <c r="N31" s="330">
        <f t="shared" si="1"/>
        <v>1.8776824034334765</v>
      </c>
    </row>
    <row r="32" spans="2:14" ht="17.100000000000001" customHeight="1" thickBot="1" x14ac:dyDescent="0.3">
      <c r="B32" s="266">
        <v>28</v>
      </c>
      <c r="C32" s="64" t="s">
        <v>49</v>
      </c>
      <c r="D32" s="181">
        <v>56988</v>
      </c>
      <c r="E32" s="324">
        <v>3721</v>
      </c>
      <c r="F32" s="321">
        <v>6</v>
      </c>
      <c r="G32" s="330">
        <f t="shared" si="0"/>
        <v>1.6124697661918839</v>
      </c>
      <c r="H32" s="331"/>
      <c r="I32" s="266">
        <v>28</v>
      </c>
      <c r="J32" s="64" t="s">
        <v>49</v>
      </c>
      <c r="K32" s="181">
        <v>56988</v>
      </c>
      <c r="L32" s="324">
        <v>3721</v>
      </c>
      <c r="M32" s="321">
        <v>11</v>
      </c>
      <c r="N32" s="330">
        <f t="shared" si="1"/>
        <v>2.9561945713517872</v>
      </c>
    </row>
    <row r="33" spans="2:14" ht="17.100000000000001" customHeight="1" thickBot="1" x14ac:dyDescent="0.3">
      <c r="B33" s="266">
        <v>29</v>
      </c>
      <c r="C33" s="200" t="s">
        <v>188</v>
      </c>
      <c r="D33" s="181">
        <v>57083</v>
      </c>
      <c r="E33" s="324">
        <v>2365</v>
      </c>
      <c r="F33" s="321">
        <v>0</v>
      </c>
      <c r="G33" s="332">
        <f t="shared" si="0"/>
        <v>0</v>
      </c>
      <c r="H33" s="331"/>
      <c r="I33" s="266">
        <v>29</v>
      </c>
      <c r="J33" s="200" t="s">
        <v>188</v>
      </c>
      <c r="K33" s="181">
        <v>57083</v>
      </c>
      <c r="L33" s="324">
        <v>2365</v>
      </c>
      <c r="M33" s="321">
        <v>0</v>
      </c>
      <c r="N33" s="332">
        <f t="shared" si="1"/>
        <v>0</v>
      </c>
    </row>
    <row r="34" spans="2:14" ht="17.100000000000001" customHeight="1" thickBot="1" x14ac:dyDescent="0.3">
      <c r="B34" s="266">
        <v>30</v>
      </c>
      <c r="C34" s="64" t="s">
        <v>53</v>
      </c>
      <c r="D34" s="181">
        <v>57163</v>
      </c>
      <c r="E34" s="324">
        <v>1518</v>
      </c>
      <c r="F34" s="321">
        <v>2</v>
      </c>
      <c r="G34" s="330">
        <f t="shared" si="0"/>
        <v>1.3175230566534915</v>
      </c>
      <c r="H34" s="331"/>
      <c r="I34" s="266">
        <v>30</v>
      </c>
      <c r="J34" s="64" t="s">
        <v>53</v>
      </c>
      <c r="K34" s="181">
        <v>57163</v>
      </c>
      <c r="L34" s="324">
        <v>1518</v>
      </c>
      <c r="M34" s="321">
        <v>2</v>
      </c>
      <c r="N34" s="330">
        <f t="shared" si="1"/>
        <v>1.3175230566534915</v>
      </c>
    </row>
    <row r="35" spans="2:14" ht="17.100000000000001" customHeight="1" thickBot="1" x14ac:dyDescent="0.3">
      <c r="B35" s="266">
        <v>31</v>
      </c>
      <c r="C35" s="200" t="s">
        <v>55</v>
      </c>
      <c r="D35" s="181">
        <v>57225</v>
      </c>
      <c r="E35" s="324">
        <v>1814</v>
      </c>
      <c r="F35" s="321">
        <v>0</v>
      </c>
      <c r="G35" s="332">
        <f t="shared" si="0"/>
        <v>0</v>
      </c>
      <c r="H35" s="331"/>
      <c r="I35" s="266">
        <v>31</v>
      </c>
      <c r="J35" s="200" t="s">
        <v>55</v>
      </c>
      <c r="K35" s="181">
        <v>57225</v>
      </c>
      <c r="L35" s="324">
        <v>1814</v>
      </c>
      <c r="M35" s="321">
        <v>1</v>
      </c>
      <c r="N35" s="332">
        <f t="shared" si="1"/>
        <v>0.55126791620727678</v>
      </c>
    </row>
    <row r="36" spans="2:14" ht="17.100000000000001" customHeight="1" thickBot="1" x14ac:dyDescent="0.3">
      <c r="B36" s="266">
        <v>32</v>
      </c>
      <c r="C36" s="64" t="s">
        <v>57</v>
      </c>
      <c r="D36" s="181">
        <v>57350</v>
      </c>
      <c r="E36" s="324">
        <v>4249</v>
      </c>
      <c r="F36" s="321">
        <v>7</v>
      </c>
      <c r="G36" s="330">
        <f t="shared" si="0"/>
        <v>1.6474464579901154</v>
      </c>
      <c r="H36" s="331"/>
      <c r="I36" s="266">
        <v>32</v>
      </c>
      <c r="J36" s="64" t="s">
        <v>57</v>
      </c>
      <c r="K36" s="181">
        <v>57350</v>
      </c>
      <c r="L36" s="324">
        <v>4249</v>
      </c>
      <c r="M36" s="321">
        <v>7</v>
      </c>
      <c r="N36" s="330">
        <f t="shared" si="1"/>
        <v>1.6474464579901154</v>
      </c>
    </row>
    <row r="37" spans="2:14" ht="17.100000000000001" customHeight="1" thickBot="1" x14ac:dyDescent="0.3">
      <c r="B37" s="266">
        <v>33</v>
      </c>
      <c r="C37" s="200" t="s">
        <v>189</v>
      </c>
      <c r="D37" s="181">
        <v>57449</v>
      </c>
      <c r="E37" s="324">
        <v>1363</v>
      </c>
      <c r="F37" s="321">
        <v>0</v>
      </c>
      <c r="G37" s="332">
        <f t="shared" si="0"/>
        <v>0</v>
      </c>
      <c r="H37" s="331"/>
      <c r="I37" s="266">
        <v>33</v>
      </c>
      <c r="J37" s="200" t="s">
        <v>189</v>
      </c>
      <c r="K37" s="181">
        <v>57449</v>
      </c>
      <c r="L37" s="324">
        <v>1363</v>
      </c>
      <c r="M37" s="321">
        <v>0</v>
      </c>
      <c r="N37" s="332">
        <f t="shared" si="1"/>
        <v>0</v>
      </c>
    </row>
    <row r="38" spans="2:14" ht="17.100000000000001" customHeight="1" thickBot="1" x14ac:dyDescent="0.3">
      <c r="B38" s="266">
        <v>34</v>
      </c>
      <c r="C38" s="200" t="s">
        <v>61</v>
      </c>
      <c r="D38" s="181">
        <v>55062</v>
      </c>
      <c r="E38" s="324">
        <v>3049</v>
      </c>
      <c r="F38" s="321">
        <v>0</v>
      </c>
      <c r="G38" s="332">
        <f t="shared" si="0"/>
        <v>0</v>
      </c>
      <c r="H38" s="331"/>
      <c r="I38" s="266">
        <v>34</v>
      </c>
      <c r="J38" s="200" t="s">
        <v>61</v>
      </c>
      <c r="K38" s="181">
        <v>55062</v>
      </c>
      <c r="L38" s="324">
        <v>3049</v>
      </c>
      <c r="M38" s="321">
        <v>1</v>
      </c>
      <c r="N38" s="332">
        <f t="shared" si="1"/>
        <v>0.32797638570022958</v>
      </c>
    </row>
    <row r="39" spans="2:14" ht="17.100000000000001" customHeight="1" thickBot="1" x14ac:dyDescent="0.3">
      <c r="B39" s="266">
        <v>35</v>
      </c>
      <c r="C39" s="64" t="s">
        <v>190</v>
      </c>
      <c r="D39" s="181">
        <v>57546</v>
      </c>
      <c r="E39" s="324">
        <v>1493</v>
      </c>
      <c r="F39" s="321">
        <v>4</v>
      </c>
      <c r="G39" s="330">
        <f t="shared" si="0"/>
        <v>2.679169457468185</v>
      </c>
      <c r="H39" s="331"/>
      <c r="I39" s="266">
        <v>35</v>
      </c>
      <c r="J39" s="64" t="s">
        <v>190</v>
      </c>
      <c r="K39" s="181">
        <v>57546</v>
      </c>
      <c r="L39" s="324">
        <v>1493</v>
      </c>
      <c r="M39" s="321">
        <v>4</v>
      </c>
      <c r="N39" s="330">
        <f t="shared" si="1"/>
        <v>2.679169457468185</v>
      </c>
    </row>
    <row r="40" spans="2:14" ht="17.100000000000001" customHeight="1" thickBot="1" x14ac:dyDescent="0.3">
      <c r="B40" s="266">
        <v>36</v>
      </c>
      <c r="C40" s="64" t="s">
        <v>65</v>
      </c>
      <c r="D40" s="181">
        <v>57582</v>
      </c>
      <c r="E40" s="324">
        <v>4420</v>
      </c>
      <c r="F40" s="321">
        <v>7</v>
      </c>
      <c r="G40" s="330">
        <f t="shared" si="0"/>
        <v>1.5837104072398189</v>
      </c>
      <c r="H40" s="331"/>
      <c r="I40" s="266">
        <v>36</v>
      </c>
      <c r="J40" s="64" t="s">
        <v>65</v>
      </c>
      <c r="K40" s="181">
        <v>57582</v>
      </c>
      <c r="L40" s="324">
        <v>4420</v>
      </c>
      <c r="M40" s="321">
        <v>7</v>
      </c>
      <c r="N40" s="330">
        <f t="shared" si="1"/>
        <v>1.5837104072398189</v>
      </c>
    </row>
    <row r="41" spans="2:14" ht="17.100000000000001" customHeight="1" thickBot="1" x14ac:dyDescent="0.3">
      <c r="B41" s="266">
        <v>37</v>
      </c>
      <c r="C41" s="64" t="s">
        <v>191</v>
      </c>
      <c r="D41" s="181">
        <v>57644</v>
      </c>
      <c r="E41" s="324">
        <v>2737</v>
      </c>
      <c r="F41" s="321">
        <v>3</v>
      </c>
      <c r="G41" s="330">
        <f t="shared" si="0"/>
        <v>1.0960906101571064</v>
      </c>
      <c r="H41" s="372" t="s">
        <v>170</v>
      </c>
      <c r="I41" s="266">
        <v>37</v>
      </c>
      <c r="J41" s="200" t="s">
        <v>191</v>
      </c>
      <c r="K41" s="181">
        <v>57644</v>
      </c>
      <c r="L41" s="324">
        <v>2737</v>
      </c>
      <c r="M41" s="321">
        <v>2</v>
      </c>
      <c r="N41" s="332">
        <f t="shared" si="1"/>
        <v>0.73072707343807086</v>
      </c>
    </row>
    <row r="42" spans="2:14" ht="17.100000000000001" customHeight="1" thickBot="1" x14ac:dyDescent="0.3">
      <c r="B42" s="266">
        <v>38</v>
      </c>
      <c r="C42" s="64" t="s">
        <v>192</v>
      </c>
      <c r="D42" s="181">
        <v>57706</v>
      </c>
      <c r="E42" s="324">
        <v>46802</v>
      </c>
      <c r="F42" s="321">
        <v>60</v>
      </c>
      <c r="G42" s="330">
        <f t="shared" si="0"/>
        <v>1.2819964958762446</v>
      </c>
      <c r="H42" s="53"/>
      <c r="I42" s="266">
        <v>38</v>
      </c>
      <c r="J42" s="64" t="s">
        <v>192</v>
      </c>
      <c r="K42" s="181">
        <v>57706</v>
      </c>
      <c r="L42" s="324">
        <v>46802</v>
      </c>
      <c r="M42" s="321">
        <v>64</v>
      </c>
      <c r="N42" s="330">
        <f t="shared" si="1"/>
        <v>1.3674629289346609</v>
      </c>
    </row>
    <row r="43" spans="2:14" ht="17.100000000000001" customHeight="1" thickBot="1" x14ac:dyDescent="0.3">
      <c r="B43" s="266">
        <v>39</v>
      </c>
      <c r="C43" s="64" t="s">
        <v>71</v>
      </c>
      <c r="D43" s="181">
        <v>57742</v>
      </c>
      <c r="E43" s="324">
        <v>3881</v>
      </c>
      <c r="F43" s="321">
        <v>8</v>
      </c>
      <c r="G43" s="330">
        <f t="shared" si="0"/>
        <v>2.0613244009275959</v>
      </c>
      <c r="H43" s="372" t="s">
        <v>170</v>
      </c>
      <c r="I43" s="266">
        <v>39</v>
      </c>
      <c r="J43" s="64" t="s">
        <v>71</v>
      </c>
      <c r="K43" s="181">
        <v>57742</v>
      </c>
      <c r="L43" s="324">
        <v>3881</v>
      </c>
      <c r="M43" s="321">
        <v>7</v>
      </c>
      <c r="N43" s="330">
        <f t="shared" si="1"/>
        <v>1.8036588508116465</v>
      </c>
    </row>
    <row r="44" spans="2:14" ht="17.100000000000001" customHeight="1" thickBot="1" x14ac:dyDescent="0.3">
      <c r="B44" s="266">
        <v>40</v>
      </c>
      <c r="C44" s="64" t="s">
        <v>193</v>
      </c>
      <c r="D44" s="181">
        <v>57948</v>
      </c>
      <c r="E44" s="324">
        <v>2281</v>
      </c>
      <c r="F44" s="321">
        <v>3</v>
      </c>
      <c r="G44" s="330">
        <f t="shared" si="0"/>
        <v>1.31521262604121</v>
      </c>
      <c r="H44" s="331"/>
      <c r="I44" s="266">
        <v>40</v>
      </c>
      <c r="J44" s="64" t="s">
        <v>193</v>
      </c>
      <c r="K44" s="181">
        <v>57948</v>
      </c>
      <c r="L44" s="324">
        <v>2281</v>
      </c>
      <c r="M44" s="321">
        <v>3</v>
      </c>
      <c r="N44" s="330">
        <f t="shared" si="1"/>
        <v>1.31521262604121</v>
      </c>
    </row>
    <row r="45" spans="2:14" ht="17.100000000000001" customHeight="1" thickBot="1" x14ac:dyDescent="0.3">
      <c r="B45" s="266">
        <v>41</v>
      </c>
      <c r="C45" s="200" t="s">
        <v>75</v>
      </c>
      <c r="D45" s="181">
        <v>57831</v>
      </c>
      <c r="E45" s="324">
        <v>1497</v>
      </c>
      <c r="F45" s="321">
        <v>0</v>
      </c>
      <c r="G45" s="332">
        <f t="shared" si="0"/>
        <v>0</v>
      </c>
      <c r="H45" s="331"/>
      <c r="I45" s="266">
        <v>41</v>
      </c>
      <c r="J45" s="200" t="s">
        <v>75</v>
      </c>
      <c r="K45" s="181">
        <v>57831</v>
      </c>
      <c r="L45" s="324">
        <v>1497</v>
      </c>
      <c r="M45" s="321">
        <v>0</v>
      </c>
      <c r="N45" s="332">
        <f t="shared" si="1"/>
        <v>0</v>
      </c>
    </row>
    <row r="46" spans="2:14" ht="17.100000000000001" customHeight="1" thickBot="1" x14ac:dyDescent="0.3">
      <c r="B46" s="266">
        <v>42</v>
      </c>
      <c r="C46" s="64" t="s">
        <v>194</v>
      </c>
      <c r="D46" s="181">
        <v>57902</v>
      </c>
      <c r="E46" s="324">
        <v>9120</v>
      </c>
      <c r="F46" s="321">
        <v>17</v>
      </c>
      <c r="G46" s="330">
        <f t="shared" si="0"/>
        <v>1.8640350877192982</v>
      </c>
      <c r="H46" s="331"/>
      <c r="I46" s="266">
        <v>42</v>
      </c>
      <c r="J46" s="64" t="s">
        <v>194</v>
      </c>
      <c r="K46" s="181">
        <v>57902</v>
      </c>
      <c r="L46" s="324">
        <v>9120</v>
      </c>
      <c r="M46" s="321">
        <v>18</v>
      </c>
      <c r="N46" s="330">
        <f t="shared" si="1"/>
        <v>1.9736842105263157</v>
      </c>
    </row>
    <row r="47" spans="2:14" ht="17.100000000000001" customHeight="1" thickBot="1" x14ac:dyDescent="0.3">
      <c r="B47" s="266">
        <v>43</v>
      </c>
      <c r="C47" s="200" t="s">
        <v>79</v>
      </c>
      <c r="D47" s="181">
        <v>58008</v>
      </c>
      <c r="E47" s="324">
        <v>3817</v>
      </c>
      <c r="F47" s="321">
        <v>3</v>
      </c>
      <c r="G47" s="332">
        <f t="shared" si="0"/>
        <v>0.78595755829185221</v>
      </c>
      <c r="H47" s="331"/>
      <c r="I47" s="266">
        <v>43</v>
      </c>
      <c r="J47" s="200" t="s">
        <v>79</v>
      </c>
      <c r="K47" s="181">
        <v>58008</v>
      </c>
      <c r="L47" s="324">
        <v>3817</v>
      </c>
      <c r="M47" s="321">
        <v>3</v>
      </c>
      <c r="N47" s="332">
        <f t="shared" si="1"/>
        <v>0.78595755829185221</v>
      </c>
    </row>
    <row r="48" spans="2:14" ht="17.100000000000001" customHeight="1" thickBot="1" x14ac:dyDescent="0.3">
      <c r="B48" s="266">
        <v>44</v>
      </c>
      <c r="C48" s="64" t="s">
        <v>81</v>
      </c>
      <c r="D48" s="181">
        <v>58142</v>
      </c>
      <c r="E48" s="324">
        <v>4300</v>
      </c>
      <c r="F48" s="321">
        <v>6</v>
      </c>
      <c r="G48" s="330">
        <f t="shared" si="0"/>
        <v>1.3953488372093024</v>
      </c>
      <c r="H48" s="372" t="s">
        <v>170</v>
      </c>
      <c r="I48" s="266">
        <v>44</v>
      </c>
      <c r="J48" s="64" t="s">
        <v>81</v>
      </c>
      <c r="K48" s="181">
        <v>58142</v>
      </c>
      <c r="L48" s="324">
        <v>4300</v>
      </c>
      <c r="M48" s="321">
        <v>5</v>
      </c>
      <c r="N48" s="330">
        <f t="shared" si="1"/>
        <v>1.1627906976744187</v>
      </c>
    </row>
    <row r="49" spans="2:14" ht="17.100000000000001" customHeight="1" thickBot="1" x14ac:dyDescent="0.3">
      <c r="B49" s="266">
        <v>45</v>
      </c>
      <c r="C49" s="200" t="s">
        <v>195</v>
      </c>
      <c r="D49" s="181">
        <v>58204</v>
      </c>
      <c r="E49" s="324">
        <v>1489</v>
      </c>
      <c r="F49" s="321">
        <v>1</v>
      </c>
      <c r="G49" s="332">
        <f t="shared" si="0"/>
        <v>0.67159167226326388</v>
      </c>
      <c r="H49" s="331"/>
      <c r="I49" s="266">
        <v>45</v>
      </c>
      <c r="J49" s="200" t="s">
        <v>195</v>
      </c>
      <c r="K49" s="181">
        <v>58204</v>
      </c>
      <c r="L49" s="324">
        <v>1489</v>
      </c>
      <c r="M49" s="321">
        <v>1</v>
      </c>
      <c r="N49" s="332">
        <f t="shared" si="1"/>
        <v>0.67159167226326388</v>
      </c>
    </row>
    <row r="50" spans="2:14" ht="17.100000000000001" customHeight="1" thickBot="1" x14ac:dyDescent="0.3">
      <c r="B50" s="266">
        <v>46</v>
      </c>
      <c r="C50" s="200" t="s">
        <v>196</v>
      </c>
      <c r="D50" s="181">
        <v>55106</v>
      </c>
      <c r="E50" s="324">
        <v>1181</v>
      </c>
      <c r="F50" s="321">
        <v>0</v>
      </c>
      <c r="G50" s="332">
        <f t="shared" si="0"/>
        <v>0</v>
      </c>
      <c r="H50" s="331"/>
      <c r="I50" s="266">
        <v>46</v>
      </c>
      <c r="J50" s="200" t="s">
        <v>196</v>
      </c>
      <c r="K50" s="181">
        <v>55106</v>
      </c>
      <c r="L50" s="324">
        <v>1181</v>
      </c>
      <c r="M50" s="321">
        <v>0</v>
      </c>
      <c r="N50" s="332">
        <f t="shared" si="1"/>
        <v>0</v>
      </c>
    </row>
    <row r="51" spans="2:14" ht="17.100000000000001" customHeight="1" thickBot="1" x14ac:dyDescent="0.3">
      <c r="B51" s="266">
        <v>47</v>
      </c>
      <c r="C51" s="232" t="s">
        <v>87</v>
      </c>
      <c r="D51" s="181">
        <v>58259</v>
      </c>
      <c r="E51" s="324">
        <v>4972</v>
      </c>
      <c r="F51" s="321">
        <v>15</v>
      </c>
      <c r="G51" s="333">
        <f t="shared" si="0"/>
        <v>3.0168946098149636</v>
      </c>
      <c r="H51" s="53"/>
      <c r="I51" s="266">
        <v>47</v>
      </c>
      <c r="J51" s="232" t="s">
        <v>87</v>
      </c>
      <c r="K51" s="181">
        <v>58259</v>
      </c>
      <c r="L51" s="324">
        <v>4972</v>
      </c>
      <c r="M51" s="321">
        <v>18</v>
      </c>
      <c r="N51" s="333">
        <f t="shared" si="1"/>
        <v>3.6202735317779564</v>
      </c>
    </row>
    <row r="52" spans="2:14" ht="17.100000000000001" customHeight="1" thickBot="1" x14ac:dyDescent="0.3">
      <c r="B52" s="266">
        <v>48</v>
      </c>
      <c r="C52" s="64" t="s">
        <v>89</v>
      </c>
      <c r="D52" s="181">
        <v>58311</v>
      </c>
      <c r="E52" s="324">
        <v>4641</v>
      </c>
      <c r="F52" s="321">
        <v>6</v>
      </c>
      <c r="G52" s="330">
        <f t="shared" si="0"/>
        <v>1.292824822236587</v>
      </c>
      <c r="H52" s="331"/>
      <c r="I52" s="266">
        <v>48</v>
      </c>
      <c r="J52" s="64" t="s">
        <v>89</v>
      </c>
      <c r="K52" s="181">
        <v>58311</v>
      </c>
      <c r="L52" s="324">
        <v>4641</v>
      </c>
      <c r="M52" s="321">
        <v>7</v>
      </c>
      <c r="N52" s="330">
        <f t="shared" si="1"/>
        <v>1.5082956259426847</v>
      </c>
    </row>
    <row r="53" spans="2:14" ht="17.100000000000001" customHeight="1" thickBot="1" x14ac:dyDescent="0.3">
      <c r="B53" s="266">
        <v>49</v>
      </c>
      <c r="C53" s="200" t="s">
        <v>197</v>
      </c>
      <c r="D53" s="181">
        <v>58357</v>
      </c>
      <c r="E53" s="324">
        <v>2293</v>
      </c>
      <c r="F53" s="321">
        <v>2</v>
      </c>
      <c r="G53" s="332">
        <f t="shared" si="0"/>
        <v>0.87221979938944616</v>
      </c>
      <c r="H53" s="331"/>
      <c r="I53" s="266">
        <v>49</v>
      </c>
      <c r="J53" s="200" t="s">
        <v>197</v>
      </c>
      <c r="K53" s="181">
        <v>58357</v>
      </c>
      <c r="L53" s="324">
        <v>2293</v>
      </c>
      <c r="M53" s="321">
        <v>2</v>
      </c>
      <c r="N53" s="332">
        <f t="shared" si="1"/>
        <v>0.87221979938944616</v>
      </c>
    </row>
    <row r="54" spans="2:14" ht="17.100000000000001" customHeight="1" thickBot="1" x14ac:dyDescent="0.3">
      <c r="B54" s="266">
        <v>50</v>
      </c>
      <c r="C54" s="200" t="s">
        <v>198</v>
      </c>
      <c r="D54" s="181">
        <v>58393</v>
      </c>
      <c r="E54" s="324">
        <v>1371</v>
      </c>
      <c r="F54" s="321">
        <v>1</v>
      </c>
      <c r="G54" s="332">
        <f t="shared" si="0"/>
        <v>0.7293946024799417</v>
      </c>
      <c r="H54" s="331"/>
      <c r="I54" s="266">
        <v>50</v>
      </c>
      <c r="J54" s="200" t="s">
        <v>198</v>
      </c>
      <c r="K54" s="181">
        <v>58393</v>
      </c>
      <c r="L54" s="324">
        <v>1371</v>
      </c>
      <c r="M54" s="321">
        <v>1</v>
      </c>
      <c r="N54" s="332">
        <f t="shared" si="1"/>
        <v>0.7293946024799417</v>
      </c>
    </row>
    <row r="55" spans="2:14" ht="17.100000000000001" customHeight="1" thickBot="1" x14ac:dyDescent="0.3">
      <c r="B55" s="266">
        <v>51</v>
      </c>
      <c r="C55" s="64" t="s">
        <v>199</v>
      </c>
      <c r="D55" s="181">
        <v>58464</v>
      </c>
      <c r="E55" s="324">
        <v>1634</v>
      </c>
      <c r="F55" s="321">
        <v>4</v>
      </c>
      <c r="G55" s="330">
        <f t="shared" si="0"/>
        <v>2.4479804161566707</v>
      </c>
      <c r="H55" s="331"/>
      <c r="I55" s="266">
        <v>51</v>
      </c>
      <c r="J55" s="64" t="s">
        <v>199</v>
      </c>
      <c r="K55" s="181">
        <v>58464</v>
      </c>
      <c r="L55" s="324">
        <v>1634</v>
      </c>
      <c r="M55" s="321">
        <v>4</v>
      </c>
      <c r="N55" s="330">
        <f t="shared" si="1"/>
        <v>2.4479804161566707</v>
      </c>
    </row>
    <row r="56" spans="2:14" ht="17.100000000000001" customHeight="1" thickBot="1" x14ac:dyDescent="0.3">
      <c r="B56" s="266">
        <v>52</v>
      </c>
      <c r="C56" s="200" t="s">
        <v>200</v>
      </c>
      <c r="D56" s="181">
        <v>58534</v>
      </c>
      <c r="E56" s="324">
        <v>1507</v>
      </c>
      <c r="F56" s="321">
        <v>0</v>
      </c>
      <c r="G56" s="332">
        <f t="shared" si="0"/>
        <v>0</v>
      </c>
      <c r="H56" s="331"/>
      <c r="I56" s="266">
        <v>52</v>
      </c>
      <c r="J56" s="200" t="s">
        <v>200</v>
      </c>
      <c r="K56" s="181">
        <v>58534</v>
      </c>
      <c r="L56" s="324">
        <v>1507</v>
      </c>
      <c r="M56" s="321">
        <v>0</v>
      </c>
      <c r="N56" s="332">
        <f t="shared" si="1"/>
        <v>0</v>
      </c>
    </row>
    <row r="57" spans="2:14" ht="17.100000000000001" customHeight="1" thickBot="1" x14ac:dyDescent="0.3">
      <c r="B57" s="266">
        <v>53</v>
      </c>
      <c r="C57" s="200" t="s">
        <v>99</v>
      </c>
      <c r="D57" s="181">
        <v>55160</v>
      </c>
      <c r="E57" s="324">
        <v>3634</v>
      </c>
      <c r="F57" s="321">
        <v>2</v>
      </c>
      <c r="G57" s="332">
        <f t="shared" si="0"/>
        <v>0.55035773252614195</v>
      </c>
      <c r="H57" s="372" t="s">
        <v>170</v>
      </c>
      <c r="I57" s="266">
        <v>53</v>
      </c>
      <c r="J57" s="200" t="s">
        <v>99</v>
      </c>
      <c r="K57" s="181">
        <v>55160</v>
      </c>
      <c r="L57" s="324">
        <v>3634</v>
      </c>
      <c r="M57" s="321">
        <v>1</v>
      </c>
      <c r="N57" s="332">
        <f t="shared" si="1"/>
        <v>0.27517886626307098</v>
      </c>
    </row>
    <row r="58" spans="2:14" ht="17.100000000000001" customHeight="1" thickBot="1" x14ac:dyDescent="0.3">
      <c r="B58" s="266">
        <v>54</v>
      </c>
      <c r="C58" s="64" t="s">
        <v>101</v>
      </c>
      <c r="D58" s="181">
        <v>55277</v>
      </c>
      <c r="E58" s="324">
        <v>5870</v>
      </c>
      <c r="F58" s="321">
        <v>12</v>
      </c>
      <c r="G58" s="330">
        <f t="shared" si="0"/>
        <v>2.0442930153321974</v>
      </c>
      <c r="H58" s="53"/>
      <c r="I58" s="266">
        <v>54</v>
      </c>
      <c r="J58" s="64" t="s">
        <v>101</v>
      </c>
      <c r="K58" s="181">
        <v>55277</v>
      </c>
      <c r="L58" s="324">
        <v>5870</v>
      </c>
      <c r="M58" s="321">
        <v>14</v>
      </c>
      <c r="N58" s="330">
        <f t="shared" si="1"/>
        <v>2.385008517887564</v>
      </c>
    </row>
    <row r="59" spans="2:14" ht="17.100000000000001" customHeight="1" thickBot="1" x14ac:dyDescent="0.3">
      <c r="B59" s="266">
        <v>55</v>
      </c>
      <c r="C59" s="64" t="s">
        <v>103</v>
      </c>
      <c r="D59" s="181">
        <v>58552</v>
      </c>
      <c r="E59" s="324">
        <v>3846</v>
      </c>
      <c r="F59" s="321">
        <v>4</v>
      </c>
      <c r="G59" s="330">
        <f t="shared" si="0"/>
        <v>1.0400416016640666</v>
      </c>
      <c r="H59" s="331"/>
      <c r="I59" s="266">
        <v>55</v>
      </c>
      <c r="J59" s="64" t="s">
        <v>103</v>
      </c>
      <c r="K59" s="181">
        <v>58552</v>
      </c>
      <c r="L59" s="324">
        <v>3846</v>
      </c>
      <c r="M59" s="321">
        <v>4</v>
      </c>
      <c r="N59" s="330">
        <f t="shared" si="1"/>
        <v>1.0400416016640666</v>
      </c>
    </row>
    <row r="60" spans="2:14" ht="17.100000000000001" customHeight="1" thickBot="1" x14ac:dyDescent="0.3">
      <c r="B60" s="266">
        <v>56</v>
      </c>
      <c r="C60" s="64" t="s">
        <v>105</v>
      </c>
      <c r="D60" s="181">
        <v>58623</v>
      </c>
      <c r="E60" s="324">
        <v>3288</v>
      </c>
      <c r="F60" s="321">
        <v>5</v>
      </c>
      <c r="G60" s="330">
        <f t="shared" si="0"/>
        <v>1.5206812652068127</v>
      </c>
      <c r="H60" s="331"/>
      <c r="I60" s="266">
        <v>56</v>
      </c>
      <c r="J60" s="64" t="s">
        <v>105</v>
      </c>
      <c r="K60" s="181">
        <v>58623</v>
      </c>
      <c r="L60" s="324">
        <v>3288</v>
      </c>
      <c r="M60" s="321">
        <v>4</v>
      </c>
      <c r="N60" s="330">
        <f t="shared" si="1"/>
        <v>1.2165450121654502</v>
      </c>
    </row>
    <row r="61" spans="2:14" ht="17.100000000000001" customHeight="1" thickBot="1" x14ac:dyDescent="0.3">
      <c r="B61" s="266">
        <v>57</v>
      </c>
      <c r="C61" s="200" t="s">
        <v>201</v>
      </c>
      <c r="D61" s="181">
        <v>58721</v>
      </c>
      <c r="E61" s="324">
        <v>3280</v>
      </c>
      <c r="F61" s="321">
        <v>1</v>
      </c>
      <c r="G61" s="332">
        <f t="shared" si="0"/>
        <v>0.3048780487804878</v>
      </c>
      <c r="H61" s="331"/>
      <c r="I61" s="266">
        <v>57</v>
      </c>
      <c r="J61" s="200" t="s">
        <v>201</v>
      </c>
      <c r="K61" s="181">
        <v>58721</v>
      </c>
      <c r="L61" s="324">
        <v>3280</v>
      </c>
      <c r="M61" s="321">
        <v>1</v>
      </c>
      <c r="N61" s="332">
        <f t="shared" si="1"/>
        <v>0.3048780487804878</v>
      </c>
    </row>
    <row r="62" spans="2:14" ht="17.100000000000001" customHeight="1" thickBot="1" x14ac:dyDescent="0.3">
      <c r="B62" s="266">
        <v>58</v>
      </c>
      <c r="C62" s="64" t="s">
        <v>119</v>
      </c>
      <c r="D62" s="181">
        <v>60169</v>
      </c>
      <c r="E62" s="324">
        <v>2290</v>
      </c>
      <c r="F62" s="321">
        <v>3</v>
      </c>
      <c r="G62" s="330">
        <f t="shared" si="0"/>
        <v>1.3100436681222707</v>
      </c>
      <c r="H62" s="331"/>
      <c r="I62" s="266">
        <v>58</v>
      </c>
      <c r="J62" s="64" t="s">
        <v>119</v>
      </c>
      <c r="K62" s="181">
        <v>60169</v>
      </c>
      <c r="L62" s="324">
        <v>2290</v>
      </c>
      <c r="M62" s="321">
        <v>3</v>
      </c>
      <c r="N62" s="330">
        <f t="shared" si="1"/>
        <v>1.3100436681222707</v>
      </c>
    </row>
    <row r="63" spans="2:14" ht="17.100000000000001" customHeight="1" thickBot="1" x14ac:dyDescent="0.3">
      <c r="B63" s="266">
        <v>59</v>
      </c>
      <c r="C63" s="232" t="s">
        <v>202</v>
      </c>
      <c r="D63" s="181">
        <v>58794</v>
      </c>
      <c r="E63" s="324">
        <v>1147</v>
      </c>
      <c r="F63" s="321">
        <v>5</v>
      </c>
      <c r="G63" s="333">
        <f t="shared" si="0"/>
        <v>4.3591979075850045</v>
      </c>
      <c r="H63" s="331"/>
      <c r="I63" s="266">
        <v>59</v>
      </c>
      <c r="J63" s="232" t="s">
        <v>202</v>
      </c>
      <c r="K63" s="181">
        <v>58794</v>
      </c>
      <c r="L63" s="324">
        <v>1147</v>
      </c>
      <c r="M63" s="321">
        <v>5</v>
      </c>
      <c r="N63" s="333">
        <f t="shared" si="1"/>
        <v>4.3591979075850045</v>
      </c>
    </row>
    <row r="64" spans="2:14" ht="17.100000000000001" customHeight="1" thickBot="1" x14ac:dyDescent="0.3">
      <c r="B64" s="266">
        <v>60</v>
      </c>
      <c r="C64" s="200" t="s">
        <v>125</v>
      </c>
      <c r="D64" s="181">
        <v>58856</v>
      </c>
      <c r="E64" s="324">
        <v>1814</v>
      </c>
      <c r="F64" s="321">
        <v>0</v>
      </c>
      <c r="G64" s="332">
        <f t="shared" si="0"/>
        <v>0</v>
      </c>
      <c r="H64" s="331"/>
      <c r="I64" s="266">
        <v>60</v>
      </c>
      <c r="J64" s="200" t="s">
        <v>125</v>
      </c>
      <c r="K64" s="181">
        <v>58856</v>
      </c>
      <c r="L64" s="324">
        <v>1814</v>
      </c>
      <c r="M64" s="321">
        <v>0</v>
      </c>
      <c r="N64" s="332">
        <f t="shared" si="1"/>
        <v>0</v>
      </c>
    </row>
    <row r="65" spans="2:14" ht="17.100000000000001" customHeight="1" thickBot="1" x14ac:dyDescent="0.3">
      <c r="B65" s="266">
        <v>61</v>
      </c>
      <c r="C65" s="232" t="s">
        <v>203</v>
      </c>
      <c r="D65" s="181">
        <v>58918</v>
      </c>
      <c r="E65" s="324">
        <v>1647</v>
      </c>
      <c r="F65" s="321">
        <v>5</v>
      </c>
      <c r="G65" s="333">
        <f t="shared" si="0"/>
        <v>3.0358227079538556</v>
      </c>
      <c r="H65" s="372" t="s">
        <v>170</v>
      </c>
      <c r="I65" s="266">
        <v>61</v>
      </c>
      <c r="J65" s="64" t="s">
        <v>203</v>
      </c>
      <c r="K65" s="181">
        <v>58918</v>
      </c>
      <c r="L65" s="324">
        <v>1647</v>
      </c>
      <c r="M65" s="321">
        <v>2</v>
      </c>
      <c r="N65" s="330">
        <f t="shared" si="1"/>
        <v>1.2143290831815421</v>
      </c>
    </row>
    <row r="66" spans="2:14" ht="17.100000000000001" customHeight="1" thickBot="1" x14ac:dyDescent="0.3">
      <c r="B66" s="266">
        <v>62</v>
      </c>
      <c r="C66" s="232" t="s">
        <v>204</v>
      </c>
      <c r="D66" s="181">
        <v>58990</v>
      </c>
      <c r="E66" s="324">
        <v>629</v>
      </c>
      <c r="F66" s="321">
        <v>2</v>
      </c>
      <c r="G66" s="333">
        <f t="shared" si="0"/>
        <v>3.1796502384737679</v>
      </c>
      <c r="H66" s="331"/>
      <c r="I66" s="266">
        <v>62</v>
      </c>
      <c r="J66" s="232" t="s">
        <v>204</v>
      </c>
      <c r="K66" s="181">
        <v>58990</v>
      </c>
      <c r="L66" s="324">
        <v>629</v>
      </c>
      <c r="M66" s="321">
        <v>2</v>
      </c>
      <c r="N66" s="333">
        <f t="shared" si="1"/>
        <v>3.1796502384737679</v>
      </c>
    </row>
    <row r="67" spans="2:14" ht="17.100000000000001" customHeight="1" thickBot="1" x14ac:dyDescent="0.3">
      <c r="B67" s="266">
        <v>63</v>
      </c>
      <c r="C67" s="232" t="s">
        <v>131</v>
      </c>
      <c r="D67" s="181">
        <v>59041</v>
      </c>
      <c r="E67" s="324">
        <v>4768</v>
      </c>
      <c r="F67" s="321">
        <v>17</v>
      </c>
      <c r="G67" s="333">
        <f t="shared" si="0"/>
        <v>3.5654362416107381</v>
      </c>
      <c r="H67" s="372" t="s">
        <v>170</v>
      </c>
      <c r="I67" s="266">
        <v>63</v>
      </c>
      <c r="J67" s="232" t="s">
        <v>131</v>
      </c>
      <c r="K67" s="181">
        <v>59041</v>
      </c>
      <c r="L67" s="324">
        <v>4768</v>
      </c>
      <c r="M67" s="321">
        <v>16</v>
      </c>
      <c r="N67" s="333">
        <f t="shared" si="1"/>
        <v>3.3557046979865772</v>
      </c>
    </row>
    <row r="68" spans="2:14" ht="17.100000000000001" customHeight="1" thickBot="1" x14ac:dyDescent="0.3">
      <c r="B68" s="266">
        <v>64</v>
      </c>
      <c r="C68" s="64" t="s">
        <v>205</v>
      </c>
      <c r="D68" s="181">
        <v>59238</v>
      </c>
      <c r="E68" s="324">
        <v>1404</v>
      </c>
      <c r="F68" s="321">
        <v>3</v>
      </c>
      <c r="G68" s="330">
        <f t="shared" si="0"/>
        <v>2.1367521367521367</v>
      </c>
      <c r="H68" s="331"/>
      <c r="I68" s="266">
        <v>64</v>
      </c>
      <c r="J68" s="64" t="s">
        <v>205</v>
      </c>
      <c r="K68" s="181">
        <v>59238</v>
      </c>
      <c r="L68" s="324">
        <v>1404</v>
      </c>
      <c r="M68" s="321">
        <v>3</v>
      </c>
      <c r="N68" s="330">
        <f t="shared" si="1"/>
        <v>2.1367521367521367</v>
      </c>
    </row>
    <row r="69" spans="2:14" ht="17.100000000000001" customHeight="1" thickBot="1" x14ac:dyDescent="0.3">
      <c r="B69" s="266">
        <v>65</v>
      </c>
      <c r="C69" s="200" t="s">
        <v>133</v>
      </c>
      <c r="D69" s="181">
        <v>59130</v>
      </c>
      <c r="E69" s="324">
        <v>1376</v>
      </c>
      <c r="F69" s="321">
        <v>0</v>
      </c>
      <c r="G69" s="332">
        <f t="shared" ref="G69:G86" si="2">F69*1000/E69</f>
        <v>0</v>
      </c>
      <c r="H69" s="331"/>
      <c r="I69" s="266">
        <v>65</v>
      </c>
      <c r="J69" s="200" t="s">
        <v>133</v>
      </c>
      <c r="K69" s="181">
        <v>59130</v>
      </c>
      <c r="L69" s="324">
        <v>1376</v>
      </c>
      <c r="M69" s="321">
        <v>0</v>
      </c>
      <c r="N69" s="332">
        <f t="shared" ref="N69:N86" si="3">M69*1000/L69</f>
        <v>0</v>
      </c>
    </row>
    <row r="70" spans="2:14" ht="17.100000000000001" customHeight="1" thickBot="1" x14ac:dyDescent="0.3">
      <c r="B70" s="266">
        <v>66</v>
      </c>
      <c r="C70" s="64" t="s">
        <v>206</v>
      </c>
      <c r="D70" s="181">
        <v>59283</v>
      </c>
      <c r="E70" s="324">
        <v>1483</v>
      </c>
      <c r="F70" s="321">
        <v>2</v>
      </c>
      <c r="G70" s="330">
        <f t="shared" si="2"/>
        <v>1.3486176668914363</v>
      </c>
      <c r="H70" s="331"/>
      <c r="I70" s="266">
        <v>66</v>
      </c>
      <c r="J70" s="64" t="s">
        <v>206</v>
      </c>
      <c r="K70" s="181">
        <v>59283</v>
      </c>
      <c r="L70" s="324">
        <v>1483</v>
      </c>
      <c r="M70" s="321">
        <v>2</v>
      </c>
      <c r="N70" s="330">
        <f t="shared" si="3"/>
        <v>1.3486176668914363</v>
      </c>
    </row>
    <row r="71" spans="2:14" ht="17.100000000000001" customHeight="1" thickBot="1" x14ac:dyDescent="0.3">
      <c r="B71" s="266">
        <v>67</v>
      </c>
      <c r="C71" s="232" t="s">
        <v>207</v>
      </c>
      <c r="D71" s="181">
        <v>59434</v>
      </c>
      <c r="E71" s="324">
        <v>1532</v>
      </c>
      <c r="F71" s="321">
        <v>7</v>
      </c>
      <c r="G71" s="333">
        <f t="shared" si="2"/>
        <v>4.5691906005221936</v>
      </c>
      <c r="H71" s="331"/>
      <c r="I71" s="266">
        <v>67</v>
      </c>
      <c r="J71" s="232" t="s">
        <v>207</v>
      </c>
      <c r="K71" s="181">
        <v>59434</v>
      </c>
      <c r="L71" s="324">
        <v>1532</v>
      </c>
      <c r="M71" s="321">
        <v>8</v>
      </c>
      <c r="N71" s="333">
        <f t="shared" si="3"/>
        <v>5.2219321148825069</v>
      </c>
    </row>
    <row r="72" spans="2:14" ht="17.100000000000001" customHeight="1" thickBot="1" x14ac:dyDescent="0.3">
      <c r="B72" s="266">
        <v>68</v>
      </c>
      <c r="C72" s="200" t="s">
        <v>208</v>
      </c>
      <c r="D72" s="181">
        <v>55311</v>
      </c>
      <c r="E72" s="324">
        <v>2202</v>
      </c>
      <c r="F72" s="321">
        <v>1</v>
      </c>
      <c r="G72" s="332">
        <f t="shared" si="2"/>
        <v>0.45413260672116257</v>
      </c>
      <c r="H72" s="331"/>
      <c r="I72" s="266">
        <v>68</v>
      </c>
      <c r="J72" s="64" t="s">
        <v>208</v>
      </c>
      <c r="K72" s="181">
        <v>55311</v>
      </c>
      <c r="L72" s="324">
        <v>2202</v>
      </c>
      <c r="M72" s="321">
        <v>3</v>
      </c>
      <c r="N72" s="330">
        <f t="shared" si="3"/>
        <v>1.3623978201634876</v>
      </c>
    </row>
    <row r="73" spans="2:14" ht="17.100000000000001" customHeight="1" thickBot="1" x14ac:dyDescent="0.3">
      <c r="B73" s="266">
        <v>69</v>
      </c>
      <c r="C73" s="200" t="s">
        <v>209</v>
      </c>
      <c r="D73" s="181">
        <v>59498</v>
      </c>
      <c r="E73" s="324">
        <v>1267</v>
      </c>
      <c r="F73" s="321">
        <v>0</v>
      </c>
      <c r="G73" s="332">
        <f t="shared" si="2"/>
        <v>0</v>
      </c>
      <c r="H73" s="331"/>
      <c r="I73" s="266">
        <v>69</v>
      </c>
      <c r="J73" s="200" t="s">
        <v>209</v>
      </c>
      <c r="K73" s="181">
        <v>59498</v>
      </c>
      <c r="L73" s="324">
        <v>1267</v>
      </c>
      <c r="M73" s="321">
        <v>0</v>
      </c>
      <c r="N73" s="332">
        <f t="shared" si="3"/>
        <v>0</v>
      </c>
    </row>
    <row r="74" spans="2:14" ht="17.100000000000001" customHeight="1" thickBot="1" x14ac:dyDescent="0.3">
      <c r="B74" s="266">
        <v>70</v>
      </c>
      <c r="C74" s="64" t="s">
        <v>210</v>
      </c>
      <c r="D74" s="181">
        <v>59586</v>
      </c>
      <c r="E74" s="324">
        <v>2237</v>
      </c>
      <c r="F74" s="321">
        <v>3</v>
      </c>
      <c r="G74" s="330">
        <f t="shared" si="2"/>
        <v>1.3410818059901655</v>
      </c>
      <c r="H74" s="331"/>
      <c r="I74" s="266">
        <v>70</v>
      </c>
      <c r="J74" s="64" t="s">
        <v>210</v>
      </c>
      <c r="K74" s="181">
        <v>59586</v>
      </c>
      <c r="L74" s="324">
        <v>2237</v>
      </c>
      <c r="M74" s="321">
        <v>3</v>
      </c>
      <c r="N74" s="330">
        <f t="shared" si="3"/>
        <v>1.3410818059901655</v>
      </c>
    </row>
    <row r="75" spans="2:14" ht="17.100000000000001" customHeight="1" thickBot="1" x14ac:dyDescent="0.3">
      <c r="B75" s="266">
        <v>71</v>
      </c>
      <c r="C75" s="232" t="s">
        <v>211</v>
      </c>
      <c r="D75" s="181">
        <v>59327</v>
      </c>
      <c r="E75" s="324">
        <v>4124</v>
      </c>
      <c r="F75" s="321">
        <v>13</v>
      </c>
      <c r="G75" s="333">
        <f t="shared" si="2"/>
        <v>3.1522793404461686</v>
      </c>
      <c r="H75" s="331"/>
      <c r="I75" s="266">
        <v>71</v>
      </c>
      <c r="J75" s="232" t="s">
        <v>211</v>
      </c>
      <c r="K75" s="181">
        <v>59327</v>
      </c>
      <c r="L75" s="324">
        <v>4124</v>
      </c>
      <c r="M75" s="321">
        <v>14</v>
      </c>
      <c r="N75" s="333">
        <f t="shared" si="3"/>
        <v>3.3947623666343354</v>
      </c>
    </row>
    <row r="76" spans="2:14" ht="17.100000000000001" customHeight="1" thickBot="1" x14ac:dyDescent="0.3">
      <c r="B76" s="266">
        <v>72</v>
      </c>
      <c r="C76" s="232" t="s">
        <v>149</v>
      </c>
      <c r="D76" s="181">
        <v>59416</v>
      </c>
      <c r="E76" s="324">
        <v>2275</v>
      </c>
      <c r="F76" s="321">
        <v>9</v>
      </c>
      <c r="G76" s="333">
        <f t="shared" si="2"/>
        <v>3.9560439560439562</v>
      </c>
      <c r="H76" s="331"/>
      <c r="I76" s="266">
        <v>72</v>
      </c>
      <c r="J76" s="232" t="s">
        <v>149</v>
      </c>
      <c r="K76" s="181">
        <v>59416</v>
      </c>
      <c r="L76" s="324">
        <v>2275</v>
      </c>
      <c r="M76" s="321">
        <v>9</v>
      </c>
      <c r="N76" s="333">
        <f t="shared" si="3"/>
        <v>3.9560439560439562</v>
      </c>
    </row>
    <row r="77" spans="2:14" ht="17.100000000000001" customHeight="1" thickBot="1" x14ac:dyDescent="0.3">
      <c r="B77" s="266">
        <v>73</v>
      </c>
      <c r="C77" s="232" t="s">
        <v>151</v>
      </c>
      <c r="D77" s="181">
        <v>59657</v>
      </c>
      <c r="E77" s="324">
        <v>1520</v>
      </c>
      <c r="F77" s="321">
        <v>5</v>
      </c>
      <c r="G77" s="333">
        <f t="shared" si="2"/>
        <v>3.2894736842105261</v>
      </c>
      <c r="H77" s="331"/>
      <c r="I77" s="266">
        <v>73</v>
      </c>
      <c r="J77" s="232" t="s">
        <v>151</v>
      </c>
      <c r="K77" s="181">
        <v>59657</v>
      </c>
      <c r="L77" s="324">
        <v>1520</v>
      </c>
      <c r="M77" s="321">
        <v>5</v>
      </c>
      <c r="N77" s="333">
        <f t="shared" si="3"/>
        <v>3.2894736842105261</v>
      </c>
    </row>
    <row r="78" spans="2:14" ht="17.100000000000001" customHeight="1" thickBot="1" x14ac:dyDescent="0.3">
      <c r="B78" s="266">
        <v>74</v>
      </c>
      <c r="C78" s="200" t="s">
        <v>212</v>
      </c>
      <c r="D78" s="181">
        <v>59826</v>
      </c>
      <c r="E78" s="324">
        <v>1721</v>
      </c>
      <c r="F78" s="321">
        <v>1</v>
      </c>
      <c r="G78" s="332">
        <f t="shared" si="2"/>
        <v>0.58105752469494476</v>
      </c>
      <c r="H78" s="331"/>
      <c r="I78" s="266">
        <v>74</v>
      </c>
      <c r="J78" s="200" t="s">
        <v>212</v>
      </c>
      <c r="K78" s="181">
        <v>59826</v>
      </c>
      <c r="L78" s="324">
        <v>1721</v>
      </c>
      <c r="M78" s="321">
        <v>1</v>
      </c>
      <c r="N78" s="332">
        <f t="shared" si="3"/>
        <v>0.58105752469494476</v>
      </c>
    </row>
    <row r="79" spans="2:14" ht="17.100000000000001" customHeight="1" thickBot="1" x14ac:dyDescent="0.3">
      <c r="B79" s="266">
        <v>75</v>
      </c>
      <c r="C79" s="64" t="s">
        <v>155</v>
      </c>
      <c r="D79" s="181">
        <v>59693</v>
      </c>
      <c r="E79" s="324">
        <v>4590</v>
      </c>
      <c r="F79" s="321">
        <v>6</v>
      </c>
      <c r="G79" s="330">
        <f t="shared" si="2"/>
        <v>1.3071895424836601</v>
      </c>
      <c r="H79" s="331"/>
      <c r="I79" s="266">
        <v>75</v>
      </c>
      <c r="J79" s="64" t="s">
        <v>155</v>
      </c>
      <c r="K79" s="181">
        <v>59693</v>
      </c>
      <c r="L79" s="324">
        <v>4590</v>
      </c>
      <c r="M79" s="321">
        <v>6</v>
      </c>
      <c r="N79" s="330">
        <f t="shared" si="3"/>
        <v>1.3071895424836601</v>
      </c>
    </row>
    <row r="80" spans="2:14" ht="17.100000000000001" customHeight="1" thickBot="1" x14ac:dyDescent="0.3">
      <c r="B80" s="266">
        <v>76</v>
      </c>
      <c r="C80" s="200" t="s">
        <v>157</v>
      </c>
      <c r="D80" s="181">
        <v>59764</v>
      </c>
      <c r="E80" s="324">
        <v>2182</v>
      </c>
      <c r="F80" s="321">
        <v>1</v>
      </c>
      <c r="G80" s="332">
        <f t="shared" si="2"/>
        <v>0.45829514207149402</v>
      </c>
      <c r="H80" s="331"/>
      <c r="I80" s="266">
        <v>76</v>
      </c>
      <c r="J80" s="200" t="s">
        <v>157</v>
      </c>
      <c r="K80" s="181">
        <v>59764</v>
      </c>
      <c r="L80" s="324">
        <v>2182</v>
      </c>
      <c r="M80" s="321">
        <v>1</v>
      </c>
      <c r="N80" s="332">
        <f t="shared" si="3"/>
        <v>0.45829514207149402</v>
      </c>
    </row>
    <row r="81" spans="2:14" ht="17.100000000000001" customHeight="1" thickBot="1" x14ac:dyDescent="0.3">
      <c r="B81" s="266">
        <v>77</v>
      </c>
      <c r="C81" s="200" t="s">
        <v>213</v>
      </c>
      <c r="D81" s="181">
        <v>59880</v>
      </c>
      <c r="E81" s="324">
        <v>2566</v>
      </c>
      <c r="F81" s="321">
        <v>0</v>
      </c>
      <c r="G81" s="332">
        <f t="shared" si="2"/>
        <v>0</v>
      </c>
      <c r="H81" s="331"/>
      <c r="I81" s="266">
        <v>77</v>
      </c>
      <c r="J81" s="200" t="s">
        <v>213</v>
      </c>
      <c r="K81" s="181">
        <v>59880</v>
      </c>
      <c r="L81" s="324">
        <v>2566</v>
      </c>
      <c r="M81" s="321">
        <v>0</v>
      </c>
      <c r="N81" s="332">
        <f t="shared" si="3"/>
        <v>0</v>
      </c>
    </row>
    <row r="82" spans="2:14" ht="17.100000000000001" customHeight="1" thickBot="1" x14ac:dyDescent="0.3">
      <c r="B82" s="266">
        <v>78</v>
      </c>
      <c r="C82" s="200" t="s">
        <v>161</v>
      </c>
      <c r="D82" s="181">
        <v>59942</v>
      </c>
      <c r="E82" s="324">
        <v>2104</v>
      </c>
      <c r="F82" s="321">
        <v>0</v>
      </c>
      <c r="G82" s="332">
        <f t="shared" si="2"/>
        <v>0</v>
      </c>
      <c r="H82" s="331"/>
      <c r="I82" s="266">
        <v>78</v>
      </c>
      <c r="J82" s="200" t="s">
        <v>161</v>
      </c>
      <c r="K82" s="181">
        <v>59942</v>
      </c>
      <c r="L82" s="324">
        <v>2104</v>
      </c>
      <c r="M82" s="321">
        <v>0</v>
      </c>
      <c r="N82" s="332">
        <f t="shared" si="3"/>
        <v>0</v>
      </c>
    </row>
    <row r="83" spans="2:14" ht="17.100000000000001" customHeight="1" thickBot="1" x14ac:dyDescent="0.3">
      <c r="B83" s="266">
        <v>79</v>
      </c>
      <c r="C83" s="64" t="s">
        <v>163</v>
      </c>
      <c r="D83" s="181">
        <v>60026</v>
      </c>
      <c r="E83" s="324">
        <v>945</v>
      </c>
      <c r="F83" s="321">
        <v>2</v>
      </c>
      <c r="G83" s="330">
        <f t="shared" si="2"/>
        <v>2.1164021164021163</v>
      </c>
      <c r="H83" s="331"/>
      <c r="I83" s="266">
        <v>79</v>
      </c>
      <c r="J83" s="64" t="s">
        <v>163</v>
      </c>
      <c r="K83" s="181">
        <v>60026</v>
      </c>
      <c r="L83" s="324">
        <v>945</v>
      </c>
      <c r="M83" s="321">
        <v>2</v>
      </c>
      <c r="N83" s="330">
        <f t="shared" si="3"/>
        <v>2.1164021164021163</v>
      </c>
    </row>
    <row r="84" spans="2:14" ht="17.100000000000001" customHeight="1" thickBot="1" x14ac:dyDescent="0.3">
      <c r="B84" s="266">
        <v>80</v>
      </c>
      <c r="C84" s="64" t="s">
        <v>214</v>
      </c>
      <c r="D84" s="181">
        <v>60062</v>
      </c>
      <c r="E84" s="324">
        <v>5934</v>
      </c>
      <c r="F84" s="321">
        <v>7</v>
      </c>
      <c r="G84" s="330">
        <f t="shared" si="2"/>
        <v>1.1796427367711493</v>
      </c>
      <c r="H84" s="331"/>
      <c r="I84" s="266">
        <v>80</v>
      </c>
      <c r="J84" s="64" t="s">
        <v>214</v>
      </c>
      <c r="K84" s="181">
        <v>60062</v>
      </c>
      <c r="L84" s="324">
        <v>5934</v>
      </c>
      <c r="M84" s="321">
        <v>7</v>
      </c>
      <c r="N84" s="330">
        <f t="shared" si="3"/>
        <v>1.1796427367711493</v>
      </c>
    </row>
    <row r="85" spans="2:14" ht="17.100000000000001" customHeight="1" thickBot="1" x14ac:dyDescent="0.3">
      <c r="B85" s="303">
        <v>81</v>
      </c>
      <c r="C85" s="203" t="s">
        <v>167</v>
      </c>
      <c r="D85" s="185">
        <v>60099</v>
      </c>
      <c r="E85" s="325">
        <v>1439</v>
      </c>
      <c r="F85" s="322">
        <v>1</v>
      </c>
      <c r="G85" s="332">
        <f t="shared" si="2"/>
        <v>0.69492703266157052</v>
      </c>
      <c r="H85" s="331"/>
      <c r="I85" s="303">
        <v>81</v>
      </c>
      <c r="J85" s="203" t="s">
        <v>167</v>
      </c>
      <c r="K85" s="185">
        <v>60099</v>
      </c>
      <c r="L85" s="325">
        <v>1439</v>
      </c>
      <c r="M85" s="322">
        <v>1</v>
      </c>
      <c r="N85" s="332">
        <f t="shared" si="3"/>
        <v>0.69492703266157052</v>
      </c>
    </row>
    <row r="86" spans="2:14" ht="17.100000000000001" customHeight="1" thickTop="1" thickBot="1" x14ac:dyDescent="0.3">
      <c r="B86" s="369" t="s">
        <v>215</v>
      </c>
      <c r="C86" s="370"/>
      <c r="D86" s="371"/>
      <c r="E86" s="335">
        <f>SUM(E5:E85)</f>
        <v>759066</v>
      </c>
      <c r="F86" s="335">
        <f>SUM(F5:F85)</f>
        <v>1024</v>
      </c>
      <c r="G86" s="336">
        <f t="shared" si="2"/>
        <v>1.3490263033780989</v>
      </c>
      <c r="H86" s="331"/>
      <c r="I86" s="369" t="s">
        <v>215</v>
      </c>
      <c r="J86" s="370"/>
      <c r="K86" s="371"/>
      <c r="L86" s="335">
        <f>SUM(L5:L85)</f>
        <v>759066</v>
      </c>
      <c r="M86" s="335">
        <f>SUM(M5:M85)</f>
        <v>1044</v>
      </c>
      <c r="N86" s="336">
        <f t="shared" si="3"/>
        <v>1.3753744733659523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350" t="s">
        <v>258</v>
      </c>
      <c r="C2" s="351"/>
      <c r="D2" s="351"/>
      <c r="E2" s="351"/>
      <c r="F2" s="351"/>
      <c r="G2" s="352"/>
      <c r="I2" s="350" t="s">
        <v>234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353" t="s">
        <v>215</v>
      </c>
      <c r="C86" s="354"/>
      <c r="D86" s="355"/>
      <c r="E86" s="167">
        <v>757359</v>
      </c>
      <c r="F86" s="194">
        <v>2675</v>
      </c>
      <c r="G86" s="190">
        <v>3.53</v>
      </c>
      <c r="I86" s="342" t="s">
        <v>215</v>
      </c>
      <c r="J86" s="343"/>
      <c r="K86" s="344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350" t="s">
        <v>235</v>
      </c>
      <c r="C2" s="351"/>
      <c r="D2" s="351"/>
      <c r="E2" s="351"/>
      <c r="F2" s="351"/>
      <c r="G2" s="352"/>
      <c r="I2" s="350" t="s">
        <v>258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353" t="s">
        <v>215</v>
      </c>
      <c r="C86" s="354"/>
      <c r="D86" s="355"/>
      <c r="E86" s="167">
        <v>757359</v>
      </c>
      <c r="F86" s="167">
        <v>2543</v>
      </c>
      <c r="G86" s="172">
        <f>1000*F86/E86</f>
        <v>3.3577207110498457</v>
      </c>
      <c r="I86" s="353" t="s">
        <v>215</v>
      </c>
      <c r="J86" s="354"/>
      <c r="K86" s="355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350" t="s">
        <v>259</v>
      </c>
      <c r="C2" s="351"/>
      <c r="D2" s="351"/>
      <c r="E2" s="351"/>
      <c r="F2" s="351"/>
      <c r="G2" s="352"/>
      <c r="I2" s="350" t="s">
        <v>235</v>
      </c>
      <c r="J2" s="351"/>
      <c r="K2" s="351"/>
      <c r="L2" s="351"/>
      <c r="M2" s="351"/>
      <c r="N2" s="352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53.2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353" t="s">
        <v>215</v>
      </c>
      <c r="C86" s="354"/>
      <c r="D86" s="355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353" t="s">
        <v>215</v>
      </c>
      <c r="J86" s="354"/>
      <c r="K86" s="355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  <vt:lpstr>02 04 2021</vt:lpstr>
      <vt:lpstr>03 04 2021</vt:lpstr>
      <vt:lpstr>04 04 2021</vt:lpstr>
      <vt:lpstr>05 04 2021</vt:lpstr>
      <vt:lpstr>06 04 2021</vt:lpstr>
      <vt:lpstr>07 04 2021</vt:lpstr>
      <vt:lpstr>08 04 2021</vt:lpstr>
      <vt:lpstr>09 04 2021</vt:lpstr>
      <vt:lpstr>10 04 2021</vt:lpstr>
      <vt:lpstr>11 04 2021</vt:lpstr>
      <vt:lpstr>12 04 2021</vt:lpstr>
      <vt:lpstr>13 04 2021</vt:lpstr>
      <vt:lpstr>14 04 2021</vt:lpstr>
      <vt:lpstr>15 04 2021</vt:lpstr>
      <vt:lpstr>16 04 2021</vt:lpstr>
      <vt:lpstr>17 04 2021</vt:lpstr>
      <vt:lpstr>18 04 2021</vt:lpstr>
      <vt:lpstr>19 04 2021</vt:lpstr>
      <vt:lpstr>20 04 2021</vt:lpstr>
      <vt:lpstr>21 04 2021</vt:lpstr>
      <vt:lpstr>22 04 2021</vt:lpstr>
      <vt:lpstr>23 04 2021</vt:lpstr>
      <vt:lpstr>24 04 2021</vt:lpstr>
      <vt:lpstr>25 04 2021</vt:lpstr>
      <vt:lpstr>26 04 2021</vt:lpstr>
      <vt:lpstr>27 04 2021</vt:lpstr>
      <vt:lpstr>28 04 2021</vt:lpstr>
      <vt:lpstr>29 04 2021</vt:lpstr>
      <vt:lpstr>30 04 2021</vt:lpstr>
      <vt:lpstr>01 05 2021</vt:lpstr>
      <vt:lpstr>02 05 2021</vt:lpstr>
      <vt:lpstr>03 05 2021</vt:lpstr>
      <vt:lpstr>04 05 2021</vt:lpstr>
      <vt:lpstr>05 05 2021</vt:lpstr>
      <vt:lpstr>06 05 2021</vt:lpstr>
      <vt:lpstr>07 05 2021</vt:lpstr>
      <vt:lpstr>08 05 2021</vt:lpstr>
      <vt:lpstr>09 05 2021</vt:lpstr>
      <vt:lpstr>10 05 2021</vt:lpstr>
      <vt:lpstr>11 05 2021</vt:lpstr>
      <vt:lpstr>12 05 2021</vt:lpstr>
      <vt:lpstr>13 05 2021</vt:lpstr>
      <vt:lpstr>14 05 2021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User</cp:lastModifiedBy>
  <cp:lastPrinted>2021-05-06T07:48:08Z</cp:lastPrinted>
  <dcterms:created xsi:type="dcterms:W3CDTF">2021-03-09T10:23:14Z</dcterms:created>
  <dcterms:modified xsi:type="dcterms:W3CDTF">2021-05-14T07:40:21Z</dcterms:modified>
</cp:coreProperties>
</file>