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8105" windowHeight="9825" firstSheet="62" activeTab="72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  <sheet name="08 04 2021" sheetId="32" r:id="rId32"/>
    <sheet name="09 04 2021" sheetId="33" r:id="rId33"/>
    <sheet name="10 04 2021" sheetId="34" r:id="rId34"/>
    <sheet name="11 04 2021" sheetId="35" r:id="rId35"/>
    <sheet name="12 04 2021" sheetId="36" r:id="rId36"/>
    <sheet name="13 04 2021" sheetId="37" r:id="rId37"/>
    <sheet name="14 04 2021" sheetId="38" r:id="rId38"/>
    <sheet name="15 04 2021" sheetId="39" r:id="rId39"/>
    <sheet name="16 04 2021" sheetId="40" r:id="rId40"/>
    <sheet name="17 04 2021" sheetId="41" r:id="rId41"/>
    <sheet name="18 04 2021" sheetId="42" r:id="rId42"/>
    <sheet name="19 04 2021" sheetId="43" r:id="rId43"/>
    <sheet name="20 04 2021" sheetId="44" r:id="rId44"/>
    <sheet name="21 04 2021" sheetId="45" r:id="rId45"/>
    <sheet name="22 04 2021" sheetId="46" r:id="rId46"/>
    <sheet name="23 04 2021" sheetId="47" r:id="rId47"/>
    <sheet name="24 04 2021" sheetId="48" r:id="rId48"/>
    <sheet name="25 04 2021" sheetId="49" r:id="rId49"/>
    <sheet name="26 04 2021" sheetId="50" r:id="rId50"/>
    <sheet name="27 04 2021" sheetId="51" r:id="rId51"/>
    <sheet name="28 04 2021" sheetId="52" r:id="rId52"/>
    <sheet name="29 04 2021" sheetId="53" r:id="rId53"/>
    <sheet name="30 04 2021" sheetId="54" r:id="rId54"/>
    <sheet name="01 05 2021" sheetId="55" r:id="rId55"/>
    <sheet name="02 05 2021" sheetId="56" r:id="rId56"/>
    <sheet name="03 05 2021" sheetId="57" r:id="rId57"/>
    <sheet name="04 05 2021" sheetId="58" r:id="rId58"/>
    <sheet name="05 05 2021" sheetId="59" r:id="rId59"/>
    <sheet name="06 05 2021" sheetId="60" r:id="rId60"/>
    <sheet name="07 05 2021" sheetId="62" r:id="rId61"/>
    <sheet name="08 05 2021" sheetId="63" r:id="rId62"/>
    <sheet name="09 05 2021" sheetId="64" r:id="rId63"/>
    <sheet name="10 05 2021" sheetId="65" r:id="rId64"/>
    <sheet name="11 05 2021" sheetId="66" r:id="rId65"/>
    <sheet name="12 05 2021" sheetId="67" r:id="rId66"/>
    <sheet name="13 05 2021" sheetId="68" r:id="rId67"/>
    <sheet name="14 05 2021" sheetId="69" r:id="rId68"/>
    <sheet name="15 05 2021" sheetId="70" r:id="rId69"/>
    <sheet name="16 05 2021" sheetId="71" r:id="rId70"/>
    <sheet name="17 05 2021" sheetId="72" r:id="rId71"/>
    <sheet name="18 05 2021" sheetId="73" r:id="rId72"/>
    <sheet name="19 05 2021" sheetId="74" r:id="rId73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M86" i="74" l="1"/>
  <c r="N86" i="74" s="1"/>
  <c r="F86" i="74"/>
  <c r="G86" i="74" s="1"/>
  <c r="N85" i="74"/>
  <c r="G85" i="74"/>
  <c r="N84" i="74"/>
  <c r="G84" i="74"/>
  <c r="N83" i="74"/>
  <c r="G83" i="74"/>
  <c r="N82" i="74"/>
  <c r="G82" i="74"/>
  <c r="N81" i="74"/>
  <c r="G81" i="74"/>
  <c r="N80" i="74"/>
  <c r="G80" i="74"/>
  <c r="N79" i="74"/>
  <c r="G79" i="74"/>
  <c r="N78" i="74"/>
  <c r="G78" i="74"/>
  <c r="N77" i="74"/>
  <c r="G77" i="74"/>
  <c r="N76" i="74"/>
  <c r="G76" i="74"/>
  <c r="N75" i="74"/>
  <c r="G75" i="74"/>
  <c r="N74" i="74"/>
  <c r="G74" i="74"/>
  <c r="N73" i="74"/>
  <c r="G73" i="74"/>
  <c r="N72" i="74"/>
  <c r="G72" i="74"/>
  <c r="N71" i="74"/>
  <c r="G71" i="74"/>
  <c r="N70" i="74"/>
  <c r="G70" i="74"/>
  <c r="N69" i="74"/>
  <c r="G69" i="74"/>
  <c r="N68" i="74"/>
  <c r="G68" i="74"/>
  <c r="N67" i="74"/>
  <c r="G67" i="74"/>
  <c r="N66" i="74"/>
  <c r="G66" i="74"/>
  <c r="N65" i="74"/>
  <c r="G65" i="74"/>
  <c r="N64" i="74"/>
  <c r="G64" i="74"/>
  <c r="N63" i="74"/>
  <c r="G63" i="74"/>
  <c r="N62" i="74"/>
  <c r="G62" i="74"/>
  <c r="N61" i="74"/>
  <c r="G61" i="74"/>
  <c r="N60" i="74"/>
  <c r="G60" i="74"/>
  <c r="N59" i="74"/>
  <c r="G59" i="74"/>
  <c r="N58" i="74"/>
  <c r="G58" i="74"/>
  <c r="N57" i="74"/>
  <c r="G57" i="74"/>
  <c r="N56" i="74"/>
  <c r="G56" i="74"/>
  <c r="N55" i="74"/>
  <c r="G55" i="74"/>
  <c r="N54" i="74"/>
  <c r="G54" i="74"/>
  <c r="N53" i="74"/>
  <c r="G53" i="74"/>
  <c r="N52" i="74"/>
  <c r="G52" i="74"/>
  <c r="N51" i="74"/>
  <c r="G51" i="74"/>
  <c r="N50" i="74"/>
  <c r="G50" i="74"/>
  <c r="N49" i="74"/>
  <c r="G49" i="74"/>
  <c r="N48" i="74"/>
  <c r="G48" i="74"/>
  <c r="N47" i="74"/>
  <c r="G47" i="74"/>
  <c r="N46" i="74"/>
  <c r="G46" i="74"/>
  <c r="N45" i="74"/>
  <c r="G45" i="74"/>
  <c r="N44" i="74"/>
  <c r="G44" i="74"/>
  <c r="N43" i="74"/>
  <c r="G43" i="74"/>
  <c r="N42" i="74"/>
  <c r="G42" i="74"/>
  <c r="N41" i="74"/>
  <c r="G41" i="74"/>
  <c r="N40" i="74"/>
  <c r="G40" i="74"/>
  <c r="N39" i="74"/>
  <c r="G39" i="74"/>
  <c r="N38" i="74"/>
  <c r="G38" i="74"/>
  <c r="N37" i="74"/>
  <c r="G37" i="74"/>
  <c r="N36" i="74"/>
  <c r="G36" i="74"/>
  <c r="N35" i="74"/>
  <c r="G35" i="74"/>
  <c r="N34" i="74"/>
  <c r="G34" i="74"/>
  <c r="N33" i="74"/>
  <c r="G33" i="74"/>
  <c r="N32" i="74"/>
  <c r="G32" i="74"/>
  <c r="N31" i="74"/>
  <c r="G31" i="74"/>
  <c r="N30" i="74"/>
  <c r="G30" i="74"/>
  <c r="N29" i="74"/>
  <c r="G29" i="74"/>
  <c r="N28" i="74"/>
  <c r="G28" i="74"/>
  <c r="N27" i="74"/>
  <c r="G27" i="74"/>
  <c r="N26" i="74"/>
  <c r="G26" i="74"/>
  <c r="N25" i="74"/>
  <c r="G25" i="74"/>
  <c r="N24" i="74"/>
  <c r="G24" i="74"/>
  <c r="N23" i="74"/>
  <c r="G23" i="74"/>
  <c r="N22" i="74"/>
  <c r="G22" i="74"/>
  <c r="N21" i="74"/>
  <c r="G21" i="74"/>
  <c r="N20" i="74"/>
  <c r="G20" i="74"/>
  <c r="N19" i="74"/>
  <c r="G19" i="74"/>
  <c r="N18" i="74"/>
  <c r="G18" i="74"/>
  <c r="N17" i="74"/>
  <c r="G17" i="74"/>
  <c r="N16" i="74"/>
  <c r="G16" i="74"/>
  <c r="N15" i="74"/>
  <c r="G15" i="74"/>
  <c r="N14" i="74"/>
  <c r="G14" i="74"/>
  <c r="N13" i="74"/>
  <c r="G13" i="74"/>
  <c r="N12" i="74"/>
  <c r="G12" i="74"/>
  <c r="N11" i="74"/>
  <c r="G11" i="74"/>
  <c r="N10" i="74"/>
  <c r="G10" i="74"/>
  <c r="N9" i="74"/>
  <c r="G9" i="74"/>
  <c r="N8" i="74"/>
  <c r="G8" i="74"/>
  <c r="N7" i="74"/>
  <c r="G7" i="74"/>
  <c r="N6" i="74"/>
  <c r="G6" i="74"/>
  <c r="N5" i="74"/>
  <c r="G5" i="74"/>
  <c r="O86" i="73" l="1"/>
  <c r="G86" i="73"/>
  <c r="H86" i="73" s="1"/>
  <c r="N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O8" i="73"/>
  <c r="O7" i="73"/>
  <c r="O6" i="73"/>
  <c r="O5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8" i="73"/>
  <c r="H7" i="73"/>
  <c r="H6" i="73"/>
  <c r="H5" i="73"/>
  <c r="H86" i="72" l="1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8" i="72"/>
  <c r="H7" i="72"/>
  <c r="H6" i="72"/>
  <c r="H5" i="72"/>
  <c r="M86" i="70" l="1"/>
  <c r="L86" i="70"/>
  <c r="N86" i="70" s="1"/>
  <c r="N85" i="70"/>
  <c r="N84" i="70"/>
  <c r="N83" i="70"/>
  <c r="N82" i="70"/>
  <c r="N81" i="70"/>
  <c r="N80" i="70"/>
  <c r="N79" i="70"/>
  <c r="N78" i="70"/>
  <c r="N77" i="70"/>
  <c r="N76" i="70"/>
  <c r="N75" i="70"/>
  <c r="N74" i="70"/>
  <c r="N73" i="70"/>
  <c r="N72" i="70"/>
  <c r="N71" i="70"/>
  <c r="N70" i="70"/>
  <c r="N69" i="70"/>
  <c r="N68" i="70"/>
  <c r="N67" i="70"/>
  <c r="N66" i="70"/>
  <c r="N65" i="70"/>
  <c r="N64" i="70"/>
  <c r="N63" i="70"/>
  <c r="N62" i="70"/>
  <c r="N61" i="70"/>
  <c r="N60" i="70"/>
  <c r="N59" i="70"/>
  <c r="N58" i="70"/>
  <c r="N57" i="70"/>
  <c r="N56" i="70"/>
  <c r="N55" i="70"/>
  <c r="N54" i="70"/>
  <c r="N53" i="70"/>
  <c r="N52" i="70"/>
  <c r="N51" i="70"/>
  <c r="N50" i="70"/>
  <c r="N49" i="70"/>
  <c r="N48" i="70"/>
  <c r="N47" i="70"/>
  <c r="N46" i="70"/>
  <c r="N45" i="70"/>
  <c r="N44" i="70"/>
  <c r="N43" i="70"/>
  <c r="N42" i="70"/>
  <c r="N41" i="70"/>
  <c r="N40" i="70"/>
  <c r="N39" i="70"/>
  <c r="N38" i="70"/>
  <c r="N37" i="70"/>
  <c r="N36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7" i="70"/>
  <c r="N6" i="70"/>
  <c r="N5" i="70"/>
  <c r="F86" i="70"/>
  <c r="E86" i="70"/>
  <c r="G85" i="70"/>
  <c r="G84" i="70"/>
  <c r="G83" i="70"/>
  <c r="G82" i="70"/>
  <c r="G81" i="70"/>
  <c r="G80" i="70"/>
  <c r="G79" i="70"/>
  <c r="G78" i="70"/>
  <c r="G77" i="70"/>
  <c r="G76" i="70"/>
  <c r="G75" i="70"/>
  <c r="G74" i="70"/>
  <c r="G73" i="70"/>
  <c r="G72" i="70"/>
  <c r="G71" i="70"/>
  <c r="G70" i="70"/>
  <c r="G69" i="70"/>
  <c r="G68" i="70"/>
  <c r="G67" i="70"/>
  <c r="G66" i="70"/>
  <c r="G65" i="70"/>
  <c r="G64" i="70"/>
  <c r="G63" i="70"/>
  <c r="G62" i="70"/>
  <c r="G61" i="70"/>
  <c r="G60" i="70"/>
  <c r="G59" i="70"/>
  <c r="G58" i="70"/>
  <c r="G57" i="70"/>
  <c r="G56" i="70"/>
  <c r="G55" i="70"/>
  <c r="G54" i="70"/>
  <c r="G53" i="70"/>
  <c r="G52" i="70"/>
  <c r="G51" i="70"/>
  <c r="G50" i="70"/>
  <c r="G49" i="70"/>
  <c r="G48" i="70"/>
  <c r="G47" i="70"/>
  <c r="G46" i="70"/>
  <c r="G45" i="70"/>
  <c r="G44" i="70"/>
  <c r="G43" i="70"/>
  <c r="G42" i="70"/>
  <c r="G41" i="70"/>
  <c r="G40" i="70"/>
  <c r="G39" i="70"/>
  <c r="G38" i="70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86" i="70" l="1"/>
  <c r="M86" i="69"/>
  <c r="L86" i="69"/>
  <c r="N85" i="69"/>
  <c r="N84" i="69"/>
  <c r="N83" i="69"/>
  <c r="N82" i="69"/>
  <c r="N81" i="69"/>
  <c r="N80" i="69"/>
  <c r="N79" i="69"/>
  <c r="N78" i="69"/>
  <c r="N77" i="69"/>
  <c r="N76" i="69"/>
  <c r="N75" i="69"/>
  <c r="N74" i="69"/>
  <c r="N73" i="69"/>
  <c r="N72" i="69"/>
  <c r="N71" i="69"/>
  <c r="N70" i="69"/>
  <c r="N69" i="69"/>
  <c r="N68" i="69"/>
  <c r="N67" i="69"/>
  <c r="N66" i="69"/>
  <c r="N65" i="69"/>
  <c r="N64" i="69"/>
  <c r="N63" i="69"/>
  <c r="N62" i="69"/>
  <c r="N61" i="69"/>
  <c r="N60" i="69"/>
  <c r="N59" i="69"/>
  <c r="N58" i="69"/>
  <c r="N57" i="69"/>
  <c r="N56" i="69"/>
  <c r="N55" i="69"/>
  <c r="N54" i="69"/>
  <c r="N53" i="69"/>
  <c r="N52" i="69"/>
  <c r="N51" i="69"/>
  <c r="N50" i="69"/>
  <c r="N49" i="69"/>
  <c r="N48" i="69"/>
  <c r="N47" i="69"/>
  <c r="N46" i="69"/>
  <c r="N45" i="69"/>
  <c r="N44" i="69"/>
  <c r="N43" i="69"/>
  <c r="N42" i="69"/>
  <c r="N41" i="69"/>
  <c r="N40" i="69"/>
  <c r="N39" i="69"/>
  <c r="N38" i="69"/>
  <c r="N37" i="69"/>
  <c r="N36" i="69"/>
  <c r="N35" i="69"/>
  <c r="N34" i="69"/>
  <c r="N33" i="69"/>
  <c r="N32" i="69"/>
  <c r="N31" i="69"/>
  <c r="N30" i="69"/>
  <c r="N29" i="69"/>
  <c r="N28" i="69"/>
  <c r="N27" i="69"/>
  <c r="N26" i="69"/>
  <c r="N25" i="69"/>
  <c r="N24" i="69"/>
  <c r="N23" i="69"/>
  <c r="N22" i="69"/>
  <c r="N21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N7" i="69"/>
  <c r="N6" i="69"/>
  <c r="N5" i="69"/>
  <c r="F86" i="69"/>
  <c r="E86" i="69"/>
  <c r="G85" i="69"/>
  <c r="G84" i="69"/>
  <c r="G83" i="69"/>
  <c r="G82" i="69"/>
  <c r="G81" i="69"/>
  <c r="G80" i="69"/>
  <c r="G79" i="69"/>
  <c r="G78" i="69"/>
  <c r="G77" i="69"/>
  <c r="G76" i="69"/>
  <c r="G75" i="69"/>
  <c r="G74" i="69"/>
  <c r="G73" i="69"/>
  <c r="G72" i="69"/>
  <c r="G71" i="69"/>
  <c r="G70" i="69"/>
  <c r="G69" i="69"/>
  <c r="G68" i="69"/>
  <c r="G67" i="69"/>
  <c r="G66" i="69"/>
  <c r="G65" i="69"/>
  <c r="G64" i="69"/>
  <c r="G63" i="69"/>
  <c r="G62" i="69"/>
  <c r="G61" i="69"/>
  <c r="G60" i="69"/>
  <c r="G59" i="69"/>
  <c r="G58" i="69"/>
  <c r="G57" i="69"/>
  <c r="G56" i="69"/>
  <c r="G55" i="69"/>
  <c r="G54" i="69"/>
  <c r="G53" i="69"/>
  <c r="G52" i="69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N86" i="69" l="1"/>
  <c r="G86" i="69"/>
  <c r="F86" i="68"/>
  <c r="E86" i="68"/>
  <c r="G85" i="68"/>
  <c r="G84" i="68"/>
  <c r="G83" i="68"/>
  <c r="G82" i="68"/>
  <c r="G81" i="68"/>
  <c r="G80" i="68"/>
  <c r="G79" i="68"/>
  <c r="G78" i="68"/>
  <c r="G77" i="68"/>
  <c r="G76" i="68"/>
  <c r="G75" i="68"/>
  <c r="G74" i="68"/>
  <c r="G73" i="68"/>
  <c r="G72" i="68"/>
  <c r="G71" i="68"/>
  <c r="G70" i="68"/>
  <c r="G69" i="68"/>
  <c r="G68" i="68"/>
  <c r="G67" i="68"/>
  <c r="G66" i="68"/>
  <c r="G65" i="68"/>
  <c r="G64" i="68"/>
  <c r="G63" i="68"/>
  <c r="G62" i="68"/>
  <c r="G61" i="68"/>
  <c r="G60" i="68"/>
  <c r="G59" i="68"/>
  <c r="G58" i="68"/>
  <c r="G57" i="68"/>
  <c r="G56" i="68"/>
  <c r="G55" i="68"/>
  <c r="G54" i="68"/>
  <c r="G53" i="68"/>
  <c r="G52" i="68"/>
  <c r="G51" i="68"/>
  <c r="G50" i="68"/>
  <c r="G49" i="68"/>
  <c r="G48" i="68"/>
  <c r="G47" i="68"/>
  <c r="G46" i="68"/>
  <c r="G45" i="68"/>
  <c r="G44" i="68"/>
  <c r="G43" i="68"/>
  <c r="G42" i="68"/>
  <c r="G41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M86" i="68"/>
  <c r="L86" i="68"/>
  <c r="N86" i="68" s="1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9" i="68"/>
  <c r="N8" i="68"/>
  <c r="N7" i="68"/>
  <c r="N6" i="68"/>
  <c r="N5" i="68"/>
  <c r="G86" i="68" l="1"/>
  <c r="M86" i="67"/>
  <c r="N86" i="67" s="1"/>
  <c r="L86" i="67"/>
  <c r="N85" i="67"/>
  <c r="N84" i="67"/>
  <c r="N83" i="67"/>
  <c r="N82" i="67"/>
  <c r="N81" i="67"/>
  <c r="N80" i="67"/>
  <c r="N79" i="67"/>
  <c r="N78" i="67"/>
  <c r="N77" i="67"/>
  <c r="N76" i="67"/>
  <c r="N75" i="67"/>
  <c r="N74" i="67"/>
  <c r="N73" i="67"/>
  <c r="N72" i="67"/>
  <c r="N71" i="67"/>
  <c r="N70" i="67"/>
  <c r="N69" i="67"/>
  <c r="N68" i="67"/>
  <c r="N67" i="67"/>
  <c r="N66" i="67"/>
  <c r="N65" i="67"/>
  <c r="N64" i="67"/>
  <c r="N63" i="67"/>
  <c r="N62" i="67"/>
  <c r="N61" i="67"/>
  <c r="N60" i="67"/>
  <c r="N59" i="67"/>
  <c r="N58" i="67"/>
  <c r="N57" i="67"/>
  <c r="N56" i="67"/>
  <c r="N55" i="67"/>
  <c r="N54" i="67"/>
  <c r="N53" i="67"/>
  <c r="N52" i="67"/>
  <c r="N51" i="67"/>
  <c r="N50" i="67"/>
  <c r="N49" i="67"/>
  <c r="N48" i="67"/>
  <c r="N47" i="67"/>
  <c r="N46" i="67"/>
  <c r="N45" i="67"/>
  <c r="N44" i="67"/>
  <c r="N43" i="67"/>
  <c r="N42" i="67"/>
  <c r="N41" i="67"/>
  <c r="N40" i="67"/>
  <c r="N39" i="67"/>
  <c r="N38" i="67"/>
  <c r="N37" i="67"/>
  <c r="N36" i="67"/>
  <c r="N35" i="67"/>
  <c r="N34" i="67"/>
  <c r="N33" i="67"/>
  <c r="N32" i="67"/>
  <c r="N31" i="67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N11" i="67"/>
  <c r="N10" i="67"/>
  <c r="N9" i="67"/>
  <c r="N8" i="67"/>
  <c r="N7" i="67"/>
  <c r="N6" i="67"/>
  <c r="N5" i="67"/>
  <c r="F86" i="67"/>
  <c r="E86" i="67"/>
  <c r="G86" i="67" s="1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G70" i="67"/>
  <c r="G69" i="67"/>
  <c r="G68" i="67"/>
  <c r="G67" i="67"/>
  <c r="G66" i="67"/>
  <c r="G65" i="67"/>
  <c r="G64" i="67"/>
  <c r="G63" i="67"/>
  <c r="G62" i="67"/>
  <c r="G61" i="67"/>
  <c r="G60" i="67"/>
  <c r="G59" i="67"/>
  <c r="G58" i="67"/>
  <c r="G57" i="67"/>
  <c r="G56" i="67"/>
  <c r="G55" i="67"/>
  <c r="G54" i="67"/>
  <c r="G53" i="67"/>
  <c r="G52" i="67"/>
  <c r="G51" i="67"/>
  <c r="G50" i="67"/>
  <c r="G49" i="67"/>
  <c r="G48" i="67"/>
  <c r="G47" i="67"/>
  <c r="G46" i="67"/>
  <c r="G45" i="67"/>
  <c r="G44" i="67"/>
  <c r="G43" i="67"/>
  <c r="G42" i="67"/>
  <c r="G41" i="67"/>
  <c r="G40" i="67"/>
  <c r="G39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M86" i="66" l="1"/>
  <c r="L86" i="66"/>
  <c r="N85" i="66"/>
  <c r="N84" i="66"/>
  <c r="N83" i="66"/>
  <c r="N82" i="66"/>
  <c r="N81" i="66"/>
  <c r="N80" i="66"/>
  <c r="N79" i="66"/>
  <c r="N78" i="66"/>
  <c r="N77" i="66"/>
  <c r="N76" i="66"/>
  <c r="N75" i="66"/>
  <c r="N74" i="66"/>
  <c r="N73" i="66"/>
  <c r="N72" i="66"/>
  <c r="N71" i="66"/>
  <c r="N70" i="66"/>
  <c r="N69" i="66"/>
  <c r="N68" i="66"/>
  <c r="N67" i="66"/>
  <c r="N66" i="66"/>
  <c r="N65" i="66"/>
  <c r="N64" i="66"/>
  <c r="N63" i="66"/>
  <c r="N62" i="66"/>
  <c r="N61" i="66"/>
  <c r="N60" i="66"/>
  <c r="N59" i="66"/>
  <c r="N58" i="66"/>
  <c r="N57" i="66"/>
  <c r="N56" i="66"/>
  <c r="N55" i="66"/>
  <c r="N54" i="66"/>
  <c r="N53" i="66"/>
  <c r="N52" i="66"/>
  <c r="N51" i="66"/>
  <c r="N50" i="66"/>
  <c r="N49" i="66"/>
  <c r="N48" i="66"/>
  <c r="N47" i="66"/>
  <c r="N46" i="66"/>
  <c r="N45" i="66"/>
  <c r="N44" i="66"/>
  <c r="N43" i="66"/>
  <c r="N42" i="66"/>
  <c r="N41" i="66"/>
  <c r="N40" i="66"/>
  <c r="N39" i="66"/>
  <c r="N38" i="66"/>
  <c r="N37" i="66"/>
  <c r="N36" i="66"/>
  <c r="N35" i="66"/>
  <c r="N34" i="66"/>
  <c r="N33" i="66"/>
  <c r="N32" i="66"/>
  <c r="N31" i="66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F86" i="66"/>
  <c r="E86" i="66"/>
  <c r="G86" i="66" s="1"/>
  <c r="G85" i="66"/>
  <c r="G84" i="66"/>
  <c r="G83" i="66"/>
  <c r="G82" i="66"/>
  <c r="G81" i="66"/>
  <c r="G80" i="66"/>
  <c r="G79" i="66"/>
  <c r="G78" i="66"/>
  <c r="G77" i="66"/>
  <c r="G76" i="66"/>
  <c r="G75" i="66"/>
  <c r="G74" i="66"/>
  <c r="G73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N86" i="66" l="1"/>
  <c r="M86" i="65"/>
  <c r="L86" i="65"/>
  <c r="N85" i="65"/>
  <c r="N84" i="65"/>
  <c r="N83" i="65"/>
  <c r="N82" i="65"/>
  <c r="N81" i="65"/>
  <c r="N80" i="65"/>
  <c r="N79" i="65"/>
  <c r="N78" i="65"/>
  <c r="N77" i="65"/>
  <c r="N76" i="65"/>
  <c r="N75" i="65"/>
  <c r="N74" i="65"/>
  <c r="N73" i="65"/>
  <c r="N72" i="65"/>
  <c r="N71" i="65"/>
  <c r="N70" i="65"/>
  <c r="N69" i="65"/>
  <c r="N68" i="65"/>
  <c r="N67" i="65"/>
  <c r="N66" i="65"/>
  <c r="N65" i="65"/>
  <c r="N64" i="65"/>
  <c r="N63" i="65"/>
  <c r="N62" i="65"/>
  <c r="N61" i="65"/>
  <c r="N60" i="65"/>
  <c r="N59" i="65"/>
  <c r="N58" i="65"/>
  <c r="N57" i="65"/>
  <c r="N56" i="65"/>
  <c r="N55" i="65"/>
  <c r="N54" i="65"/>
  <c r="N53" i="65"/>
  <c r="N52" i="65"/>
  <c r="N51" i="65"/>
  <c r="N50" i="65"/>
  <c r="N49" i="65"/>
  <c r="N48" i="65"/>
  <c r="N47" i="65"/>
  <c r="N46" i="65"/>
  <c r="N45" i="65"/>
  <c r="N44" i="65"/>
  <c r="N43" i="65"/>
  <c r="N42" i="65"/>
  <c r="N41" i="65"/>
  <c r="N40" i="65"/>
  <c r="N39" i="65"/>
  <c r="N38" i="65"/>
  <c r="N37" i="65"/>
  <c r="N36" i="65"/>
  <c r="N35" i="65"/>
  <c r="N34" i="65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F86" i="65"/>
  <c r="E86" i="65"/>
  <c r="G85" i="65"/>
  <c r="G84" i="65"/>
  <c r="G83" i="65"/>
  <c r="G82" i="65"/>
  <c r="G81" i="65"/>
  <c r="G80" i="65"/>
  <c r="G79" i="65"/>
  <c r="G78" i="65"/>
  <c r="G77" i="65"/>
  <c r="G76" i="65"/>
  <c r="G75" i="65"/>
  <c r="G74" i="65"/>
  <c r="G73" i="65"/>
  <c r="G72" i="65"/>
  <c r="G71" i="65"/>
  <c r="G70" i="65"/>
  <c r="G69" i="65"/>
  <c r="G68" i="65"/>
  <c r="G67" i="65"/>
  <c r="G66" i="65"/>
  <c r="G65" i="65"/>
  <c r="G64" i="65"/>
  <c r="G63" i="65"/>
  <c r="G62" i="65"/>
  <c r="G61" i="65"/>
  <c r="G60" i="65"/>
  <c r="G59" i="65"/>
  <c r="G58" i="65"/>
  <c r="G57" i="65"/>
  <c r="G56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M86" i="64"/>
  <c r="L86" i="64"/>
  <c r="N86" i="64" s="1"/>
  <c r="F86" i="64"/>
  <c r="G86" i="64" s="1"/>
  <c r="E86" i="64"/>
  <c r="N85" i="64"/>
  <c r="G85" i="64"/>
  <c r="N84" i="64"/>
  <c r="G84" i="64"/>
  <c r="N83" i="64"/>
  <c r="G83" i="64"/>
  <c r="N82" i="64"/>
  <c r="G82" i="64"/>
  <c r="N81" i="64"/>
  <c r="G81" i="64"/>
  <c r="N80" i="64"/>
  <c r="G80" i="64"/>
  <c r="N79" i="64"/>
  <c r="G79" i="64"/>
  <c r="N78" i="64"/>
  <c r="G78" i="64"/>
  <c r="N77" i="64"/>
  <c r="G77" i="64"/>
  <c r="N76" i="64"/>
  <c r="G76" i="64"/>
  <c r="N75" i="64"/>
  <c r="G75" i="64"/>
  <c r="N74" i="64"/>
  <c r="G74" i="64"/>
  <c r="N73" i="64"/>
  <c r="G73" i="64"/>
  <c r="N72" i="64"/>
  <c r="G72" i="64"/>
  <c r="N71" i="64"/>
  <c r="G71" i="64"/>
  <c r="N70" i="64"/>
  <c r="G70" i="64"/>
  <c r="N69" i="64"/>
  <c r="G69" i="64"/>
  <c r="N68" i="64"/>
  <c r="G68" i="64"/>
  <c r="N67" i="64"/>
  <c r="G67" i="64"/>
  <c r="N66" i="64"/>
  <c r="G66" i="64"/>
  <c r="N65" i="64"/>
  <c r="G65" i="64"/>
  <c r="N64" i="64"/>
  <c r="G64" i="64"/>
  <c r="N63" i="64"/>
  <c r="G63" i="64"/>
  <c r="N62" i="64"/>
  <c r="G62" i="64"/>
  <c r="N61" i="64"/>
  <c r="G61" i="64"/>
  <c r="N60" i="64"/>
  <c r="G60" i="64"/>
  <c r="N59" i="64"/>
  <c r="G59" i="64"/>
  <c r="N58" i="64"/>
  <c r="G58" i="64"/>
  <c r="N57" i="64"/>
  <c r="G57" i="64"/>
  <c r="N56" i="64"/>
  <c r="G56" i="64"/>
  <c r="N55" i="64"/>
  <c r="G55" i="64"/>
  <c r="N54" i="64"/>
  <c r="G54" i="64"/>
  <c r="N53" i="64"/>
  <c r="G53" i="64"/>
  <c r="N52" i="64"/>
  <c r="G52" i="64"/>
  <c r="N51" i="64"/>
  <c r="G51" i="64"/>
  <c r="N50" i="64"/>
  <c r="G50" i="64"/>
  <c r="N49" i="64"/>
  <c r="G49" i="64"/>
  <c r="N48" i="64"/>
  <c r="G48" i="64"/>
  <c r="N47" i="64"/>
  <c r="G47" i="64"/>
  <c r="N46" i="64"/>
  <c r="G46" i="64"/>
  <c r="N45" i="64"/>
  <c r="G45" i="64"/>
  <c r="N44" i="64"/>
  <c r="G44" i="64"/>
  <c r="N43" i="64"/>
  <c r="G43" i="64"/>
  <c r="N42" i="64"/>
  <c r="G42" i="64"/>
  <c r="N41" i="64"/>
  <c r="G41" i="64"/>
  <c r="N40" i="64"/>
  <c r="G40" i="64"/>
  <c r="N39" i="64"/>
  <c r="G39" i="64"/>
  <c r="N38" i="64"/>
  <c r="G38" i="64"/>
  <c r="N37" i="64"/>
  <c r="G37" i="64"/>
  <c r="N36" i="64"/>
  <c r="G36" i="64"/>
  <c r="N35" i="64"/>
  <c r="G35" i="64"/>
  <c r="N34" i="64"/>
  <c r="G34" i="64"/>
  <c r="N33" i="64"/>
  <c r="G33" i="64"/>
  <c r="N32" i="64"/>
  <c r="G32" i="64"/>
  <c r="N31" i="64"/>
  <c r="G31" i="64"/>
  <c r="N30" i="64"/>
  <c r="G30" i="64"/>
  <c r="N29" i="64"/>
  <c r="G29" i="64"/>
  <c r="N28" i="64"/>
  <c r="G28" i="64"/>
  <c r="N27" i="64"/>
  <c r="G27" i="64"/>
  <c r="N26" i="64"/>
  <c r="G26" i="64"/>
  <c r="N25" i="64"/>
  <c r="G25" i="64"/>
  <c r="N24" i="64"/>
  <c r="G24" i="64"/>
  <c r="N23" i="64"/>
  <c r="G23" i="64"/>
  <c r="N22" i="64"/>
  <c r="G22" i="64"/>
  <c r="N21" i="64"/>
  <c r="G21" i="64"/>
  <c r="N20" i="64"/>
  <c r="G20" i="64"/>
  <c r="N19" i="64"/>
  <c r="G19" i="64"/>
  <c r="N18" i="64"/>
  <c r="G18" i="64"/>
  <c r="N17" i="64"/>
  <c r="G17" i="64"/>
  <c r="N16" i="64"/>
  <c r="G16" i="64"/>
  <c r="N15" i="64"/>
  <c r="G15" i="64"/>
  <c r="N14" i="64"/>
  <c r="G14" i="64"/>
  <c r="N13" i="64"/>
  <c r="G13" i="64"/>
  <c r="N12" i="64"/>
  <c r="G12" i="64"/>
  <c r="N11" i="64"/>
  <c r="G11" i="64"/>
  <c r="N10" i="64"/>
  <c r="G10" i="64"/>
  <c r="N9" i="64"/>
  <c r="G9" i="64"/>
  <c r="N8" i="64"/>
  <c r="G8" i="64"/>
  <c r="N7" i="64"/>
  <c r="G7" i="64"/>
  <c r="N6" i="64"/>
  <c r="G6" i="64"/>
  <c r="N5" i="64"/>
  <c r="G5" i="64"/>
  <c r="G86" i="65" l="1"/>
  <c r="N86" i="65"/>
  <c r="M86" i="63"/>
  <c r="N86" i="63" s="1"/>
  <c r="L86" i="63"/>
  <c r="N85" i="63"/>
  <c r="N84" i="63"/>
  <c r="N83" i="63"/>
  <c r="N82" i="63"/>
  <c r="N81" i="63"/>
  <c r="N80" i="63"/>
  <c r="N79" i="63"/>
  <c r="N78" i="63"/>
  <c r="N77" i="63"/>
  <c r="N76" i="63"/>
  <c r="N75" i="63"/>
  <c r="N74" i="63"/>
  <c r="N73" i="63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F86" i="63"/>
  <c r="E86" i="63"/>
  <c r="G85" i="63"/>
  <c r="G84" i="63"/>
  <c r="G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G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86" i="63" l="1"/>
  <c r="M86" i="62"/>
  <c r="L86" i="62"/>
  <c r="N86" i="62" s="1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F86" i="62"/>
  <c r="G86" i="62" s="1"/>
  <c r="E86" i="62"/>
  <c r="G85" i="62"/>
  <c r="G84" i="62"/>
  <c r="G83" i="62"/>
  <c r="G82" i="62"/>
  <c r="G81" i="62"/>
  <c r="G80" i="62"/>
  <c r="G79" i="62"/>
  <c r="G78" i="62"/>
  <c r="G77" i="62"/>
  <c r="G76" i="62"/>
  <c r="G75" i="62"/>
  <c r="G74" i="62"/>
  <c r="G73" i="62"/>
  <c r="G72" i="62"/>
  <c r="G71" i="62"/>
  <c r="G70" i="62"/>
  <c r="G69" i="62"/>
  <c r="G68" i="62"/>
  <c r="G67" i="62"/>
  <c r="G66" i="62"/>
  <c r="G65" i="62"/>
  <c r="G64" i="62"/>
  <c r="G63" i="62"/>
  <c r="G62" i="62"/>
  <c r="G61" i="62"/>
  <c r="G60" i="62"/>
  <c r="G59" i="62"/>
  <c r="G58" i="62"/>
  <c r="G57" i="62"/>
  <c r="G56" i="62"/>
  <c r="G55" i="62"/>
  <c r="G54" i="62"/>
  <c r="G53" i="62"/>
  <c r="G52" i="62"/>
  <c r="G51" i="62"/>
  <c r="G50" i="62"/>
  <c r="G49" i="62"/>
  <c r="G48" i="62"/>
  <c r="G47" i="62"/>
  <c r="G46" i="62"/>
  <c r="G45" i="62"/>
  <c r="G44" i="62"/>
  <c r="G43" i="62"/>
  <c r="G42" i="62"/>
  <c r="G41" i="62"/>
  <c r="G40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M86" i="60" l="1"/>
  <c r="L86" i="60"/>
  <c r="N85" i="60"/>
  <c r="N84" i="60"/>
  <c r="N83" i="60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6" i="60"/>
  <c r="N65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F86" i="60"/>
  <c r="G86" i="60" s="1"/>
  <c r="E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N86" i="60" l="1"/>
  <c r="M86" i="59"/>
  <c r="L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F86" i="59"/>
  <c r="E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86" i="59" l="1"/>
  <c r="N86" i="59"/>
  <c r="M86" i="58"/>
  <c r="L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F86" i="58"/>
  <c r="E86" i="58"/>
  <c r="G86" i="58" s="1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N86" i="58" l="1"/>
  <c r="M86" i="57"/>
  <c r="L86" i="57"/>
  <c r="N85" i="57"/>
  <c r="N84" i="57"/>
  <c r="N83" i="57"/>
  <c r="N82" i="57"/>
  <c r="N81" i="57"/>
  <c r="N80" i="57"/>
  <c r="N79" i="57"/>
  <c r="N78" i="57"/>
  <c r="N77" i="57"/>
  <c r="N76" i="57"/>
  <c r="N75" i="57"/>
  <c r="N74" i="57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/>
  <c r="N57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F86" i="57"/>
  <c r="E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N86" i="57" l="1"/>
  <c r="G86" i="57"/>
  <c r="M86" i="56"/>
  <c r="L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F86" i="56"/>
  <c r="E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86" i="56" l="1"/>
  <c r="N86" i="56"/>
  <c r="M86" i="55"/>
  <c r="L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F86" i="55"/>
  <c r="E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86" i="55" l="1"/>
  <c r="N86" i="55"/>
  <c r="M86" i="54"/>
  <c r="L86" i="54"/>
  <c r="N86" i="54" s="1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F86" i="54"/>
  <c r="E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86" i="54" l="1"/>
  <c r="M86" i="53"/>
  <c r="N86" i="53" s="1"/>
  <c r="L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F86" i="53"/>
  <c r="E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86" i="53" l="1"/>
  <c r="M86" i="52"/>
  <c r="N86" i="52" s="1"/>
  <c r="L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F86" i="52"/>
  <c r="E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86" i="52" l="1"/>
  <c r="M86" i="51"/>
  <c r="L86" i="51"/>
  <c r="N86" i="51" s="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F86" i="51"/>
  <c r="E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86" i="51" l="1"/>
  <c r="M86" i="50"/>
  <c r="L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F86" i="50"/>
  <c r="E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86" i="50" l="1"/>
  <c r="N86" i="50"/>
  <c r="F86" i="49"/>
  <c r="E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86" i="49"/>
  <c r="N86" i="49" s="1"/>
  <c r="L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G86" i="49" l="1"/>
  <c r="F86" i="48"/>
  <c r="E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6" i="48"/>
  <c r="L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86" i="48" l="1"/>
  <c r="G86" i="48"/>
  <c r="M87" i="47"/>
  <c r="L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F87" i="47"/>
  <c r="E87" i="47"/>
  <c r="G87" i="47" s="1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N87" i="47" l="1"/>
  <c r="M87" i="46"/>
  <c r="L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F87" i="46"/>
  <c r="E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87" i="46" l="1"/>
  <c r="N87" i="46"/>
  <c r="M87" i="45"/>
  <c r="N87" i="45" s="1"/>
  <c r="L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F87" i="45"/>
  <c r="G87" i="45" s="1"/>
  <c r="E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M87" i="44"/>
  <c r="N87" i="44" s="1"/>
  <c r="L87" i="44"/>
  <c r="F87" i="44"/>
  <c r="G87" i="44" s="1"/>
  <c r="E87" i="44"/>
  <c r="N86" i="44"/>
  <c r="G86" i="44"/>
  <c r="N85" i="44"/>
  <c r="G85" i="44"/>
  <c r="N84" i="44"/>
  <c r="G84" i="44"/>
  <c r="N83" i="44"/>
  <c r="G83" i="44"/>
  <c r="N82" i="44"/>
  <c r="G82" i="44"/>
  <c r="N81" i="44"/>
  <c r="G81" i="44"/>
  <c r="N80" i="44"/>
  <c r="G80" i="44"/>
  <c r="N79" i="44"/>
  <c r="G79" i="44"/>
  <c r="N78" i="44"/>
  <c r="G78" i="44"/>
  <c r="N77" i="44"/>
  <c r="G77" i="44"/>
  <c r="N76" i="44"/>
  <c r="G76" i="44"/>
  <c r="N75" i="44"/>
  <c r="G75" i="44"/>
  <c r="N74" i="44"/>
  <c r="G74" i="44"/>
  <c r="N73" i="44"/>
  <c r="G73" i="44"/>
  <c r="N72" i="44"/>
  <c r="G72" i="44"/>
  <c r="N71" i="44"/>
  <c r="G71" i="44"/>
  <c r="N70" i="44"/>
  <c r="G70" i="44"/>
  <c r="N69" i="44"/>
  <c r="G69" i="44"/>
  <c r="N68" i="44"/>
  <c r="G68" i="44"/>
  <c r="N67" i="44"/>
  <c r="G67" i="44"/>
  <c r="N66" i="44"/>
  <c r="G66" i="44"/>
  <c r="N65" i="44"/>
  <c r="G65" i="44"/>
  <c r="N64" i="44"/>
  <c r="G64" i="44"/>
  <c r="N63" i="44"/>
  <c r="G63" i="44"/>
  <c r="N62" i="44"/>
  <c r="G62" i="44"/>
  <c r="N61" i="44"/>
  <c r="G61" i="44"/>
  <c r="N60" i="44"/>
  <c r="G60" i="44"/>
  <c r="N59" i="44"/>
  <c r="G59" i="44"/>
  <c r="N58" i="44"/>
  <c r="G58" i="44"/>
  <c r="N57" i="44"/>
  <c r="G57" i="44"/>
  <c r="N56" i="44"/>
  <c r="G56" i="44"/>
  <c r="N55" i="44"/>
  <c r="G55" i="44"/>
  <c r="N54" i="44"/>
  <c r="G54" i="44"/>
  <c r="N53" i="44"/>
  <c r="G53" i="44"/>
  <c r="N52" i="44"/>
  <c r="G52" i="44"/>
  <c r="N51" i="44"/>
  <c r="G51" i="44"/>
  <c r="N50" i="44"/>
  <c r="G50" i="44"/>
  <c r="N49" i="44"/>
  <c r="G49" i="44"/>
  <c r="N48" i="44"/>
  <c r="G48" i="44"/>
  <c r="N47" i="44"/>
  <c r="G47" i="44"/>
  <c r="N46" i="44"/>
  <c r="G46" i="44"/>
  <c r="N45" i="44"/>
  <c r="G45" i="44"/>
  <c r="N44" i="44"/>
  <c r="G44" i="44"/>
  <c r="N43" i="44"/>
  <c r="G43" i="44"/>
  <c r="N42" i="44"/>
  <c r="G42" i="44"/>
  <c r="N41" i="44"/>
  <c r="G41" i="44"/>
  <c r="N40" i="44"/>
  <c r="G40" i="44"/>
  <c r="N39" i="44"/>
  <c r="G39" i="44"/>
  <c r="N38" i="44"/>
  <c r="G38" i="44"/>
  <c r="N37" i="44"/>
  <c r="G37" i="44"/>
  <c r="N36" i="44"/>
  <c r="G36" i="44"/>
  <c r="N35" i="44"/>
  <c r="G35" i="44"/>
  <c r="N34" i="44"/>
  <c r="G34" i="44"/>
  <c r="N33" i="44"/>
  <c r="G33" i="44"/>
  <c r="N32" i="44"/>
  <c r="G32" i="44"/>
  <c r="N31" i="44"/>
  <c r="G31" i="44"/>
  <c r="N30" i="44"/>
  <c r="G30" i="44"/>
  <c r="N29" i="44"/>
  <c r="G29" i="44"/>
  <c r="N28" i="44"/>
  <c r="G28" i="44"/>
  <c r="N27" i="44"/>
  <c r="G27" i="44"/>
  <c r="N26" i="44"/>
  <c r="G26" i="44"/>
  <c r="N25" i="44"/>
  <c r="G25" i="44"/>
  <c r="N24" i="44"/>
  <c r="G24" i="44"/>
  <c r="N23" i="44"/>
  <c r="G23" i="44"/>
  <c r="N22" i="44"/>
  <c r="G22" i="44"/>
  <c r="N21" i="44"/>
  <c r="G21" i="44"/>
  <c r="N20" i="44"/>
  <c r="G20" i="44"/>
  <c r="N19" i="44"/>
  <c r="G19" i="44"/>
  <c r="N18" i="44"/>
  <c r="G18" i="44"/>
  <c r="N17" i="44"/>
  <c r="G17" i="44"/>
  <c r="N16" i="44"/>
  <c r="G16" i="44"/>
  <c r="N15" i="44"/>
  <c r="G15" i="44"/>
  <c r="N14" i="44"/>
  <c r="G14" i="44"/>
  <c r="N13" i="44"/>
  <c r="G13" i="44"/>
  <c r="N12" i="44"/>
  <c r="G12" i="44"/>
  <c r="N11" i="44"/>
  <c r="G11" i="44"/>
  <c r="N10" i="44"/>
  <c r="G10" i="44"/>
  <c r="N9" i="44"/>
  <c r="G9" i="44"/>
  <c r="N8" i="44"/>
  <c r="G8" i="44"/>
  <c r="N7" i="44"/>
  <c r="G7" i="44"/>
  <c r="N6" i="44"/>
  <c r="G6" i="44"/>
  <c r="M86" i="40" l="1"/>
  <c r="N86" i="40" s="1"/>
  <c r="L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F86" i="40"/>
  <c r="E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86" i="40" l="1"/>
  <c r="M86" i="38"/>
  <c r="N86" i="38" s="1"/>
  <c r="L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F86" i="38"/>
  <c r="E86" i="38"/>
  <c r="G86" i="38" s="1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M86" i="39"/>
  <c r="L86" i="39"/>
  <c r="N86" i="39" s="1"/>
  <c r="F86" i="39"/>
  <c r="G86" i="39" s="1"/>
  <c r="E86" i="39"/>
  <c r="N85" i="39"/>
  <c r="G85" i="39"/>
  <c r="N84" i="39"/>
  <c r="G84" i="39"/>
  <c r="N83" i="39"/>
  <c r="G83" i="39"/>
  <c r="N82" i="39"/>
  <c r="G82" i="39"/>
  <c r="N81" i="39"/>
  <c r="G81" i="39"/>
  <c r="N80" i="39"/>
  <c r="G80" i="39"/>
  <c r="N79" i="39"/>
  <c r="G79" i="39"/>
  <c r="N78" i="39"/>
  <c r="G78" i="39"/>
  <c r="N77" i="39"/>
  <c r="G77" i="39"/>
  <c r="N76" i="39"/>
  <c r="G76" i="39"/>
  <c r="N75" i="39"/>
  <c r="G75" i="39"/>
  <c r="N74" i="39"/>
  <c r="G74" i="39"/>
  <c r="N73" i="39"/>
  <c r="G73" i="39"/>
  <c r="N72" i="39"/>
  <c r="G72" i="39"/>
  <c r="N71" i="39"/>
  <c r="G71" i="39"/>
  <c r="N70" i="39"/>
  <c r="G70" i="39"/>
  <c r="N69" i="39"/>
  <c r="G69" i="39"/>
  <c r="N68" i="39"/>
  <c r="G68" i="39"/>
  <c r="N67" i="39"/>
  <c r="G67" i="39"/>
  <c r="N66" i="39"/>
  <c r="G66" i="39"/>
  <c r="N65" i="39"/>
  <c r="G65" i="39"/>
  <c r="N64" i="39"/>
  <c r="G64" i="39"/>
  <c r="N63" i="39"/>
  <c r="G63" i="39"/>
  <c r="N62" i="39"/>
  <c r="G62" i="39"/>
  <c r="N61" i="39"/>
  <c r="G61" i="39"/>
  <c r="N60" i="39"/>
  <c r="G60" i="39"/>
  <c r="N59" i="39"/>
  <c r="G59" i="39"/>
  <c r="N58" i="39"/>
  <c r="G58" i="39"/>
  <c r="N57" i="39"/>
  <c r="G57" i="39"/>
  <c r="N56" i="39"/>
  <c r="G56" i="39"/>
  <c r="N55" i="39"/>
  <c r="G55" i="39"/>
  <c r="N54" i="39"/>
  <c r="G54" i="39"/>
  <c r="N53" i="39"/>
  <c r="G53" i="39"/>
  <c r="N52" i="39"/>
  <c r="G52" i="39"/>
  <c r="N51" i="39"/>
  <c r="G51" i="39"/>
  <c r="N50" i="39"/>
  <c r="G50" i="39"/>
  <c r="N49" i="39"/>
  <c r="G49" i="39"/>
  <c r="N48" i="39"/>
  <c r="G48" i="39"/>
  <c r="N47" i="39"/>
  <c r="G47" i="39"/>
  <c r="N46" i="39"/>
  <c r="G46" i="39"/>
  <c r="N45" i="39"/>
  <c r="G45" i="39"/>
  <c r="N44" i="39"/>
  <c r="G44" i="39"/>
  <c r="N43" i="39"/>
  <c r="G43" i="39"/>
  <c r="N42" i="39"/>
  <c r="G42" i="39"/>
  <c r="N41" i="39"/>
  <c r="G41" i="39"/>
  <c r="N40" i="39"/>
  <c r="G40" i="39"/>
  <c r="N39" i="39"/>
  <c r="G39" i="39"/>
  <c r="N38" i="39"/>
  <c r="G38" i="39"/>
  <c r="N37" i="39"/>
  <c r="G37" i="39"/>
  <c r="N36" i="39"/>
  <c r="G36" i="39"/>
  <c r="N35" i="39"/>
  <c r="G35" i="39"/>
  <c r="N34" i="39"/>
  <c r="G34" i="39"/>
  <c r="N33" i="39"/>
  <c r="G33" i="39"/>
  <c r="N32" i="39"/>
  <c r="G32" i="39"/>
  <c r="N31" i="39"/>
  <c r="G31" i="39"/>
  <c r="N30" i="39"/>
  <c r="G30" i="39"/>
  <c r="N29" i="39"/>
  <c r="G29" i="39"/>
  <c r="N28" i="39"/>
  <c r="G28" i="39"/>
  <c r="N27" i="39"/>
  <c r="G27" i="39"/>
  <c r="N26" i="39"/>
  <c r="G26" i="39"/>
  <c r="N25" i="39"/>
  <c r="G25" i="39"/>
  <c r="N24" i="39"/>
  <c r="G24" i="39"/>
  <c r="N23" i="39"/>
  <c r="G23" i="39"/>
  <c r="N22" i="39"/>
  <c r="G22" i="39"/>
  <c r="N21" i="39"/>
  <c r="G21" i="39"/>
  <c r="N20" i="39"/>
  <c r="G20" i="39"/>
  <c r="N19" i="39"/>
  <c r="G19" i="39"/>
  <c r="N18" i="39"/>
  <c r="G18" i="39"/>
  <c r="N17" i="39"/>
  <c r="G17" i="39"/>
  <c r="N16" i="39"/>
  <c r="G16" i="39"/>
  <c r="N15" i="39"/>
  <c r="G15" i="39"/>
  <c r="N14" i="39"/>
  <c r="G14" i="39"/>
  <c r="N13" i="39"/>
  <c r="G13" i="39"/>
  <c r="N12" i="39"/>
  <c r="G12" i="39"/>
  <c r="N11" i="39"/>
  <c r="G11" i="39"/>
  <c r="N10" i="39"/>
  <c r="G10" i="39"/>
  <c r="N9" i="39"/>
  <c r="G9" i="39"/>
  <c r="N8" i="39"/>
  <c r="G8" i="39"/>
  <c r="N7" i="39"/>
  <c r="G7" i="39"/>
  <c r="N6" i="39"/>
  <c r="G6" i="39"/>
  <c r="N5" i="39"/>
  <c r="G5" i="39"/>
  <c r="F86" i="37" l="1"/>
  <c r="E86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6" i="37" l="1"/>
  <c r="O75" i="36"/>
  <c r="G86" i="36" l="1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N86" i="35" l="1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G6" i="34" l="1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5" i="34" l="1"/>
  <c r="M86" i="34"/>
  <c r="L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86" i="34" l="1"/>
  <c r="M86" i="33"/>
  <c r="L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F86" i="33"/>
  <c r="E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N86" i="33" l="1"/>
  <c r="G86" i="33"/>
  <c r="F86" i="32"/>
  <c r="E86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86" i="32" l="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F86" i="26" l="1"/>
  <c r="G86" i="26" s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M86" i="18" l="1"/>
  <c r="N86" i="18" s="1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E86" i="12" l="1"/>
  <c r="F86" i="12"/>
  <c r="G86" i="12" s="1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F85" i="4"/>
  <c r="G87" i="4" s="1"/>
  <c r="N88" i="4"/>
  <c r="N87" i="4"/>
  <c r="M86" i="4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86" i="4" l="1"/>
  <c r="G85" i="4"/>
  <c r="F86" i="4"/>
  <c r="G88" i="4"/>
  <c r="G89" i="4" s="1"/>
  <c r="E86" i="4"/>
  <c r="G86" i="4" s="1"/>
  <c r="N89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A86" i="3" s="1"/>
  <c r="B86" i="3"/>
  <c r="F87" i="3" l="1"/>
  <c r="G87" i="3"/>
  <c r="H87" i="3" s="1"/>
  <c r="H88" i="3"/>
  <c r="H89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E85" i="2"/>
  <c r="G87" i="2" s="1"/>
  <c r="F85" i="2"/>
  <c r="G86" i="2" s="1"/>
  <c r="G88" i="2" s="1"/>
  <c r="R88" i="2"/>
  <c r="Q85" i="2"/>
  <c r="P85" i="2"/>
  <c r="R85" i="2" l="1"/>
  <c r="G85" i="2"/>
</calcChain>
</file>

<file path=xl/sharedStrings.xml><?xml version="1.0" encoding="utf-8"?>
<sst xmlns="http://schemas.openxmlformats.org/spreadsheetml/2006/main" count="15502" uniqueCount="335">
  <si>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</si>
  <si>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</si>
  <si>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</si>
  <si>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</si>
  <si>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</si>
  <si>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</si>
  <si>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</si>
  <si>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</si>
  <si>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</si>
  <si>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</si>
  <si>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</si>
  <si>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</si>
  <si>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</si>
  <si>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</si>
  <si>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</si>
  <si>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</si>
  <si>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</si>
  <si>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</si>
  <si>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</si>
  <si>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</si>
  <si>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</si>
  <si>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</si>
  <si>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</si>
  <si>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</si>
  <si>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</si>
  <si>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</si>
  <si>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</si>
  <si>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</si>
  <si>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</si>
  <si>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</si>
  <si>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</si>
  <si>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</si>
  <si>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</si>
  <si>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</si>
  <si>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</si>
  <si>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</si>
  <si>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</si>
  <si>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</si>
  <si>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</si>
  <si>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</si>
  <si>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</si>
  <si>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</si>
  <si>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</si>
  <si>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</si>
  <si>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</si>
  <si>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</si>
  <si>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</si>
  <si>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</si>
  <si>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</si>
  <si>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</si>
  <si>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</si>
  <si>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</si>
  <si>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</si>
  <si>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</si>
  <si>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</si>
  <si>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</si>
  <si>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</si>
  <si>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</si>
  <si>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</si>
  <si>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</si>
  <si>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</si>
  <si>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</si>
  <si>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</si>
  <si>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</si>
  <si>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</si>
  <si>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</si>
  <si>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</si>
  <si>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</si>
  <si>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</si>
  <si>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</si>
  <si>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</si>
  <si>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</si>
  <si>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</si>
  <si>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</si>
  <si>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</si>
  <si>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</si>
  <si>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</si>
  <si>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</si>
  <si>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</si>
  <si>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</si>
  <si>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</si>
  <si>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</si>
  <si>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</si>
  <si>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</si>
  <si>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</si>
  <si>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</si>
  <si>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</si>
  <si>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</si>
  <si>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</si>
  <si>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</si>
  <si>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</si>
  <si>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</si>
  <si>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</si>
  <si>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</si>
  <si>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</si>
  <si>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</si>
  <si>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</si>
  <si>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</si>
  <si>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</si>
  <si>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</si>
  <si>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</si>
  <si>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</si>
  <si>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</si>
  <si>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</si>
  <si>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</si>
  <si>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</si>
  <si>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</si>
  <si>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</si>
  <si>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</si>
  <si>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</si>
  <si>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</si>
  <si>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</si>
  <si>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</si>
  <si>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</si>
  <si>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</si>
  <si>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</si>
  <si>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</si>
  <si>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</si>
  <si>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</si>
  <si>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</si>
  <si>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</si>
  <si>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</si>
  <si>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</si>
  <si>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</si>
  <si>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</si>
  <si>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</si>
  <si>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</si>
  <si>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</si>
  <si>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</si>
  <si>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</si>
  <si>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</si>
  <si>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</si>
  <si>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</si>
  <si>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</si>
  <si>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</si>
  <si>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</si>
  <si>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</si>
  <si>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</si>
  <si>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</si>
  <si>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</si>
  <si>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</si>
  <si>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</si>
  <si>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</si>
  <si>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</si>
  <si>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</si>
  <si>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</si>
  <si>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</si>
  <si>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</si>
  <si>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</si>
  <si>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</si>
  <si>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</si>
  <si>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</si>
  <si>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</si>
  <si>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</si>
  <si>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</si>
  <si>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</si>
  <si>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</si>
  <si>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</si>
  <si>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</si>
  <si>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</si>
  <si>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</si>
  <si>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</si>
  <si>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</si>
  <si>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</si>
  <si>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</si>
  <si>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</si>
  <si>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</si>
  <si>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</si>
  <si>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</si>
  <si>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</si>
  <si>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</si>
  <si>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</si>
  <si>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</si>
  <si>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</si>
  <si>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</si>
  <si>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</si>
  <si>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</si>
  <si>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</si>
  <si>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</si>
  <si>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</si>
  <si>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</si>
  <si>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</si>
  <si>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</si>
  <si>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</si>
  <si>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</si>
  <si>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</si>
  <si>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</si>
  <si>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</si>
  <si>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</si>
  <si>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</si>
  <si>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</si>
  <si>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</si>
  <si>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</si>
  <si>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</si>
  <si>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</si>
  <si>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</si>
  <si>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</si>
  <si>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</si>
  <si>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</si>
  <si>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</si>
  <si>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</si>
  <si>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</si>
  <si>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</si>
  <si>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</si>
  <si>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</si>
  <si>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</si>
  <si>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</si>
  <si>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</si>
  <si>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</si>
  <si>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</si>
  <si>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</si>
  <si>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</si>
  <si>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</si>
  <si>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</si>
  <si>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</si>
  <si>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</si>
  <si>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</si>
  <si>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</si>
  <si>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</si>
  <si>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</si>
  <si>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</si>
  <si>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</si>
  <si>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</si>
  <si>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</si>
  <si>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</si>
  <si>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</si>
  <si>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</si>
  <si>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</si>
  <si>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</si>
  <si>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</si>
  <si>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</si>
  <si>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</si>
  <si>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</si>
  <si>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</si>
  <si>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</si>
  <si>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</si>
  <si>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</si>
  <si>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</si>
  <si>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</si>
  <si>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</si>
  <si>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</si>
  <si>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</si>
  <si>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</si>
  <si>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</si>
  <si>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</si>
  <si>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</si>
  <si>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</si>
  <si>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</si>
  <si>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</si>
  <si>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</si>
  <si>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</si>
  <si>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</si>
  <si>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</si>
  <si>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</si>
  <si>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</si>
  <si>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</si>
  <si>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</si>
  <si>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</si>
  <si>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</si>
  <si>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</si>
  <si>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</si>
  <si>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</si>
  <si>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</si>
  <si>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</si>
  <si>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</si>
  <si>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</si>
  <si>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</si>
  <si>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</si>
  <si>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</si>
  <si>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</si>
  <si>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</si>
  <si>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</si>
  <si>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</si>
  <si>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</si>
  <si>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</si>
  <si>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</si>
  <si>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</si>
  <si>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</si>
  <si>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</si>
  <si>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</si>
  <si>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</si>
  <si>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</si>
  <si>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</si>
  <si>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</si>
  <si>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</si>
  <si>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</si>
  <si>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</si>
  <si>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</si>
  <si>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</si>
  <si>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</si>
  <si>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</si>
  <si>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</si>
  <si>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</si>
  <si>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</si>
  <si>
    <t>Rata incidentei cumulative a COVID-19 la 1000 locuitori pe localitati (UAT) la data de 08.04.2021 pentru perioada 22.03.2021-04.04.2021</t>
  </si>
  <si>
    <t>Rata incidentei cumulative a COVID-19 la 1000 locuitori pe localitati (UAT) la data de 09.04.2021 pentru perioada 23.03.2021-05.04.2021</t>
  </si>
  <si>
    <t>Rata incidentei cumulative a COVID-19 la 1000 locuitori pe localitati (UAT) la data de 10.04.2021 pentru perioada 24.03.2021-06.04.2021</t>
  </si>
  <si>
    <t>Rata incidentei cumulative a COVID-19 la 1000 locuitori pe localitati (UAT) la data de 11.04.2021 pentru perioada 25.03.2021-07.04.2021</t>
  </si>
  <si>
    <t>11.04.2021</t>
  </si>
  <si>
    <t>Rata incidentei cumulative a COVID-19 la 1000 locuitori pe localitati (UAT) la data de 12.04.2021 pentru perioada 26.03.2021-08.04.2021</t>
  </si>
  <si>
    <t>Rata incidentei cumulative a COVID-19 la 1000 locuitori pe localitati (UAT) la data de 13.04.2021 pentru perioada 27.03.2021-09.04.2021</t>
  </si>
  <si>
    <t>Rata incidentei cumulative a COVID-19 la 1000 locuitori pe localitati (UAT) la data de 14.04.2021 pentru perioada 28.03.2021-10.04.2021</t>
  </si>
  <si>
    <t>Rata incidentei cumulative a COVID-19 la 1000 locuitori pe localitati (UAT) la data de 15.04.2021 pentru perioada 29.03.2021-11.04.2021</t>
  </si>
  <si>
    <t>Rata incidentei cumulative a COVID-19 la 1000 locuitori pe localitati (UAT) la data de 16.04.2021 pentru perioada 30.03.2021-12.04.2021</t>
  </si>
  <si>
    <t>Rata incidentei cumulative a COVID-19 la 1000 locuitori pe localitati (UAT) la data de 20.04.2021 pentru perioada 03.04.2021-16.04.2021</t>
  </si>
  <si>
    <t>Rata incidentei cumulative a COVID-19 la 1000 locuitori pe localitati (UAT) la data de 19.04.2021 pentru perioada 02.04.2021-15.04.2021</t>
  </si>
  <si>
    <t>Rata incidentei cumulative a COVID-19 la 1000 locuitori pe localitati (UAT) la data de 21.04.2021 pentru perioada 04.04.2021-17.04.2021</t>
  </si>
  <si>
    <t>Rata incidentei cumulative a COVID-19 la 1000 locuitori pe localitati (UAT) la data de 22.04.2021 pentru perioada 05.04.2021-18.04.2021</t>
  </si>
  <si>
    <t>Rata incidentei cumulative a COVID-19 la 1000 locuitori pe localitati (UAT) la data de 23.04.2021 pentru perioada 06.04.2021-19.04.2021</t>
  </si>
  <si>
    <t>Rata incidentei cumulative a COVID-19 la 1000 locuitori pe localitati (UAT) la data de 24.04.2021 pentru perioada 07.04.2021-20.04.2021</t>
  </si>
  <si>
    <t>Rata incidentei cumulative a COVID-19 la 1000 locuitori pe localitati (UAT) la data de 25.04.2021 pentru perioada 08.04.2021-21.04.2021</t>
  </si>
  <si>
    <t>Rata incidentei cumulative a COVID-19 la 1000 locuitori pe localitati (UAT) la data de 26.04.2021 pentru perioada 09.04.2021-22.04.2021</t>
  </si>
  <si>
    <t>Rata incidentei cumulative a COVID-19 la 1000 locuitori pe localitati (UAT) la data de 27.04.2021 pentru perioada 10.04.2021-23.04.2021</t>
  </si>
  <si>
    <t>Rata incidentei cumulative a COVID-19 la 1000 locuitori pe localitati (UAT) la data de 28.04.2021 pentru perioada 11.04.2021-24.04.2021</t>
  </si>
  <si>
    <t>Rata incidentei cumulative a COVID-19 la 1000 locuitori pe localitati (UAT) la data de 29.04.2021 pentru perioada 12.04.2021-25.04.2021</t>
  </si>
  <si>
    <t>Rata incidentei cumulative a COVID-19 la 1000 locuitori pe localitati (UAT) la data de 30.04.2021 pentru perioada 13.04.2021-26.04.2021</t>
  </si>
  <si>
    <t>Rata incidentei cumulative a COVID-19 la 1000 locuitori pe localitati (UAT) la data de 01.05.2021 pentru perioada 14.04.2021-27.04.2021</t>
  </si>
  <si>
    <t>Rata incidentei cumulative a COVID-19 la 1000 locuitori pe localitati (UAT) la data de 02.05.2021 pentru perioada 15.04.2021-28.04.2021</t>
  </si>
  <si>
    <t>Rata incidentei cumulative a COVID-19 la 1000 locuitori pe localitati (UAT) la data de 03.05.2021 pentru perioada 16.04.2021-29.04.2021</t>
  </si>
  <si>
    <t>Rata incidentei cumulative a COVID-19 la 1000 locuitori pe localitati (UAT) la data de 04.05.2021 pentru perioada 17.04.2021-30.04.2021</t>
  </si>
  <si>
    <t>Rata incidentei cumulative a COVID-19 la 1000 locuitori pe localitati (UAT) la data de 05.05.2021 pentru perioada 18.04.2021-01.05.2021</t>
  </si>
  <si>
    <t>Rata incidentei cumulative a COVID-19 la 1000 locuitori pe localitati (UAT) la data de 06.05.2021 pentru perioada 19.04.2021-02.05.2021</t>
  </si>
  <si>
    <t>Rata incidentei cumulative a COVID-19 la 1000 locuitori pe localitati (UAT) la data de 07.05.2021 pentru perioada 20.04.2021-03.05.2021</t>
  </si>
  <si>
    <t>Rata incidentei cumulative a COVID-19 la 1000 locuitori pe localitati (UAT) la data de 08.05.2021 pentru perioada 21.04.2021-04.05.2021</t>
  </si>
  <si>
    <t>Rata incidentei cumulative a COVID-19 la 1000 locuitori pe localitati (UAT) la data de 09.05.2021 pentru perioada 22.04.2021-05.05.2021</t>
  </si>
  <si>
    <t>Rata incidentei cumulative a COVID-19 la 1000 locuitori pe localitati (UAT) la data de 10.05.2021 pentru perioada 23.04.2021-06.05.2021</t>
  </si>
  <si>
    <t>Rata incidentei cumulative a COVID-19 la 1000 locuitori pe localitati (UAT) la data de 11.05.2021 pentru perioada 24.04.2021-07.05.2021</t>
  </si>
  <si>
    <t>Rata incidentei cumulative a COVID-19 la 1000 locuitori pe localitati (UAT) la data de 12.05.2021 pentru perioada 25.04.2021-08.05.2021</t>
  </si>
  <si>
    <t>Rata incidentei cumulative a COVID-19 la 1000 locuitori pe localitati (UAT) la data de 13.05.2021 pentru perioada 26.04.2021-09.05.2021</t>
  </si>
  <si>
    <t>Rata incidentei cumulative a COVID-19 la 1000 locuitori pe localitati (UAT) la data de 14.05.2021 pentru perioada 27.04.2021-10.05.2021</t>
  </si>
  <si>
    <t>Rata incidentei cumulative a COVID-19 la 1000 locuitori pe localitati (UAT) la data de 15.05.2021 pentru perioada 28.04.2021-11.05.2021</t>
  </si>
  <si>
    <t>Rata incidentei cumulative a COVID-19 la 1000 locuitori pe localitati (UAT) la data de 16.05.2021 pentru perioada 29.04.2021-12.05.2021</t>
  </si>
  <si>
    <t>Rata incidentei cumulative a COVID-19 la 1000 locuitori pe localitati (UAT) la data de 17.05.2021 pentru perioada 30.04.2021-13.05.2021</t>
  </si>
  <si>
    <t>Rata incidentei cumulative a COVID-19 la 1000 locuitori pe localitati (UAT) la data de 18.05.2021 pentru perioada 01.05.2021-14.05.2021</t>
  </si>
  <si>
    <t>Rata incidentei cumulative a COVID-19 la 1000 locuitori pe localitati (UAT) la data de 19.05.2021 pentru perioada 02.05.2021-15.05.2021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</si>
</sst>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0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15" borderId="5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17" borderId="50" xfId="0" applyNumberFormat="1" applyFont="1" applyFill="1" applyBorder="1" applyAlignment="1">
      <alignment horizontal="right" wrapText="1"/>
    </xf>
    <xf numFmtId="0" fontId="9" fillId="17" borderId="14" xfId="0" applyFont="1" applyFill="1" applyBorder="1" applyAlignment="1">
      <alignment horizontal="center" wrapText="1"/>
    </xf>
    <xf numFmtId="0" fontId="7" fillId="15" borderId="5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 wrapText="1"/>
    </xf>
    <xf numFmtId="0" fontId="7" fillId="0" borderId="51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0" fontId="8" fillId="11" borderId="51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7" fillId="1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2" fontId="8" fillId="3" borderId="50" xfId="0" applyNumberFormat="1" applyFont="1" applyFill="1" applyBorder="1" applyAlignment="1">
      <alignment horizontal="right" wrapText="1"/>
    </xf>
    <xf numFmtId="0" fontId="0" fillId="0" borderId="0" xfId="0" applyFont="1"/>
    <xf numFmtId="2" fontId="8" fillId="13" borderId="50" xfId="0" applyNumberFormat="1" applyFont="1" applyFill="1" applyBorder="1" applyAlignment="1">
      <alignment horizontal="right" wrapText="1"/>
    </xf>
    <xf numFmtId="2" fontId="8" fillId="15" borderId="5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2" fontId="25" fillId="3" borderId="5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9" fillId="3" borderId="14" xfId="0" applyFont="1" applyFill="1" applyBorder="1" applyAlignment="1">
      <alignment horizontal="center" wrapText="1"/>
    </xf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 wrapText="1"/>
    </xf>
    <xf numFmtId="14" fontId="3" fillId="0" borderId="0" xfId="0" applyNumberFormat="1" applyFont="1"/>
    <xf numFmtId="0" fontId="19" fillId="0" borderId="0" xfId="0" applyFont="1" applyAlignment="1">
      <alignment horizontal="center" vertical="center"/>
    </xf>
    <xf numFmtId="0" fontId="8" fillId="0" borderId="51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2" fontId="8" fillId="3" borderId="50" xfId="0" applyNumberFormat="1" applyFont="1" applyFill="1" applyBorder="1" applyAlignment="1">
      <alignment horizontal="right" wrapText="1"/>
    </xf>
    <xf numFmtId="0" fontId="0" fillId="0" borderId="0" xfId="0" applyFont="1"/>
    <xf numFmtId="2" fontId="8" fillId="13" borderId="50" xfId="0" applyNumberFormat="1" applyFont="1" applyFill="1" applyBorder="1" applyAlignment="1">
      <alignment horizontal="right" wrapText="1"/>
    </xf>
    <xf numFmtId="2" fontId="8" fillId="15" borderId="50" xfId="0" applyNumberFormat="1" applyFont="1" applyFill="1" applyBorder="1" applyAlignment="1">
      <alignment horizontal="right" wrapText="1"/>
    </xf>
    <xf numFmtId="0" fontId="8" fillId="0" borderId="50" xfId="0" applyFont="1" applyBorder="1" applyAlignment="1">
      <alignment horizontal="center" wrapText="1"/>
    </xf>
    <xf numFmtId="2" fontId="25" fillId="3" borderId="5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8" fillId="3" borderId="15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  <color rgb="FFFF7C80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82" t="s">
        <v>260</v>
      </c>
      <c r="C2" s="383"/>
      <c r="D2" s="383"/>
      <c r="E2" s="383"/>
      <c r="F2" s="383"/>
      <c r="G2" s="384"/>
      <c r="K2" s="382" t="s">
        <v>259</v>
      </c>
      <c r="L2" s="383"/>
      <c r="M2" s="383"/>
      <c r="N2" s="383"/>
      <c r="O2" s="383"/>
      <c r="P2" s="384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85" t="s">
        <v>215</v>
      </c>
      <c r="C86" s="386"/>
      <c r="D86" s="387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85" t="s">
        <v>215</v>
      </c>
      <c r="L86" s="386"/>
      <c r="M86" s="387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82" t="s">
        <v>263</v>
      </c>
      <c r="L2" s="383"/>
      <c r="M2" s="383"/>
      <c r="N2" s="383"/>
      <c r="O2" s="383"/>
      <c r="P2" s="384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66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85" t="s">
        <v>215</v>
      </c>
      <c r="L87" s="386"/>
      <c r="M87" s="387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82" t="s">
        <v>263</v>
      </c>
      <c r="C2" s="383"/>
      <c r="D2" s="383"/>
      <c r="E2" s="383"/>
      <c r="F2" s="383"/>
      <c r="G2" s="384"/>
      <c r="I2" s="382" t="s">
        <v>263</v>
      </c>
      <c r="J2" s="383"/>
      <c r="K2" s="383"/>
      <c r="L2" s="383"/>
      <c r="M2" s="383"/>
      <c r="N2" s="384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88" t="s">
        <v>215</v>
      </c>
      <c r="C86" s="389"/>
      <c r="D86" s="389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85" t="s">
        <v>215</v>
      </c>
      <c r="J86" s="386"/>
      <c r="K86" s="387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82" t="s">
        <v>270</v>
      </c>
      <c r="E2" s="383"/>
      <c r="F2" s="383"/>
      <c r="G2" s="383"/>
      <c r="H2" s="383"/>
      <c r="I2" s="228"/>
      <c r="J2" s="382" t="s">
        <v>263</v>
      </c>
      <c r="K2" s="383"/>
      <c r="L2" s="383"/>
      <c r="M2" s="383"/>
      <c r="N2" s="383"/>
      <c r="O2" s="384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88" t="s">
        <v>215</v>
      </c>
      <c r="C86" s="390"/>
      <c r="D86" s="389"/>
      <c r="E86" s="389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88" t="s">
        <v>215</v>
      </c>
      <c r="K86" s="389"/>
      <c r="L86" s="389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82" t="s">
        <v>271</v>
      </c>
      <c r="C2" s="383"/>
      <c r="D2" s="383"/>
      <c r="E2" s="383"/>
      <c r="F2" s="383"/>
      <c r="G2" s="384"/>
      <c r="J2" s="382" t="s">
        <v>270</v>
      </c>
      <c r="K2" s="383"/>
      <c r="L2" s="383"/>
      <c r="M2" s="383"/>
      <c r="N2" s="383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91" t="s">
        <v>215</v>
      </c>
      <c r="C86" s="392"/>
      <c r="D86" s="393"/>
      <c r="E86" s="167">
        <v>757407</v>
      </c>
      <c r="F86" s="167">
        <v>3193</v>
      </c>
      <c r="G86" s="233">
        <v>4.22</v>
      </c>
      <c r="H86" s="53" t="s">
        <v>170</v>
      </c>
      <c r="I86" s="390"/>
      <c r="J86" s="389"/>
      <c r="K86" s="389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82" t="s">
        <v>272</v>
      </c>
      <c r="C2" s="383"/>
      <c r="D2" s="383"/>
      <c r="E2" s="383"/>
      <c r="F2" s="383"/>
      <c r="G2" s="384"/>
      <c r="I2" s="382" t="s">
        <v>271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74" t="s">
        <v>215</v>
      </c>
      <c r="C86" s="375"/>
      <c r="D86" s="376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91" t="s">
        <v>215</v>
      </c>
      <c r="J86" s="392"/>
      <c r="K86" s="393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82" t="s">
        <v>274</v>
      </c>
      <c r="C2" s="383"/>
      <c r="D2" s="383"/>
      <c r="E2" s="383"/>
      <c r="F2" s="383"/>
      <c r="G2" s="384"/>
      <c r="K2" s="382" t="s">
        <v>272</v>
      </c>
      <c r="L2" s="383"/>
      <c r="M2" s="383"/>
      <c r="N2" s="383"/>
      <c r="O2" s="383"/>
      <c r="P2" s="384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74" t="s">
        <v>215</v>
      </c>
      <c r="C86" s="375"/>
      <c r="D86" s="376"/>
      <c r="E86" s="167">
        <v>757597</v>
      </c>
      <c r="F86" s="167">
        <v>3828</v>
      </c>
      <c r="G86" s="248">
        <f t="shared" si="20"/>
        <v>5.0528183189743361</v>
      </c>
      <c r="K86" s="374" t="s">
        <v>215</v>
      </c>
      <c r="L86" s="375"/>
      <c r="M86" s="376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82" t="s">
        <v>275</v>
      </c>
      <c r="C2" s="383"/>
      <c r="D2" s="383"/>
      <c r="E2" s="383"/>
      <c r="F2" s="383"/>
      <c r="G2" s="384"/>
      <c r="I2" s="382" t="s">
        <v>274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74" t="s">
        <v>215</v>
      </c>
      <c r="C86" s="375"/>
      <c r="D86" s="376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74" t="s">
        <v>215</v>
      </c>
      <c r="J86" s="375"/>
      <c r="K86" s="376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82" t="s">
        <v>276</v>
      </c>
      <c r="C2" s="383"/>
      <c r="D2" s="383"/>
      <c r="E2" s="383"/>
      <c r="F2" s="383"/>
      <c r="G2" s="384"/>
      <c r="I2" s="382" t="s">
        <v>275</v>
      </c>
      <c r="J2" s="383"/>
      <c r="K2" s="383"/>
      <c r="L2" s="383"/>
      <c r="M2" s="383"/>
      <c r="N2" s="384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74" t="s">
        <v>215</v>
      </c>
      <c r="C86" s="375"/>
      <c r="D86" s="376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74" t="s">
        <v>215</v>
      </c>
      <c r="J86" s="375"/>
      <c r="K86" s="376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82" t="s">
        <v>277</v>
      </c>
      <c r="C2" s="383"/>
      <c r="D2" s="383"/>
      <c r="E2" s="383"/>
      <c r="F2" s="383"/>
      <c r="G2" s="384"/>
      <c r="I2" s="382" t="s">
        <v>276</v>
      </c>
      <c r="J2" s="383"/>
      <c r="K2" s="383"/>
      <c r="L2" s="383"/>
      <c r="M2" s="383"/>
      <c r="N2" s="384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74" t="s">
        <v>215</v>
      </c>
      <c r="C86" s="375"/>
      <c r="D86" s="376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74" t="s">
        <v>215</v>
      </c>
      <c r="J86" s="375"/>
      <c r="K86" s="376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105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369" t="s">
        <v>169</v>
      </c>
      <c r="F86" s="370"/>
      <c r="G86" s="28">
        <f>F85</f>
        <v>2492</v>
      </c>
      <c r="P86" s="369" t="s">
        <v>169</v>
      </c>
      <c r="Q86" s="370"/>
      <c r="R86" s="28">
        <v>2489</v>
      </c>
    </row>
    <row r="87" spans="2:18" ht="15.75" x14ac:dyDescent="0.25">
      <c r="E87" s="369" t="s">
        <v>3</v>
      </c>
      <c r="F87" s="370"/>
      <c r="G87" s="28">
        <f>E85</f>
        <v>757359</v>
      </c>
      <c r="P87" s="369" t="s">
        <v>3</v>
      </c>
      <c r="Q87" s="370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82" t="s">
        <v>282</v>
      </c>
      <c r="C2" s="383"/>
      <c r="D2" s="383"/>
      <c r="E2" s="383"/>
      <c r="F2" s="383"/>
      <c r="G2" s="384"/>
      <c r="I2" s="382" t="s">
        <v>277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74" t="s">
        <v>215</v>
      </c>
      <c r="C86" s="375"/>
      <c r="D86" s="376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74" t="s">
        <v>215</v>
      </c>
      <c r="J86" s="375"/>
      <c r="K86" s="376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82" t="s">
        <v>283</v>
      </c>
      <c r="C2" s="383"/>
      <c r="D2" s="383"/>
      <c r="E2" s="383"/>
      <c r="F2" s="383"/>
      <c r="G2" s="384"/>
      <c r="I2" s="382" t="s">
        <v>282</v>
      </c>
      <c r="J2" s="383"/>
      <c r="K2" s="383"/>
      <c r="L2" s="383"/>
      <c r="M2" s="383"/>
      <c r="N2" s="384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74" t="s">
        <v>215</v>
      </c>
      <c r="C86" s="375"/>
      <c r="D86" s="376"/>
      <c r="E86" s="167">
        <v>757597</v>
      </c>
      <c r="F86" s="167">
        <v>4383</v>
      </c>
      <c r="G86" s="233">
        <v>5.79</v>
      </c>
      <c r="H86" s="53" t="s">
        <v>170</v>
      </c>
      <c r="I86" s="374" t="s">
        <v>215</v>
      </c>
      <c r="J86" s="375"/>
      <c r="K86" s="376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82" t="s">
        <v>284</v>
      </c>
      <c r="C2" s="383"/>
      <c r="D2" s="383"/>
      <c r="E2" s="383"/>
      <c r="F2" s="383"/>
      <c r="G2" s="384"/>
      <c r="I2" s="382" t="s">
        <v>283</v>
      </c>
      <c r="J2" s="383"/>
      <c r="K2" s="383"/>
      <c r="L2" s="383"/>
      <c r="M2" s="383"/>
      <c r="N2" s="384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74" t="s">
        <v>215</v>
      </c>
      <c r="C86" s="375"/>
      <c r="D86" s="376"/>
      <c r="E86" s="167">
        <f>SUM(E5:E85)</f>
        <v>757843</v>
      </c>
      <c r="F86" s="167">
        <f>SUM(F5:F85)</f>
        <v>4324</v>
      </c>
      <c r="G86" s="254">
        <v>5.71</v>
      </c>
      <c r="H86" s="53"/>
      <c r="I86" s="374" t="s">
        <v>215</v>
      </c>
      <c r="J86" s="375"/>
      <c r="K86" s="376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82" t="s">
        <v>285</v>
      </c>
      <c r="C2" s="383"/>
      <c r="D2" s="383"/>
      <c r="E2" s="383"/>
      <c r="F2" s="383"/>
      <c r="G2" s="384"/>
      <c r="I2" s="382" t="s">
        <v>284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74" t="s">
        <v>215</v>
      </c>
      <c r="C86" s="375"/>
      <c r="D86" s="376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74" t="s">
        <v>215</v>
      </c>
      <c r="J86" s="375"/>
      <c r="K86" s="376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82" t="s">
        <v>286</v>
      </c>
      <c r="C2" s="383"/>
      <c r="D2" s="383"/>
      <c r="E2" s="383"/>
      <c r="F2" s="383"/>
      <c r="G2" s="384"/>
      <c r="I2" s="382" t="s">
        <v>285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74" t="s">
        <v>215</v>
      </c>
      <c r="C86" s="375"/>
      <c r="D86" s="376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74" t="s">
        <v>215</v>
      </c>
      <c r="J86" s="375"/>
      <c r="K86" s="376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94">
        <v>44287</v>
      </c>
      <c r="D1" s="394"/>
      <c r="J1" s="249">
        <v>44286</v>
      </c>
    </row>
    <row r="2" spans="2:14" ht="56.25" customHeight="1" thickBot="1" x14ac:dyDescent="0.35">
      <c r="B2" s="382" t="s">
        <v>287</v>
      </c>
      <c r="C2" s="383"/>
      <c r="D2" s="383"/>
      <c r="E2" s="383"/>
      <c r="F2" s="383"/>
      <c r="G2" s="384"/>
      <c r="H2" s="272"/>
      <c r="I2" s="382" t="s">
        <v>286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74" t="s">
        <v>215</v>
      </c>
      <c r="C86" s="375"/>
      <c r="D86" s="376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74" t="s">
        <v>215</v>
      </c>
      <c r="J86" s="375"/>
      <c r="K86" s="376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94">
        <v>44288</v>
      </c>
      <c r="D1" s="394"/>
      <c r="J1" s="394">
        <v>44287</v>
      </c>
      <c r="K1" s="394"/>
    </row>
    <row r="2" spans="2:14" ht="63" customHeight="1" thickBot="1" x14ac:dyDescent="0.35">
      <c r="B2" s="382" t="s">
        <v>288</v>
      </c>
      <c r="C2" s="383"/>
      <c r="D2" s="383"/>
      <c r="E2" s="383"/>
      <c r="F2" s="383"/>
      <c r="G2" s="384"/>
      <c r="H2" s="272"/>
      <c r="I2" s="382" t="s">
        <v>287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74" t="s">
        <v>215</v>
      </c>
      <c r="C86" s="375"/>
      <c r="D86" s="376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74" t="s">
        <v>215</v>
      </c>
      <c r="J86" s="375"/>
      <c r="K86" s="376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94">
        <v>44289</v>
      </c>
      <c r="D1" s="395"/>
      <c r="J1" s="394">
        <v>44288</v>
      </c>
      <c r="K1" s="394"/>
    </row>
    <row r="2" spans="2:14" ht="61.5" customHeight="1" thickBot="1" x14ac:dyDescent="0.35">
      <c r="B2" s="382" t="s">
        <v>289</v>
      </c>
      <c r="C2" s="383"/>
      <c r="D2" s="383"/>
      <c r="E2" s="383"/>
      <c r="F2" s="383"/>
      <c r="G2" s="384"/>
      <c r="H2" s="287"/>
      <c r="I2" s="382" t="s">
        <v>288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74" t="s">
        <v>215</v>
      </c>
      <c r="C86" s="375"/>
      <c r="D86" s="376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74" t="s">
        <v>215</v>
      </c>
      <c r="J86" s="375"/>
      <c r="K86" s="376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94">
        <v>44289</v>
      </c>
      <c r="K1" s="395"/>
    </row>
    <row r="2" spans="2:14" ht="56.25" customHeight="1" thickBot="1" x14ac:dyDescent="0.35">
      <c r="B2" s="382" t="s">
        <v>290</v>
      </c>
      <c r="C2" s="383"/>
      <c r="D2" s="383"/>
      <c r="E2" s="383"/>
      <c r="F2" s="383"/>
      <c r="G2" s="384"/>
      <c r="H2" s="289"/>
      <c r="I2" s="382" t="s">
        <v>289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74" t="s">
        <v>215</v>
      </c>
      <c r="C86" s="375"/>
      <c r="D86" s="376"/>
      <c r="E86" s="167">
        <v>757843</v>
      </c>
      <c r="F86" s="167">
        <v>4799</v>
      </c>
      <c r="G86" s="233">
        <v>6.33</v>
      </c>
      <c r="H86" s="293"/>
      <c r="I86" s="374" t="s">
        <v>215</v>
      </c>
      <c r="J86" s="375"/>
      <c r="K86" s="376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82" t="s">
        <v>291</v>
      </c>
      <c r="C2" s="383"/>
      <c r="D2" s="383"/>
      <c r="E2" s="383"/>
      <c r="F2" s="383"/>
      <c r="G2" s="384"/>
      <c r="H2" s="292"/>
      <c r="I2" s="382" t="s">
        <v>290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91" t="s">
        <v>215</v>
      </c>
      <c r="C86" s="392"/>
      <c r="D86" s="393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74" t="s">
        <v>215</v>
      </c>
      <c r="J86" s="375"/>
      <c r="K86" s="376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371" t="s">
        <v>171</v>
      </c>
      <c r="D3" s="372"/>
      <c r="E3" s="372"/>
      <c r="F3" s="372"/>
      <c r="G3" s="372"/>
      <c r="H3" s="373"/>
      <c r="J3" s="371" t="s">
        <v>216</v>
      </c>
      <c r="K3" s="372"/>
      <c r="L3" s="372"/>
      <c r="M3" s="372"/>
      <c r="N3" s="372"/>
      <c r="O3" s="373"/>
    </row>
    <row r="4" spans="1:15" ht="105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74" t="s">
        <v>215</v>
      </c>
      <c r="D86" s="375"/>
      <c r="E86" s="376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77" t="s">
        <v>169</v>
      </c>
      <c r="N87" s="379"/>
      <c r="O87" s="85">
        <f>N86</f>
        <v>2492</v>
      </c>
    </row>
    <row r="88" spans="1:15" ht="15.75" x14ac:dyDescent="0.25">
      <c r="F88" s="377" t="s">
        <v>169</v>
      </c>
      <c r="G88" s="378"/>
      <c r="H88" s="28">
        <f>G86</f>
        <v>2502</v>
      </c>
      <c r="M88" s="377" t="s">
        <v>3</v>
      </c>
      <c r="N88" s="379"/>
      <c r="O88" s="85">
        <f>M86</f>
        <v>757359</v>
      </c>
    </row>
    <row r="89" spans="1:15" ht="16.5" thickBot="1" x14ac:dyDescent="0.3">
      <c r="F89" s="377" t="s">
        <v>3</v>
      </c>
      <c r="G89" s="378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96">
        <v>44292</v>
      </c>
      <c r="D1" s="397"/>
      <c r="J1" s="249">
        <v>44291</v>
      </c>
    </row>
    <row r="2" spans="2:14" ht="56.25" customHeight="1" thickBot="1" x14ac:dyDescent="0.35">
      <c r="B2" s="382" t="s">
        <v>292</v>
      </c>
      <c r="C2" s="383"/>
      <c r="D2" s="383"/>
      <c r="E2" s="383"/>
      <c r="F2" s="383"/>
      <c r="G2" s="384"/>
      <c r="I2" s="382" t="s">
        <v>291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91" t="s">
        <v>215</v>
      </c>
      <c r="C86" s="392"/>
      <c r="D86" s="393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91" t="s">
        <v>215</v>
      </c>
      <c r="J86" s="392"/>
      <c r="K86" s="393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94">
        <v>44293</v>
      </c>
      <c r="D1" s="395"/>
      <c r="J1" s="396">
        <v>44292</v>
      </c>
      <c r="K1" s="397"/>
    </row>
    <row r="2" spans="2:14" ht="56.25" customHeight="1" thickBot="1" x14ac:dyDescent="0.35">
      <c r="B2" s="382" t="s">
        <v>293</v>
      </c>
      <c r="C2" s="383"/>
      <c r="D2" s="383"/>
      <c r="E2" s="383"/>
      <c r="F2" s="383"/>
      <c r="G2" s="384"/>
      <c r="I2" s="382" t="s">
        <v>292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91" t="s">
        <v>215</v>
      </c>
      <c r="C86" s="392"/>
      <c r="D86" s="393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91" t="s">
        <v>215</v>
      </c>
      <c r="J86" s="392"/>
      <c r="K86" s="393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="115" zoomScaleNormal="115" workbookViewId="0">
      <selection sqref="A1:XFD1048576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5703125" customWidth="1"/>
    <col min="12" max="12" width="13.42578125" customWidth="1"/>
    <col min="14" max="14" width="15.7109375" bestFit="1" customWidth="1"/>
  </cols>
  <sheetData>
    <row r="1" spans="2:14" ht="16.5" thickBot="1" x14ac:dyDescent="0.3">
      <c r="C1" s="394">
        <v>44294</v>
      </c>
      <c r="D1" s="395"/>
      <c r="J1" s="394">
        <v>44293</v>
      </c>
      <c r="K1" s="395"/>
    </row>
    <row r="2" spans="2:14" ht="61.5" customHeight="1" thickBot="1" x14ac:dyDescent="0.35">
      <c r="B2" s="382" t="s">
        <v>294</v>
      </c>
      <c r="C2" s="383"/>
      <c r="D2" s="383"/>
      <c r="E2" s="383"/>
      <c r="F2" s="383"/>
      <c r="G2" s="384"/>
      <c r="I2" s="382" t="s">
        <v>293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299">
        <v>2643</v>
      </c>
      <c r="G5" s="254">
        <f>1000*F5/E5</f>
        <v>7.83884543861054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182">
        <v>2701</v>
      </c>
      <c r="N5" s="254">
        <f>1000*M5/L5</f>
        <v>8.0108670184211377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299">
        <v>265</v>
      </c>
      <c r="G6" s="254">
        <f t="shared" ref="G6:G69" si="0">1000*F6/E6</f>
        <v>6.8922468724804284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1000*M6/L6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299">
        <v>98</v>
      </c>
      <c r="G7" s="254">
        <f t="shared" si="0"/>
        <v>4.2560583688004865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93</v>
      </c>
      <c r="N7" s="254">
        <f t="shared" si="1"/>
        <v>4.0389125336576042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299">
        <v>342</v>
      </c>
      <c r="G8" s="254">
        <f t="shared" si="0"/>
        <v>6.1531818427160356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353</v>
      </c>
      <c r="N8" s="254">
        <f t="shared" si="1"/>
        <v>6.3510912002302948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299">
        <v>193</v>
      </c>
      <c r="G9" s="254">
        <f t="shared" si="0"/>
        <v>7.0133362404157129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299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43</v>
      </c>
      <c r="N10" s="254">
        <f t="shared" si="1"/>
        <v>4.4903926482873855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299">
        <v>17</v>
      </c>
      <c r="G11" s="173">
        <f t="shared" si="0"/>
        <v>2.5828015800668491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99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299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299">
        <v>147</v>
      </c>
      <c r="G14" s="254">
        <f t="shared" si="0"/>
        <v>9.5510363199272295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144</v>
      </c>
      <c r="N14" s="254">
        <f t="shared" si="1"/>
        <v>9.3561172113572866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299">
        <v>9</v>
      </c>
      <c r="G15" s="254">
        <f t="shared" si="0"/>
        <v>6.1728395061728394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299">
        <v>73</v>
      </c>
      <c r="G16" s="254">
        <f t="shared" si="0"/>
        <v>5.6227374258645924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72</v>
      </c>
      <c r="N16" s="254">
        <f t="shared" si="1"/>
        <v>5.5457136255102828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299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99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99">
        <v>4</v>
      </c>
      <c r="G19" s="173">
        <f t="shared" si="0"/>
        <v>2.7894002789400281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299">
        <v>50</v>
      </c>
      <c r="G20" s="254">
        <f t="shared" si="0"/>
        <v>10.351966873706004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54">
        <f t="shared" si="1"/>
        <v>10.559006211180124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99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299">
        <v>5</v>
      </c>
      <c r="G22" s="254">
        <f t="shared" si="0"/>
        <v>4.2122999157540013</v>
      </c>
      <c r="H22" s="53" t="s">
        <v>170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4</v>
      </c>
      <c r="N22" s="254">
        <f t="shared" si="1"/>
        <v>3.3698399326032011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99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99">
        <v>15</v>
      </c>
      <c r="G24" s="254">
        <f t="shared" si="0"/>
        <v>6.3371356147021549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299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99">
        <v>4</v>
      </c>
      <c r="G26" s="202">
        <f t="shared" si="0"/>
        <v>1.484230055658627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299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299">
        <v>26</v>
      </c>
      <c r="G28" s="254">
        <f t="shared" si="0"/>
        <v>5.418924551896624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299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299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299">
        <v>11</v>
      </c>
      <c r="G31" s="254">
        <f t="shared" si="0"/>
        <v>2.9380341880341883</v>
      </c>
      <c r="H31" s="53"/>
      <c r="I31" s="168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299">
        <v>22</v>
      </c>
      <c r="G32" s="254">
        <f t="shared" si="0"/>
        <v>5.9187516814635455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20</v>
      </c>
      <c r="N32" s="254">
        <f t="shared" si="1"/>
        <v>5.3806833467850419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299">
        <v>5</v>
      </c>
      <c r="G33" s="173">
        <f t="shared" si="0"/>
        <v>2.1114864864864864</v>
      </c>
      <c r="H33" s="53"/>
      <c r="I33" s="168">
        <v>29</v>
      </c>
      <c r="J33" s="64" t="s">
        <v>188</v>
      </c>
      <c r="K33" s="181">
        <v>57083</v>
      </c>
      <c r="L33" s="180">
        <v>2368</v>
      </c>
      <c r="M33" s="182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99">
        <v>8</v>
      </c>
      <c r="G34" s="254">
        <f t="shared" si="0"/>
        <v>5.2493438320209975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9</v>
      </c>
      <c r="N34" s="254">
        <f t="shared" si="1"/>
        <v>5.9055118110236222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299">
        <v>11</v>
      </c>
      <c r="G35" s="254">
        <f t="shared" si="0"/>
        <v>6.1315496098104791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299">
        <v>14</v>
      </c>
      <c r="G36" s="254">
        <f t="shared" si="0"/>
        <v>3.2902467685076382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299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299">
        <v>14</v>
      </c>
      <c r="G38" s="254">
        <f t="shared" si="0"/>
        <v>4.5856534556174253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13</v>
      </c>
      <c r="N38" s="254">
        <f t="shared" si="1"/>
        <v>4.2581067802161812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299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299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99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299">
        <v>328</v>
      </c>
      <c r="G42" s="254">
        <f t="shared" si="0"/>
        <v>7.0484581497797354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182">
        <v>337</v>
      </c>
      <c r="N42" s="254">
        <f t="shared" si="1"/>
        <v>7.2418609648651548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299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99">
        <v>19</v>
      </c>
      <c r="G44" s="254">
        <f t="shared" si="0"/>
        <v>8.286088094199739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15</v>
      </c>
      <c r="N44" s="254">
        <f t="shared" si="1"/>
        <v>6.541648495420846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99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299">
        <v>45</v>
      </c>
      <c r="G46" s="254">
        <f t="shared" si="0"/>
        <v>4.9385425812115891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43</v>
      </c>
      <c r="N46" s="254">
        <f t="shared" si="1"/>
        <v>4.719051799824407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299">
        <v>16</v>
      </c>
      <c r="G47" s="254">
        <f t="shared" si="0"/>
        <v>4.179728317659352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299">
        <v>12</v>
      </c>
      <c r="G48" s="173">
        <f t="shared" si="0"/>
        <v>2.7777777777777777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99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299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299">
        <v>14</v>
      </c>
      <c r="G51" s="173">
        <f t="shared" si="0"/>
        <v>2.8288543140028288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54">
        <f t="shared" si="1"/>
        <v>3.2329763588603759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299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1"/>
        <v>4.0842648323301809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299">
        <v>5</v>
      </c>
      <c r="G53" s="173">
        <f t="shared" si="0"/>
        <v>2.1777003484320558</v>
      </c>
      <c r="H53" s="53"/>
      <c r="I53" s="168">
        <v>49</v>
      </c>
      <c r="J53" s="232" t="s">
        <v>197</v>
      </c>
      <c r="K53" s="181">
        <v>58357</v>
      </c>
      <c r="L53" s="180">
        <v>2296</v>
      </c>
      <c r="M53" s="182">
        <v>8</v>
      </c>
      <c r="N53" s="254">
        <f t="shared" si="1"/>
        <v>3.484320557491289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299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99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99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299">
        <v>30</v>
      </c>
      <c r="G57" s="254">
        <f t="shared" si="0"/>
        <v>8.2281952825013711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182">
        <v>32</v>
      </c>
      <c r="N57" s="254">
        <f t="shared" si="1"/>
        <v>8.7767416346681291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99">
        <v>57</v>
      </c>
      <c r="G58" s="254">
        <f t="shared" si="0"/>
        <v>9.7137014314928418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299">
        <v>14</v>
      </c>
      <c r="G59" s="254">
        <f t="shared" si="0"/>
        <v>3.6382536382536381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299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299">
        <v>10</v>
      </c>
      <c r="G61" s="254">
        <f t="shared" si="0"/>
        <v>3.0599755201958385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299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99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8</v>
      </c>
      <c r="N63" s="254">
        <f t="shared" si="1"/>
        <v>6.9565217391304346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99">
        <v>5</v>
      </c>
      <c r="G64" s="173">
        <f t="shared" si="0"/>
        <v>2.7548209366391183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299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299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299">
        <v>47</v>
      </c>
      <c r="G67" s="254">
        <f t="shared" si="0"/>
        <v>9.818257781491539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46</v>
      </c>
      <c r="N67" s="254">
        <f t="shared" si="1"/>
        <v>9.6093586797576762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299">
        <v>3</v>
      </c>
      <c r="G68" s="173">
        <f t="shared" si="0"/>
        <v>2.1367521367521367</v>
      </c>
      <c r="H68" s="53"/>
      <c r="I68" s="168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99">
        <v>4</v>
      </c>
      <c r="G69" s="173">
        <f t="shared" si="0"/>
        <v>2.9027576197387517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299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299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299">
        <v>8</v>
      </c>
      <c r="G72" s="254">
        <f t="shared" si="2"/>
        <v>3.638017280582083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299">
        <v>3</v>
      </c>
      <c r="G73" s="173">
        <f t="shared" si="2"/>
        <v>2.3622047244094486</v>
      </c>
      <c r="H73" s="53"/>
      <c r="I73" s="168">
        <v>69</v>
      </c>
      <c r="J73" s="64" t="s">
        <v>209</v>
      </c>
      <c r="K73" s="181">
        <v>59498</v>
      </c>
      <c r="L73" s="180">
        <v>1270</v>
      </c>
      <c r="M73" s="182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299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299">
        <v>19</v>
      </c>
      <c r="G75" s="254">
        <f t="shared" si="2"/>
        <v>4.6049442559379541</v>
      </c>
      <c r="H75" s="53"/>
      <c r="I75" s="168">
        <v>71</v>
      </c>
      <c r="J75" s="232" t="s">
        <v>211</v>
      </c>
      <c r="K75" s="181">
        <v>59327</v>
      </c>
      <c r="L75" s="180">
        <v>4126</v>
      </c>
      <c r="M75" s="182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299">
        <v>19</v>
      </c>
      <c r="G76" s="254">
        <f t="shared" si="2"/>
        <v>8.3516483516483522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182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299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99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299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299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99">
        <v>17</v>
      </c>
      <c r="G81" s="254">
        <f t="shared" si="2"/>
        <v>6.6070734551107657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299">
        <v>8</v>
      </c>
      <c r="G82" s="254">
        <f t="shared" si="2"/>
        <v>3.8040893961008084</v>
      </c>
      <c r="H82" s="53"/>
      <c r="I82" s="168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15.75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299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299">
        <v>35</v>
      </c>
      <c r="G84" s="254">
        <f t="shared" si="2"/>
        <v>5.8972198820556025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300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91" t="s">
        <v>215</v>
      </c>
      <c r="C86" s="392"/>
      <c r="D86" s="393"/>
      <c r="E86" s="167">
        <f>SUM(E5:E85)</f>
        <v>758169</v>
      </c>
      <c r="F86" s="167">
        <f>SUM(F5:F85)</f>
        <v>4945</v>
      </c>
      <c r="G86" s="254">
        <f t="shared" si="2"/>
        <v>6.5222925231709556</v>
      </c>
      <c r="H86" s="53"/>
      <c r="I86" s="391" t="s">
        <v>215</v>
      </c>
      <c r="J86" s="392"/>
      <c r="K86" s="393"/>
      <c r="L86" s="167">
        <v>758169</v>
      </c>
      <c r="M86" s="167">
        <v>5021</v>
      </c>
      <c r="N86" s="254">
        <f t="shared" si="3"/>
        <v>6.6225340260548773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2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85546875" customWidth="1"/>
    <col min="12" max="12" width="12.5703125" customWidth="1"/>
    <col min="13" max="13" width="9.140625" style="297"/>
    <col min="14" max="14" width="15.7109375" bestFit="1" customWidth="1"/>
  </cols>
  <sheetData>
    <row r="1" spans="2:14" ht="16.5" thickBot="1" x14ac:dyDescent="0.3">
      <c r="C1" s="394">
        <v>44295</v>
      </c>
      <c r="D1" s="395"/>
      <c r="J1" s="394">
        <v>44294</v>
      </c>
      <c r="K1" s="395"/>
    </row>
    <row r="2" spans="2:14" ht="61.5" customHeight="1" thickBot="1" x14ac:dyDescent="0.35">
      <c r="B2" s="382" t="s">
        <v>295</v>
      </c>
      <c r="C2" s="383"/>
      <c r="D2" s="383"/>
      <c r="E2" s="383"/>
      <c r="F2" s="383"/>
      <c r="G2" s="384"/>
      <c r="I2" s="382" t="s">
        <v>294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298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2585</v>
      </c>
      <c r="G5" s="254">
        <f>1000*F5/E5</f>
        <v>7.6668238587999422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299">
        <v>2643</v>
      </c>
      <c r="N5" s="254">
        <f>1000*M5/L5</f>
        <v>7.83884543861054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259</v>
      </c>
      <c r="G6" s="254">
        <f t="shared" ref="G6:G69" si="0">1000*F6/E6</f>
        <v>6.7361959998959664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299">
        <v>265</v>
      </c>
      <c r="N6" s="254">
        <f t="shared" ref="N6:N69" si="1">1000*M6/L6</f>
        <v>6.8922468724804284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99</v>
      </c>
      <c r="G7" s="254">
        <f t="shared" si="0"/>
        <v>4.299487535829063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299">
        <v>98</v>
      </c>
      <c r="N7" s="254">
        <f t="shared" si="1"/>
        <v>4.2560583688004865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345</v>
      </c>
      <c r="G8" s="254">
        <f t="shared" si="0"/>
        <v>6.2071571220381063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299">
        <v>342</v>
      </c>
      <c r="N8" s="254">
        <f t="shared" si="1"/>
        <v>6.1531818427160356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218</v>
      </c>
      <c r="G9" s="254">
        <f t="shared" si="0"/>
        <v>7.9217994839928778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299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299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299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299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299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155</v>
      </c>
      <c r="G14" s="254">
        <f t="shared" si="0"/>
        <v>10.070820609447079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299">
        <v>147</v>
      </c>
      <c r="N14" s="254">
        <f t="shared" si="1"/>
        <v>9.5510363199272295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299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80</v>
      </c>
      <c r="G16" s="254">
        <f t="shared" si="0"/>
        <v>6.1619040283447584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299">
        <v>73</v>
      </c>
      <c r="N16" s="254">
        <f t="shared" si="1"/>
        <v>5.6227374258645924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299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299">
        <v>4</v>
      </c>
      <c r="N18" s="173">
        <f t="shared" si="1"/>
        <v>2.9806259314456036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99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54</v>
      </c>
      <c r="G20" s="254">
        <f t="shared" si="0"/>
        <v>11.180124223602485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299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299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H22" s="53"/>
      <c r="I22" s="168">
        <v>18</v>
      </c>
      <c r="J22" s="232" t="s">
        <v>29</v>
      </c>
      <c r="K22" s="181">
        <v>56327</v>
      </c>
      <c r="L22" s="180">
        <v>1187</v>
      </c>
      <c r="M22" s="299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299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299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2</v>
      </c>
      <c r="G25" s="173">
        <f t="shared" si="0"/>
        <v>0.80289040545965473</v>
      </c>
      <c r="I25" s="168">
        <v>21</v>
      </c>
      <c r="J25" s="64" t="s">
        <v>182</v>
      </c>
      <c r="K25" s="181">
        <v>56461</v>
      </c>
      <c r="L25" s="180">
        <v>2491</v>
      </c>
      <c r="M25" s="299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299">
        <v>4</v>
      </c>
      <c r="N26" s="202">
        <f t="shared" si="1"/>
        <v>1.484230055658627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299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4798</v>
      </c>
      <c r="M28" s="299">
        <v>26</v>
      </c>
      <c r="N28" s="254">
        <f t="shared" si="1"/>
        <v>5.418924551896624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299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0</v>
      </c>
      <c r="G30" s="202">
        <f t="shared" si="0"/>
        <v>0</v>
      </c>
      <c r="I30" s="168">
        <v>26</v>
      </c>
      <c r="J30" s="200" t="s">
        <v>187</v>
      </c>
      <c r="K30" s="181">
        <v>56773</v>
      </c>
      <c r="L30" s="180">
        <v>1705</v>
      </c>
      <c r="M30" s="299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19</v>
      </c>
      <c r="G31" s="254">
        <f t="shared" si="0"/>
        <v>5.0747863247863245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299">
        <v>11</v>
      </c>
      <c r="N31" s="254">
        <f t="shared" si="1"/>
        <v>2.9380341880341883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/>
      <c r="I32" s="168">
        <v>28</v>
      </c>
      <c r="J32" s="232" t="s">
        <v>49</v>
      </c>
      <c r="K32" s="181">
        <v>56988</v>
      </c>
      <c r="L32" s="180">
        <v>3717</v>
      </c>
      <c r="M32" s="299">
        <v>22</v>
      </c>
      <c r="N32" s="254">
        <f t="shared" si="1"/>
        <v>5.9187516814635455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6</v>
      </c>
      <c r="G33" s="173">
        <f t="shared" si="0"/>
        <v>2.5337837837837838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299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6</v>
      </c>
      <c r="G34" s="254">
        <f t="shared" si="0"/>
        <v>3.9370078740157481</v>
      </c>
      <c r="I34" s="168">
        <v>30</v>
      </c>
      <c r="J34" s="232" t="s">
        <v>53</v>
      </c>
      <c r="K34" s="181">
        <v>57163</v>
      </c>
      <c r="L34" s="180">
        <v>1524</v>
      </c>
      <c r="M34" s="299">
        <v>8</v>
      </c>
      <c r="N34" s="254">
        <f t="shared" si="1"/>
        <v>5.2493438320209975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168">
        <v>31</v>
      </c>
      <c r="J35" s="232" t="s">
        <v>55</v>
      </c>
      <c r="K35" s="181">
        <v>57225</v>
      </c>
      <c r="L35" s="180">
        <v>1794</v>
      </c>
      <c r="M35" s="299">
        <v>11</v>
      </c>
      <c r="N35" s="254">
        <f t="shared" si="1"/>
        <v>6.1315496098104791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299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299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15</v>
      </c>
      <c r="G38" s="254">
        <f t="shared" si="0"/>
        <v>4.9132001310186704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299">
        <v>14</v>
      </c>
      <c r="N38" s="254">
        <f t="shared" si="1"/>
        <v>4.5856534556174253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299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299">
        <v>22</v>
      </c>
      <c r="N40" s="254">
        <f t="shared" si="1"/>
        <v>4.9897936039918349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13</v>
      </c>
      <c r="G41" s="254">
        <f t="shared" si="0"/>
        <v>4.7358834244080148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299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318</v>
      </c>
      <c r="G42" s="254">
        <f t="shared" si="0"/>
        <v>6.8335661330181585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299">
        <v>328</v>
      </c>
      <c r="N42" s="254">
        <f t="shared" si="1"/>
        <v>7.0484581497797354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24</v>
      </c>
      <c r="G43" s="254">
        <f t="shared" si="0"/>
        <v>6.1617458279845954</v>
      </c>
      <c r="I43" s="168">
        <v>39</v>
      </c>
      <c r="J43" s="232" t="s">
        <v>71</v>
      </c>
      <c r="K43" s="181">
        <v>57742</v>
      </c>
      <c r="L43" s="180">
        <v>3895</v>
      </c>
      <c r="M43" s="299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19</v>
      </c>
      <c r="G44" s="254">
        <f t="shared" si="0"/>
        <v>8.286088094199739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299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299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48</v>
      </c>
      <c r="G46" s="254">
        <f t="shared" si="0"/>
        <v>5.2677787532923617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299">
        <v>45</v>
      </c>
      <c r="N46" s="254">
        <f t="shared" si="1"/>
        <v>4.9385425812115891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299">
        <v>16</v>
      </c>
      <c r="N47" s="254">
        <f t="shared" si="1"/>
        <v>4.179728317659352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13</v>
      </c>
      <c r="G48" s="173">
        <f t="shared" si="0"/>
        <v>3.0092592592592591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299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299">
        <v>1</v>
      </c>
      <c r="N49" s="173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299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13</v>
      </c>
      <c r="G51" s="173">
        <f t="shared" si="0"/>
        <v>2.6267932915740553</v>
      </c>
      <c r="H51" s="53"/>
      <c r="I51" s="168">
        <v>47</v>
      </c>
      <c r="J51" s="64" t="s">
        <v>87</v>
      </c>
      <c r="K51" s="181">
        <v>58259</v>
      </c>
      <c r="L51" s="180">
        <v>4949</v>
      </c>
      <c r="M51" s="299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299">
        <v>20</v>
      </c>
      <c r="N52" s="254">
        <f t="shared" si="1"/>
        <v>4.2992261392949267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H53" s="53"/>
      <c r="I53" s="168">
        <v>49</v>
      </c>
      <c r="J53" s="64" t="s">
        <v>197</v>
      </c>
      <c r="K53" s="181">
        <v>58357</v>
      </c>
      <c r="L53" s="180">
        <v>2296</v>
      </c>
      <c r="M53" s="299">
        <v>5</v>
      </c>
      <c r="N53" s="173">
        <f t="shared" si="1"/>
        <v>2.1777003484320558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299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299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299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28</v>
      </c>
      <c r="G57" s="254">
        <f t="shared" si="0"/>
        <v>7.6796489303346132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299">
        <v>30</v>
      </c>
      <c r="N57" s="254">
        <f t="shared" si="1"/>
        <v>8.2281952825013711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299">
        <v>57</v>
      </c>
      <c r="N58" s="254">
        <f t="shared" si="1"/>
        <v>9.7137014314928418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299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I60" s="168">
        <v>56</v>
      </c>
      <c r="J60" s="232" t="s">
        <v>105</v>
      </c>
      <c r="K60" s="181">
        <v>58623</v>
      </c>
      <c r="L60" s="180">
        <v>3289</v>
      </c>
      <c r="M60" s="299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12</v>
      </c>
      <c r="G61" s="254">
        <f t="shared" si="0"/>
        <v>3.6719706242350063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299">
        <v>10</v>
      </c>
      <c r="N61" s="254">
        <f t="shared" si="1"/>
        <v>3.0599755201958385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299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299">
        <v>8</v>
      </c>
      <c r="N63" s="254">
        <f t="shared" si="1"/>
        <v>6.9565217391304346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7</v>
      </c>
      <c r="G64" s="173">
        <f t="shared" si="0"/>
        <v>3.8567493112947657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299">
        <v>5</v>
      </c>
      <c r="N64" s="173">
        <f t="shared" si="1"/>
        <v>2.7548209366391183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299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299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299">
        <v>47</v>
      </c>
      <c r="N67" s="254">
        <f t="shared" si="1"/>
        <v>9.818257781491539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299">
        <v>3</v>
      </c>
      <c r="N68" s="173">
        <f t="shared" si="1"/>
        <v>2.1367521367521367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5</v>
      </c>
      <c r="G69" s="173">
        <f t="shared" si="0"/>
        <v>3.6284470246734397</v>
      </c>
      <c r="H69" s="53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299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299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299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299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4</v>
      </c>
      <c r="G73" s="173">
        <f t="shared" si="2"/>
        <v>3.1496062992125986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299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299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22</v>
      </c>
      <c r="G75" s="254">
        <f t="shared" si="2"/>
        <v>5.332040717401842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299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299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299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I78" s="168">
        <v>74</v>
      </c>
      <c r="J78" s="64" t="s">
        <v>212</v>
      </c>
      <c r="K78" s="181">
        <v>59826</v>
      </c>
      <c r="L78" s="180">
        <v>1728</v>
      </c>
      <c r="M78" s="299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299">
        <v>8</v>
      </c>
      <c r="N79" s="173">
        <f t="shared" si="3"/>
        <v>1.7444395987788923</v>
      </c>
    </row>
    <row r="80" spans="2:14" ht="16.5" thickBot="1" x14ac:dyDescent="0.3">
      <c r="B80" s="168">
        <v>76</v>
      </c>
      <c r="C80" s="243" t="s">
        <v>157</v>
      </c>
      <c r="D80" s="181">
        <v>59764</v>
      </c>
      <c r="E80" s="180">
        <v>2185</v>
      </c>
      <c r="F80" s="182">
        <v>7</v>
      </c>
      <c r="G80" s="254">
        <f t="shared" si="2"/>
        <v>3.2036613272311212</v>
      </c>
      <c r="H80" s="53" t="s">
        <v>170</v>
      </c>
      <c r="I80" s="168">
        <v>76</v>
      </c>
      <c r="J80" s="64" t="s">
        <v>157</v>
      </c>
      <c r="K80" s="181">
        <v>59764</v>
      </c>
      <c r="L80" s="180">
        <v>2185</v>
      </c>
      <c r="M80" s="299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299">
        <v>17</v>
      </c>
      <c r="N81" s="254">
        <f t="shared" si="3"/>
        <v>6.6070734551107657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11</v>
      </c>
      <c r="G82" s="254">
        <f t="shared" si="2"/>
        <v>5.2306229196386118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299">
        <v>8</v>
      </c>
      <c r="N82" s="254">
        <f t="shared" si="3"/>
        <v>3.8040893961008084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H83" s="53" t="s">
        <v>170</v>
      </c>
      <c r="I83" s="168">
        <v>79</v>
      </c>
      <c r="J83" s="200" t="s">
        <v>163</v>
      </c>
      <c r="K83" s="181">
        <v>60026</v>
      </c>
      <c r="L83" s="180">
        <v>949</v>
      </c>
      <c r="M83" s="299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38</v>
      </c>
      <c r="G84" s="254">
        <f t="shared" si="2"/>
        <v>6.4026958719460829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299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300">
        <v>2</v>
      </c>
      <c r="N85" s="173">
        <f t="shared" si="3"/>
        <v>1.392757660167131</v>
      </c>
    </row>
    <row r="86" spans="2:14" ht="17.25" thickTop="1" thickBot="1" x14ac:dyDescent="0.3">
      <c r="B86" s="391" t="s">
        <v>215</v>
      </c>
      <c r="C86" s="392"/>
      <c r="D86" s="393"/>
      <c r="E86" s="301">
        <f>SUM(E5:E85)</f>
        <v>758169</v>
      </c>
      <c r="F86" s="301">
        <f>SUM(F5:F85)</f>
        <v>4911</v>
      </c>
      <c r="G86" s="254">
        <f t="shared" si="2"/>
        <v>6.4774476403018326</v>
      </c>
      <c r="H86" s="53"/>
      <c r="I86" s="391" t="s">
        <v>215</v>
      </c>
      <c r="J86" s="392"/>
      <c r="K86" s="393"/>
      <c r="L86" s="167">
        <f>SUM(L5:L85)</f>
        <v>758169</v>
      </c>
      <c r="M86" s="167">
        <f>SUM(M5:M85)</f>
        <v>4945</v>
      </c>
      <c r="N86" s="254">
        <f t="shared" si="3"/>
        <v>6.5222925231709556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85546875" customWidth="1"/>
    <col min="5" max="5" width="12.28515625" customWidth="1"/>
    <col min="6" max="6" width="8.85546875" customWidth="1"/>
    <col min="7" max="7" width="9.85546875" customWidth="1"/>
    <col min="10" max="10" width="18.42578125" customWidth="1"/>
    <col min="12" max="12" width="12.7109375" customWidth="1"/>
    <col min="14" max="14" width="10" customWidth="1"/>
  </cols>
  <sheetData>
    <row r="1" spans="2:14" ht="16.5" thickBot="1" x14ac:dyDescent="0.3">
      <c r="C1" s="394">
        <v>44296</v>
      </c>
      <c r="D1" s="395"/>
      <c r="J1" s="394">
        <v>44295</v>
      </c>
      <c r="K1" s="395"/>
      <c r="M1" s="297"/>
    </row>
    <row r="2" spans="2:14" ht="56.25" customHeight="1" thickBot="1" x14ac:dyDescent="0.35">
      <c r="B2" s="382" t="s">
        <v>296</v>
      </c>
      <c r="C2" s="383"/>
      <c r="D2" s="383"/>
      <c r="E2" s="383"/>
      <c r="F2" s="383"/>
      <c r="G2" s="384"/>
      <c r="I2" s="382" t="s">
        <v>295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298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2533</v>
      </c>
      <c r="G5" s="254">
        <f>1000*F5/E5</f>
        <v>7.5125976148318196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2585</v>
      </c>
      <c r="N5" s="254">
        <f>1000*M5/L5</f>
        <v>7.6668238587999422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287</v>
      </c>
      <c r="G6" s="254">
        <f t="shared" ref="G6:G69" si="0">1000*F6/E6</f>
        <v>7.4644334052901247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259</v>
      </c>
      <c r="N6" s="254">
        <f t="shared" ref="N6:N69" si="1">1000*M6/L6</f>
        <v>6.7361959998959664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97</v>
      </c>
      <c r="G7" s="254">
        <f t="shared" si="0"/>
        <v>4.21262920177191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99</v>
      </c>
      <c r="N7" s="254">
        <f t="shared" si="1"/>
        <v>4.299487535829063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338</v>
      </c>
      <c r="G8" s="254">
        <f t="shared" si="0"/>
        <v>6.0812148036199423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345</v>
      </c>
      <c r="N8" s="254">
        <f t="shared" si="1"/>
        <v>6.2071571220381063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214</v>
      </c>
      <c r="G9" s="254">
        <f t="shared" si="0"/>
        <v>7.776445365020531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218</v>
      </c>
      <c r="N9" s="254">
        <f t="shared" si="1"/>
        <v>7.9217994839928778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1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173">
        <f t="shared" si="0"/>
        <v>2.2789425706472195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149</v>
      </c>
      <c r="G14" s="254">
        <f t="shared" si="0"/>
        <v>9.6809823923071932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155</v>
      </c>
      <c r="N14" s="254">
        <f t="shared" si="1"/>
        <v>10.070820609447079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1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79</v>
      </c>
      <c r="G16" s="254">
        <f t="shared" si="0"/>
        <v>6.0848802279904488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80</v>
      </c>
      <c r="N16" s="254">
        <f t="shared" si="1"/>
        <v>6.1619040283447584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9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58</v>
      </c>
      <c r="G20" s="254">
        <f t="shared" si="0"/>
        <v>12.008281573498964</v>
      </c>
      <c r="H20" s="302" t="s">
        <v>170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54</v>
      </c>
      <c r="N20" s="254">
        <f t="shared" si="1"/>
        <v>11.180124223602485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1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0</v>
      </c>
      <c r="N30" s="202">
        <f t="shared" si="1"/>
        <v>0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54">
        <f t="shared" si="0"/>
        <v>5.3418803418803416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19</v>
      </c>
      <c r="N31" s="254">
        <f t="shared" si="1"/>
        <v>5.0747863247863245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9</v>
      </c>
      <c r="G33" s="254">
        <f t="shared" si="0"/>
        <v>3.8006756756756759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6</v>
      </c>
      <c r="N33" s="173">
        <f t="shared" si="1"/>
        <v>2.5337837837837838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6</v>
      </c>
      <c r="N34" s="254">
        <f t="shared" si="1"/>
        <v>3.9370078740157481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1"/>
        <v>3.3444816053511706</v>
      </c>
    </row>
    <row r="36" spans="2:14" ht="15.75" thickBot="1" x14ac:dyDescent="0.3">
      <c r="B36" s="168">
        <v>32</v>
      </c>
      <c r="C36" s="64" t="s">
        <v>57</v>
      </c>
      <c r="D36" s="181">
        <v>57350</v>
      </c>
      <c r="E36" s="180">
        <v>4255</v>
      </c>
      <c r="F36" s="182">
        <v>12</v>
      </c>
      <c r="G36" s="173">
        <f t="shared" si="0"/>
        <v>2.8202115158636896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10</v>
      </c>
      <c r="G37" s="254">
        <f t="shared" si="0"/>
        <v>7.3206442166910692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19</v>
      </c>
      <c r="G38" s="254">
        <f t="shared" si="0"/>
        <v>6.2233868326236488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15</v>
      </c>
      <c r="N38" s="254">
        <f t="shared" si="1"/>
        <v>4.9132001310186704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14</v>
      </c>
      <c r="G41" s="254">
        <f t="shared" si="0"/>
        <v>5.1001821493624773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13</v>
      </c>
      <c r="N41" s="254">
        <f t="shared" si="1"/>
        <v>4.7358834244080148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320</v>
      </c>
      <c r="G42" s="254">
        <f t="shared" si="0"/>
        <v>6.8765445363704742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318</v>
      </c>
      <c r="N42" s="254">
        <f t="shared" si="1"/>
        <v>6.8335661330181585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26</v>
      </c>
      <c r="G43" s="254">
        <f t="shared" si="0"/>
        <v>6.6752246469833123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24</v>
      </c>
      <c r="N43" s="254">
        <f t="shared" si="1"/>
        <v>6.1617458279845954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51</v>
      </c>
      <c r="G46" s="254">
        <f t="shared" si="0"/>
        <v>5.5970149253731343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48</v>
      </c>
      <c r="N46" s="254">
        <f t="shared" si="1"/>
        <v>5.2677787532923617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13</v>
      </c>
      <c r="N48" s="254">
        <f t="shared" si="1"/>
        <v>3.0092592592592591</v>
      </c>
    </row>
    <row r="49" spans="2:14" ht="16.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H49" s="53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202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15</v>
      </c>
      <c r="G51" s="254">
        <f t="shared" si="0"/>
        <v>3.0309153364316024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13</v>
      </c>
      <c r="N51" s="173">
        <f t="shared" si="1"/>
        <v>2.6267932915740553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28</v>
      </c>
      <c r="N57" s="254">
        <f t="shared" si="1"/>
        <v>7.6796489303346132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11</v>
      </c>
      <c r="G60" s="254">
        <f t="shared" si="0"/>
        <v>3.3444816053511706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12</v>
      </c>
      <c r="N61" s="254">
        <f t="shared" si="1"/>
        <v>3.6719706242350063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1"/>
        <v>1.3071895424836601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6.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4</v>
      </c>
      <c r="G65" s="173">
        <f t="shared" si="0"/>
        <v>2.4154589371980677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36</v>
      </c>
      <c r="G67" s="254">
        <f t="shared" si="0"/>
        <v>7.5203676624190514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1000*F70/E70</f>
        <v>2.6954177897574123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5.7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3"/>
        <v>3.1832651205093225</v>
      </c>
    </row>
    <row r="73" spans="2:14" ht="15.7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4</v>
      </c>
      <c r="G73" s="254">
        <f t="shared" si="2"/>
        <v>3.1496062992125986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3"/>
        <v>3.1496062992125986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25</v>
      </c>
      <c r="G75" s="254">
        <f t="shared" si="2"/>
        <v>6.0591371788657291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22</v>
      </c>
      <c r="N75" s="254">
        <f t="shared" si="3"/>
        <v>5.332040717401842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2"/>
        <v>7.4725274725274726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2"/>
        <v>2.7459954233409611</v>
      </c>
      <c r="I80" s="168">
        <v>76</v>
      </c>
      <c r="J80" s="243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54">
        <f t="shared" si="2"/>
        <v>4.7551117451260101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11</v>
      </c>
      <c r="N82" s="254">
        <f t="shared" si="3"/>
        <v>5.2306229196386118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30</v>
      </c>
      <c r="G84" s="254">
        <f t="shared" si="2"/>
        <v>5.0547598989048019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38</v>
      </c>
      <c r="N84" s="254">
        <f t="shared" si="3"/>
        <v>6.4026958719460829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6.5" thickTop="1" thickBot="1" x14ac:dyDescent="0.3">
      <c r="B86" s="391" t="s">
        <v>215</v>
      </c>
      <c r="C86" s="392"/>
      <c r="D86" s="393"/>
      <c r="E86" s="167">
        <v>758169</v>
      </c>
      <c r="F86" s="167">
        <v>4856</v>
      </c>
      <c r="G86" s="254">
        <f t="shared" si="2"/>
        <v>6.4049044474253103</v>
      </c>
      <c r="I86" s="391" t="s">
        <v>215</v>
      </c>
      <c r="J86" s="392"/>
      <c r="K86" s="393"/>
      <c r="L86" s="301">
        <f>SUM(L5:L85)</f>
        <v>758169</v>
      </c>
      <c r="M86" s="301">
        <f>SUM(M5:M85)</f>
        <v>4911</v>
      </c>
      <c r="N86" s="254">
        <f t="shared" si="3"/>
        <v>6.4774476403018326</v>
      </c>
    </row>
    <row r="87" spans="2:14" ht="15.75" thickTop="1" x14ac:dyDescent="0.25"/>
  </sheetData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8.28515625" customWidth="1"/>
    <col min="5" max="5" width="12.140625" customWidth="1"/>
    <col min="7" max="7" width="12.5703125" customWidth="1"/>
    <col min="10" max="10" width="18.5703125" customWidth="1"/>
    <col min="12" max="12" width="12.5703125" customWidth="1"/>
    <col min="14" max="14" width="11" customWidth="1"/>
  </cols>
  <sheetData>
    <row r="1" spans="2:14" ht="16.5" thickBot="1" x14ac:dyDescent="0.3">
      <c r="C1" s="242" t="s">
        <v>298</v>
      </c>
      <c r="J1" s="394">
        <v>44296</v>
      </c>
      <c r="K1" s="395"/>
    </row>
    <row r="2" spans="2:14" ht="56.25" customHeight="1" thickBot="1" x14ac:dyDescent="0.35">
      <c r="B2" s="382" t="s">
        <v>297</v>
      </c>
      <c r="C2" s="383"/>
      <c r="D2" s="383"/>
      <c r="E2" s="383"/>
      <c r="F2" s="383"/>
      <c r="G2" s="384"/>
      <c r="I2" s="382" t="s">
        <v>296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2397</v>
      </c>
      <c r="G5" s="233">
        <v>7.11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2533</v>
      </c>
      <c r="N5" s="254">
        <f>1000*M5/L5</f>
        <v>7.5125976148318196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33">
        <v>7.41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287</v>
      </c>
      <c r="N6" s="254">
        <f t="shared" ref="N6:N69" si="0">1000*M6/L6</f>
        <v>7.4644334052901247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33">
        <v>4.17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97</v>
      </c>
      <c r="N7" s="254">
        <f t="shared" si="0"/>
        <v>4.21262920177191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324</v>
      </c>
      <c r="G8" s="233">
        <v>5.83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338</v>
      </c>
      <c r="N8" s="254">
        <f t="shared" si="0"/>
        <v>6.0812148036199423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201</v>
      </c>
      <c r="G9" s="233">
        <v>7.3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214</v>
      </c>
      <c r="N9" s="254">
        <f t="shared" si="0"/>
        <v>7.776445365020531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33">
        <v>4.7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0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236">
        <v>2.2799999999999998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173">
        <f t="shared" si="0"/>
        <v>2.2789425706472195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37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0"/>
        <v>0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236">
        <v>2.54</v>
      </c>
      <c r="H13" s="53" t="s">
        <v>170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0"/>
        <v>1.6920473773265652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150</v>
      </c>
      <c r="G14" s="233">
        <v>9.75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149</v>
      </c>
      <c r="N14" s="254">
        <f t="shared" si="0"/>
        <v>9.6809823923071932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33">
        <v>4.8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0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69</v>
      </c>
      <c r="G16" s="233">
        <v>5.31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79</v>
      </c>
      <c r="N16" s="254">
        <f t="shared" si="0"/>
        <v>6.0848802279904488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236">
        <v>2.0299999999999998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0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236">
        <v>1.49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0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236">
        <v>2.79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0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33">
        <v>11.59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58</v>
      </c>
      <c r="N20" s="254">
        <f t="shared" si="0"/>
        <v>12.008281573498964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33">
        <v>3.74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0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33">
        <v>4.21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0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0"/>
        <v>2.5115110925073254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11</v>
      </c>
      <c r="G24" s="233">
        <v>4.6500000000000004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0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37">
        <v>0.8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0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37">
        <v>0.74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0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236">
        <v>1.63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0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33">
        <v>5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0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236">
        <v>2.99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0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37">
        <v>0.59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0"/>
        <v>0.5865102639296188</v>
      </c>
    </row>
    <row r="31" spans="2:14" ht="15.7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33">
        <v>5.34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54">
        <f t="shared" si="0"/>
        <v>5.3418803418803416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33">
        <v>4.3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0"/>
        <v>4.304546677428033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10</v>
      </c>
      <c r="G33" s="233">
        <v>4.22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9</v>
      </c>
      <c r="N33" s="254">
        <f t="shared" si="0"/>
        <v>3.8006756756756759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33">
        <v>3.28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0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236">
        <v>2.79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0"/>
        <v>3.3444816053511706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33">
        <v>3.76</v>
      </c>
      <c r="H36" s="53" t="s">
        <v>170</v>
      </c>
      <c r="I36" s="168">
        <v>32</v>
      </c>
      <c r="J36" s="64" t="s">
        <v>57</v>
      </c>
      <c r="K36" s="181">
        <v>57350</v>
      </c>
      <c r="L36" s="180">
        <v>4255</v>
      </c>
      <c r="M36" s="182">
        <v>12</v>
      </c>
      <c r="N36" s="173">
        <f t="shared" si="0"/>
        <v>2.8202115158636896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33">
        <v>5.12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10</v>
      </c>
      <c r="N37" s="254">
        <f t="shared" si="0"/>
        <v>7.3206442166910692</v>
      </c>
    </row>
    <row r="38" spans="2:14" ht="15.7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18</v>
      </c>
      <c r="G38" s="233">
        <v>5.9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19</v>
      </c>
      <c r="N38" s="254">
        <f t="shared" si="0"/>
        <v>6.2233868326236488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236">
        <v>1.34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0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33">
        <v>4.76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22</v>
      </c>
      <c r="N40" s="254">
        <f t="shared" si="0"/>
        <v>4.9897936039918349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33">
        <v>4.01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14</v>
      </c>
      <c r="N41" s="254">
        <f t="shared" si="0"/>
        <v>5.1001821493624773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306</v>
      </c>
      <c r="G42" s="233">
        <v>6.58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320</v>
      </c>
      <c r="N42" s="254">
        <f t="shared" si="0"/>
        <v>6.8765445363704742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33">
        <v>6.42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26</v>
      </c>
      <c r="N43" s="254">
        <f t="shared" si="0"/>
        <v>6.6752246469833123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11</v>
      </c>
      <c r="G44" s="233">
        <v>4.8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0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0"/>
        <v>1.3306719893546242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50</v>
      </c>
      <c r="G46" s="233">
        <v>5.49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51</v>
      </c>
      <c r="N46" s="254">
        <f t="shared" si="0"/>
        <v>5.5970149253731343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3828</v>
      </c>
      <c r="F47" s="182">
        <v>11</v>
      </c>
      <c r="G47" s="236">
        <v>2.87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0"/>
        <v>3.9184952978056424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236">
        <v>2.78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0"/>
        <v>2.7777777777777777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H49" s="53" t="s">
        <v>170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0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33">
        <v>3.4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0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33">
        <v>3.23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15</v>
      </c>
      <c r="N51" s="254">
        <f t="shared" si="0"/>
        <v>3.0309153364316024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18</v>
      </c>
      <c r="G52" s="233">
        <v>3.87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0"/>
        <v>4.0842648323301809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236">
        <v>1.31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0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236">
        <v>1.45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0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0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37">
        <v>0.66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0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33">
        <v>8.23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0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33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0"/>
        <v>6.9870483980913427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33">
        <v>3.12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0"/>
        <v>3.6382536382536381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236">
        <v>2.74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11</v>
      </c>
      <c r="N60" s="254">
        <f t="shared" si="0"/>
        <v>3.3444816053511706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33">
        <v>4.28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0"/>
        <v>4.589963280293758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236">
        <v>1.31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0"/>
        <v>1.3071895424836601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33">
        <v>4.3499999999999996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0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33">
        <v>3.86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0"/>
        <v>3.8567493112947657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33">
        <v>3.02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4</v>
      </c>
      <c r="N65" s="173">
        <f t="shared" si="0"/>
        <v>2.4154589371980677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33">
        <v>3.16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0"/>
        <v>3.1595576619273302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33">
        <v>7.73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36</v>
      </c>
      <c r="N67" s="254">
        <f t="shared" si="0"/>
        <v>7.5203676624190514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236">
        <v>2.85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0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236">
        <v>2.1800000000000002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0"/>
        <v>3.6284470246734397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236">
        <v>2.7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1">1000*M70/L70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236">
        <v>1.96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1"/>
        <v>1.3054830287206267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236">
        <v>2.73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1"/>
        <v>3.1832651205093225</v>
      </c>
    </row>
    <row r="73" spans="2:14" ht="16.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5</v>
      </c>
      <c r="G73" s="233">
        <v>3.94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1"/>
        <v>3.1496062992125986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33">
        <v>4.01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1"/>
        <v>4.0106951871657754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27</v>
      </c>
      <c r="G75" s="233">
        <v>6.54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25</v>
      </c>
      <c r="N75" s="254">
        <f t="shared" si="1"/>
        <v>6.0591371788657291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33">
        <v>6.15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1"/>
        <v>7.4725274725274726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0</v>
      </c>
      <c r="G77" s="237">
        <v>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1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236">
        <v>1.74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1"/>
        <v>1.7361111111111112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236">
        <v>1.53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1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236">
        <v>2.75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1"/>
        <v>2.7459954233409611</v>
      </c>
    </row>
    <row r="81" spans="2:14" ht="16.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17</v>
      </c>
      <c r="G81" s="233">
        <v>6.61</v>
      </c>
      <c r="H81" s="53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1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33">
        <v>4.76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54">
        <f t="shared" si="1"/>
        <v>4.7551117451260101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236">
        <v>2.11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1"/>
        <v>2.1074815595363541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29</v>
      </c>
      <c r="G84" s="233">
        <v>4.8899999999999997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30</v>
      </c>
      <c r="N84" s="254">
        <f t="shared" si="1"/>
        <v>5.0547598989048019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236">
        <v>1.39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1"/>
        <v>1.392757660167131</v>
      </c>
    </row>
    <row r="86" spans="2:14" ht="16.5" thickTop="1" thickBot="1" x14ac:dyDescent="0.3">
      <c r="B86" s="391" t="s">
        <v>215</v>
      </c>
      <c r="C86" s="392"/>
      <c r="D86" s="393"/>
      <c r="E86" s="167">
        <v>758169</v>
      </c>
      <c r="F86" s="167">
        <v>4642</v>
      </c>
      <c r="G86" s="233">
        <v>6.12</v>
      </c>
      <c r="I86" s="391" t="s">
        <v>215</v>
      </c>
      <c r="J86" s="392"/>
      <c r="K86" s="393"/>
      <c r="L86" s="167">
        <v>758169</v>
      </c>
      <c r="M86" s="167">
        <v>4856</v>
      </c>
      <c r="N86" s="254">
        <f t="shared" si="1"/>
        <v>6.4049044474253103</v>
      </c>
    </row>
    <row r="87" spans="2:14" ht="15.75" thickTop="1" x14ac:dyDescent="0.25"/>
  </sheetData>
  <mergeCells count="5">
    <mergeCell ref="B2:G2"/>
    <mergeCell ref="B86:D86"/>
    <mergeCell ref="J1:K1"/>
    <mergeCell ref="I2:N2"/>
    <mergeCell ref="I86:K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workbookViewId="0">
      <selection sqref="A1:N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5703125" customWidth="1"/>
    <col min="12" max="12" width="11.85546875" customWidth="1"/>
    <col min="14" max="14" width="10.5703125" customWidth="1"/>
  </cols>
  <sheetData>
    <row r="1" spans="2:14" ht="16.5" thickBot="1" x14ac:dyDescent="0.3">
      <c r="C1" s="249">
        <v>44298</v>
      </c>
      <c r="J1" s="242" t="s">
        <v>298</v>
      </c>
    </row>
    <row r="2" spans="2:14" ht="56.25" customHeight="1" thickBot="1" x14ac:dyDescent="0.35">
      <c r="B2" s="382" t="s">
        <v>299</v>
      </c>
      <c r="C2" s="383"/>
      <c r="D2" s="383"/>
      <c r="E2" s="383"/>
      <c r="F2" s="383"/>
      <c r="G2" s="384"/>
      <c r="I2" s="382" t="s">
        <v>297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9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2383</v>
      </c>
      <c r="G5" s="254">
        <f>F5*1000/E5</f>
        <v>7.0677142187699271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2397</v>
      </c>
      <c r="N5" s="233">
        <v>7.11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54">
        <f t="shared" ref="G6:G69" si="0">F6*1000/E6</f>
        <v>7.4124164477619701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33">
        <v>7.41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96</v>
      </c>
      <c r="N7" s="233">
        <v>4.17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311</v>
      </c>
      <c r="G8" s="254">
        <f t="shared" si="0"/>
        <v>5.5954372897213078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324</v>
      </c>
      <c r="N8" s="233">
        <v>5.83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225</v>
      </c>
      <c r="G9" s="254">
        <f t="shared" si="0"/>
        <v>8.1761691921944841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201</v>
      </c>
      <c r="N9" s="233">
        <v>7.3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33">
        <v>4.7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236">
        <v>2.2799999999999998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37"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236">
        <v>2.54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146</v>
      </c>
      <c r="G14" s="254">
        <f t="shared" si="0"/>
        <v>9.4860632837372485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150</v>
      </c>
      <c r="N14" s="233">
        <v>9.75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33">
        <v>4.8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69</v>
      </c>
      <c r="N16" s="233">
        <v>5.31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236">
        <v>2.0299999999999998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236">
        <v>1.49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236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33">
        <v>11.59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33">
        <v>3.74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33">
        <v>4.21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13</v>
      </c>
      <c r="G24" s="254">
        <f t="shared" si="0"/>
        <v>5.4921841994085341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11</v>
      </c>
      <c r="N24" s="233">
        <v>4.6500000000000004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37">
        <v>0.8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37">
        <v>0.74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236">
        <v>1.63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54">
        <f t="shared" si="0"/>
        <v>5.0020842017507299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33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236">
        <v>2.99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37">
        <v>0.59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33">
        <v>5.34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15</v>
      </c>
      <c r="G32" s="254">
        <f t="shared" si="0"/>
        <v>4.0355125100887816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33">
        <v>4.3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10</v>
      </c>
      <c r="N33" s="233">
        <v>4.22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33">
        <v>3.28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236">
        <v>2.79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54">
        <f t="shared" si="0"/>
        <v>3.7602820211515864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33">
        <v>3.76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33">
        <v>5.12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21</v>
      </c>
      <c r="G38" s="254">
        <f t="shared" si="0"/>
        <v>6.878480183426138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18</v>
      </c>
      <c r="N38" s="233">
        <v>5.9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236">
        <v>1.34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33">
        <v>4.76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33">
        <v>4.01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304</v>
      </c>
      <c r="G42" s="254">
        <f t="shared" si="0"/>
        <v>6.5327173095519502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306</v>
      </c>
      <c r="N42" s="233">
        <v>6.58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23</v>
      </c>
      <c r="G43" s="254">
        <f t="shared" si="0"/>
        <v>5.9050064184852378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33">
        <v>6.42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11</v>
      </c>
      <c r="N44" s="233">
        <v>4.8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57</v>
      </c>
      <c r="G46" s="254">
        <f t="shared" si="0"/>
        <v>6.2554872695346795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50</v>
      </c>
      <c r="N46" s="233">
        <v>5.49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3828</v>
      </c>
      <c r="M47" s="182">
        <v>11</v>
      </c>
      <c r="N47" s="236">
        <v>2.87</v>
      </c>
    </row>
    <row r="48" spans="2:14" ht="16.5" thickBot="1" x14ac:dyDescent="0.3">
      <c r="B48" s="168">
        <v>44</v>
      </c>
      <c r="C48" s="232" t="s">
        <v>81</v>
      </c>
      <c r="D48" s="181">
        <v>58142</v>
      </c>
      <c r="E48" s="180">
        <v>4320</v>
      </c>
      <c r="F48" s="182">
        <v>14</v>
      </c>
      <c r="G48" s="254">
        <f t="shared" si="0"/>
        <v>3.2407407407407409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236">
        <v>2.78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7</v>
      </c>
      <c r="G49" s="254">
        <f t="shared" si="0"/>
        <v>4.7138047138047137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33">
        <v>3.4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20</v>
      </c>
      <c r="G51" s="254">
        <f t="shared" si="0"/>
        <v>4.0412204485754701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33">
        <v>3.23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18</v>
      </c>
      <c r="N52" s="233">
        <v>3.87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236">
        <v>1.31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236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37">
        <v>0.66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33">
        <v>8.23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33">
        <v>7.16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33">
        <v>3.12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236">
        <v>2.74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54">
        <f t="shared" si="0"/>
        <v>4.2839657282741737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33">
        <v>4.28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5</v>
      </c>
      <c r="G62" s="173">
        <f t="shared" si="0"/>
        <v>2.1786492374727668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236">
        <v>1.31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33">
        <v>4.3499999999999996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33">
        <v>3.86</v>
      </c>
    </row>
    <row r="65" spans="2:15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33">
        <v>3.02</v>
      </c>
    </row>
    <row r="66" spans="2:15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33">
        <v>3.16</v>
      </c>
    </row>
    <row r="67" spans="2:15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39</v>
      </c>
      <c r="G67" s="254">
        <f t="shared" si="0"/>
        <v>8.1470649676206399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33">
        <v>7.73</v>
      </c>
    </row>
    <row r="68" spans="2:15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236">
        <v>2.85</v>
      </c>
    </row>
    <row r="69" spans="2:15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236">
        <v>2.1800000000000002</v>
      </c>
    </row>
    <row r="70" spans="2:15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1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236">
        <v>2.7</v>
      </c>
    </row>
    <row r="71" spans="2:15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173">
        <f t="shared" si="1"/>
        <v>1.95822454308094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236">
        <v>1.96</v>
      </c>
    </row>
    <row r="72" spans="2:15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236">
        <v>2.73</v>
      </c>
    </row>
    <row r="73" spans="2:15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9</v>
      </c>
      <c r="G73" s="254">
        <f t="shared" si="1"/>
        <v>7.0866141732283463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5</v>
      </c>
      <c r="N73" s="233">
        <v>3.94</v>
      </c>
    </row>
    <row r="74" spans="2:15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1"/>
        <v>4.0106951871657754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33">
        <v>4.01</v>
      </c>
    </row>
    <row r="75" spans="2:15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33</v>
      </c>
      <c r="G75" s="254">
        <f t="shared" si="1"/>
        <v>7.9980610761027631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27</v>
      </c>
      <c r="N75" s="233">
        <v>6.54</v>
      </c>
      <c r="O75">
        <f>27*1000/L75</f>
        <v>6.543868153174988</v>
      </c>
    </row>
    <row r="76" spans="2:15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1"/>
        <v>7.4725274725274726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33">
        <v>6.15</v>
      </c>
    </row>
    <row r="77" spans="2:15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1"/>
        <v>1.9672131147540983</v>
      </c>
      <c r="H77" s="53" t="s">
        <v>170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0</v>
      </c>
      <c r="N77" s="237">
        <v>0</v>
      </c>
    </row>
    <row r="78" spans="2:15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1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236">
        <v>1.74</v>
      </c>
    </row>
    <row r="79" spans="2:15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1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236">
        <v>1.53</v>
      </c>
    </row>
    <row r="80" spans="2:15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1"/>
        <v>2.7459954233409611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236">
        <v>2.75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1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17</v>
      </c>
      <c r="N81" s="233">
        <v>6.61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6</v>
      </c>
      <c r="G82" s="173">
        <f t="shared" si="1"/>
        <v>2.8530670470756063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33">
        <v>4.76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1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236">
        <v>2.11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1"/>
        <v>5.7287278854254424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29</v>
      </c>
      <c r="N84" s="233">
        <v>4.8899999999999997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1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236">
        <v>1.39</v>
      </c>
    </row>
    <row r="86" spans="2:14" ht="17.25" thickTop="1" thickBot="1" x14ac:dyDescent="0.3">
      <c r="B86" s="391" t="s">
        <v>215</v>
      </c>
      <c r="C86" s="392"/>
      <c r="D86" s="393"/>
      <c r="E86" s="167">
        <v>758169</v>
      </c>
      <c r="F86" s="167">
        <v>4672</v>
      </c>
      <c r="G86" s="254">
        <f t="shared" si="1"/>
        <v>6.1622144930747629</v>
      </c>
      <c r="H86" s="53" t="s">
        <v>170</v>
      </c>
      <c r="I86" s="391" t="s">
        <v>215</v>
      </c>
      <c r="J86" s="392"/>
      <c r="K86" s="393"/>
      <c r="L86" s="167">
        <v>758169</v>
      </c>
      <c r="M86" s="167">
        <v>4642</v>
      </c>
      <c r="N86" s="233">
        <v>6.12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44299</v>
      </c>
      <c r="J1" s="249">
        <v>44298</v>
      </c>
    </row>
    <row r="2" spans="2:14" ht="56.25" customHeight="1" thickBot="1" x14ac:dyDescent="0.35">
      <c r="B2" s="382" t="s">
        <v>300</v>
      </c>
      <c r="C2" s="383"/>
      <c r="D2" s="383"/>
      <c r="E2" s="383"/>
      <c r="F2" s="383"/>
      <c r="G2" s="384"/>
      <c r="I2" s="382" t="s">
        <v>299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2233</v>
      </c>
      <c r="G5" s="254">
        <f>F5*1000/E5</f>
        <v>6.6228308227080346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2383</v>
      </c>
      <c r="N5" s="254">
        <f>M5*1000/L5</f>
        <v>7.0677142187699271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280</v>
      </c>
      <c r="G6" s="254">
        <f t="shared" ref="G6:G69" si="0">F6*1000/E6</f>
        <v>7.2823740539415853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54">
        <f t="shared" ref="N6:N69" si="1">M6*1000/L6</f>
        <v>7.4124164477619701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90</v>
      </c>
      <c r="G7" s="254">
        <f t="shared" si="0"/>
        <v>3.9086250325718752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316</v>
      </c>
      <c r="G8" s="254">
        <f t="shared" si="0"/>
        <v>5.6853960885914248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311</v>
      </c>
      <c r="N8" s="254">
        <f t="shared" si="1"/>
        <v>5.5954372897213078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246</v>
      </c>
      <c r="G9" s="254">
        <f t="shared" si="0"/>
        <v>8.9392783167993031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225</v>
      </c>
      <c r="N9" s="254">
        <f t="shared" si="1"/>
        <v>8.1761691921944841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54">
        <f t="shared" si="0"/>
        <v>4.6992481203007515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136</v>
      </c>
      <c r="G14" s="254">
        <f t="shared" si="0"/>
        <v>8.8363329218374371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146</v>
      </c>
      <c r="N14" s="254">
        <f t="shared" si="1"/>
        <v>9.4860632837372485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58</v>
      </c>
      <c r="G16" s="254">
        <f t="shared" si="0"/>
        <v>4.4673804205499499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1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1"/>
        <v>2.5115110925073254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16</v>
      </c>
      <c r="G24" s="254">
        <f t="shared" si="0"/>
        <v>6.7596113223489649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13</v>
      </c>
      <c r="N24" s="254">
        <f t="shared" si="1"/>
        <v>5.4921841994085341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54">
        <f t="shared" si="1"/>
        <v>5.0020842017507299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15</v>
      </c>
      <c r="N32" s="254">
        <f t="shared" si="1"/>
        <v>4.0355125100887816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54">
        <f t="shared" si="1"/>
        <v>3.7602820211515864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54">
        <f t="shared" si="1"/>
        <v>5.1244509516837482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 t="s">
        <v>170</v>
      </c>
      <c r="I38" s="265">
        <v>34</v>
      </c>
      <c r="J38" s="232" t="s">
        <v>61</v>
      </c>
      <c r="K38" s="181">
        <v>55062</v>
      </c>
      <c r="L38" s="180">
        <v>3053</v>
      </c>
      <c r="M38" s="182">
        <v>21</v>
      </c>
      <c r="N38" s="254">
        <f t="shared" si="1"/>
        <v>6.878480183426138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291</v>
      </c>
      <c r="G42" s="254">
        <f t="shared" si="0"/>
        <v>6.2533576877618993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304</v>
      </c>
      <c r="N42" s="254">
        <f t="shared" si="1"/>
        <v>6.5327173095519502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21</v>
      </c>
      <c r="G43" s="254">
        <f t="shared" si="0"/>
        <v>5.3915275994865208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23</v>
      </c>
      <c r="N43" s="254">
        <f t="shared" si="1"/>
        <v>5.9050064184852378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54</v>
      </c>
      <c r="G46" s="254">
        <f t="shared" si="0"/>
        <v>5.9262510974539069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57</v>
      </c>
      <c r="N46" s="254">
        <f t="shared" si="1"/>
        <v>6.2554872695346795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13</v>
      </c>
      <c r="G47" s="254">
        <f t="shared" si="0"/>
        <v>3.3960292580982236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11</v>
      </c>
      <c r="G48" s="173">
        <f t="shared" si="0"/>
        <v>2.5462962962962963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14</v>
      </c>
      <c r="N48" s="254">
        <f t="shared" si="1"/>
        <v>3.2407407407407409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7</v>
      </c>
      <c r="N49" s="254">
        <f t="shared" si="1"/>
        <v>4.7138047138047137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20</v>
      </c>
      <c r="N51" s="254">
        <f t="shared" si="1"/>
        <v>4.0412204485754701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2296</v>
      </c>
      <c r="F53" s="182">
        <v>2</v>
      </c>
      <c r="G53" s="202">
        <f t="shared" si="0"/>
        <v>0.87108013937282225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1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1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44</v>
      </c>
      <c r="G58" s="254">
        <f t="shared" si="0"/>
        <v>7.4982958418541239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54">
        <f t="shared" si="1"/>
        <v>4.2839657282741737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5</v>
      </c>
      <c r="N62" s="173">
        <f t="shared" si="1"/>
        <v>2.1786492374727668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1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54">
        <f t="shared" si="0"/>
        <v>7.7292667641529142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39</v>
      </c>
      <c r="N67" s="254">
        <f t="shared" si="1"/>
        <v>8.1470649676206399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173">
        <f t="shared" si="3"/>
        <v>1.95822454308094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 t="s">
        <v>170</v>
      </c>
      <c r="I73" s="265">
        <v>69</v>
      </c>
      <c r="J73" s="232" t="s">
        <v>209</v>
      </c>
      <c r="K73" s="181">
        <v>59498</v>
      </c>
      <c r="L73" s="180">
        <v>1270</v>
      </c>
      <c r="M73" s="182">
        <v>9</v>
      </c>
      <c r="N73" s="254">
        <f t="shared" si="3"/>
        <v>7.0866141732283463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33</v>
      </c>
      <c r="N75" s="254">
        <f t="shared" si="3"/>
        <v>7.9980610761027631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54">
        <f t="shared" si="2"/>
        <v>6.1538461538461542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3"/>
        <v>7.4725274725274726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3"/>
        <v>2.7459954233409611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2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6</v>
      </c>
      <c r="N82" s="173">
        <f t="shared" si="3"/>
        <v>2.8530670470756063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33</v>
      </c>
      <c r="G84" s="254">
        <f t="shared" si="2"/>
        <v>5.5602358887952823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91" t="s">
        <v>215</v>
      </c>
      <c r="C86" s="392"/>
      <c r="D86" s="393"/>
      <c r="E86" s="167">
        <f>SUM(E5:E85)</f>
        <v>758169</v>
      </c>
      <c r="F86" s="167">
        <f>SUM(F5:F85)</f>
        <v>4498</v>
      </c>
      <c r="G86" s="254">
        <f t="shared" si="2"/>
        <v>5.9327142101563108</v>
      </c>
      <c r="H86" s="53"/>
      <c r="I86" s="391" t="s">
        <v>215</v>
      </c>
      <c r="J86" s="392"/>
      <c r="K86" s="393"/>
      <c r="L86" s="167">
        <v>758169</v>
      </c>
      <c r="M86" s="167">
        <v>4672</v>
      </c>
      <c r="N86" s="254">
        <f t="shared" si="3"/>
        <v>6.1622144930747629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P7" sqref="P7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44300</v>
      </c>
      <c r="J1" s="249">
        <v>44299</v>
      </c>
    </row>
    <row r="2" spans="2:14" ht="56.25" customHeight="1" thickBot="1" x14ac:dyDescent="0.35">
      <c r="B2" s="382" t="s">
        <v>301</v>
      </c>
      <c r="C2" s="383"/>
      <c r="D2" s="383"/>
      <c r="E2" s="383"/>
      <c r="F2" s="383"/>
      <c r="G2" s="384"/>
      <c r="I2" s="382" t="s">
        <v>300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2205</v>
      </c>
      <c r="G5" s="254">
        <f>F5*1000/E5</f>
        <v>6.5397859221098154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2233</v>
      </c>
      <c r="N5" s="254">
        <f>M5*1000/L5</f>
        <v>6.6228308227080346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F6*1000/E6</f>
        <v>7.2303570964134307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280</v>
      </c>
      <c r="N6" s="254">
        <f t="shared" ref="N6:N69" si="1">M6*1000/L6</f>
        <v>7.2823740539415853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95</v>
      </c>
      <c r="G7" s="254">
        <f t="shared" si="0"/>
        <v>4.1257708677147571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90</v>
      </c>
      <c r="N7" s="254">
        <f t="shared" si="1"/>
        <v>3.9086250325718752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313</v>
      </c>
      <c r="G8" s="254">
        <f t="shared" si="0"/>
        <v>5.631420809269355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316</v>
      </c>
      <c r="N8" s="254">
        <f t="shared" si="1"/>
        <v>5.6853960885914248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250</v>
      </c>
      <c r="G9" s="254">
        <f t="shared" si="0"/>
        <v>9.084632435771649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246</v>
      </c>
      <c r="N9" s="254">
        <f t="shared" si="1"/>
        <v>8.9392783167993031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54">
        <f t="shared" si="1"/>
        <v>4.6992481203007515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132</v>
      </c>
      <c r="G14" s="254">
        <f t="shared" si="0"/>
        <v>8.5764407770775133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136</v>
      </c>
      <c r="N14" s="254">
        <f t="shared" si="1"/>
        <v>8.8363329218374371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61</v>
      </c>
      <c r="G16" s="254">
        <f t="shared" si="0"/>
        <v>4.6984518216128786</v>
      </c>
      <c r="H16" s="53"/>
      <c r="I16" s="168">
        <v>12</v>
      </c>
      <c r="J16" s="232" t="s">
        <v>17</v>
      </c>
      <c r="K16" s="181">
        <v>55838</v>
      </c>
      <c r="L16" s="180">
        <v>12983</v>
      </c>
      <c r="M16" s="182">
        <v>58</v>
      </c>
      <c r="N16" s="254">
        <f t="shared" si="1"/>
        <v>4.4673804205499499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6</v>
      </c>
      <c r="G21" s="254">
        <f t="shared" si="0"/>
        <v>4.4843049327354256</v>
      </c>
      <c r="H21" s="53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16</v>
      </c>
      <c r="N24" s="254">
        <f t="shared" si="1"/>
        <v>6.7596113223489649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25</v>
      </c>
      <c r="G28" s="254">
        <f t="shared" si="0"/>
        <v>5.2105043768236765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27</v>
      </c>
      <c r="G31" s="254">
        <f t="shared" si="0"/>
        <v>7.2115384615384617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18</v>
      </c>
      <c r="G36" s="254">
        <f t="shared" si="0"/>
        <v>4.230317273795535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24</v>
      </c>
      <c r="G38" s="254">
        <f t="shared" si="0"/>
        <v>7.8611202096298722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168">
        <v>35</v>
      </c>
      <c r="C39" s="200" t="s">
        <v>190</v>
      </c>
      <c r="D39" s="181">
        <v>57546</v>
      </c>
      <c r="E39" s="180">
        <v>1490</v>
      </c>
      <c r="F39" s="182">
        <v>1</v>
      </c>
      <c r="G39" s="202">
        <f t="shared" si="0"/>
        <v>0.67114093959731547</v>
      </c>
      <c r="H39" s="53"/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290</v>
      </c>
      <c r="G42" s="254">
        <f t="shared" si="0"/>
        <v>6.2318684860857418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291</v>
      </c>
      <c r="N42" s="254">
        <f t="shared" si="1"/>
        <v>6.2533576877618993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19</v>
      </c>
      <c r="G43" s="254">
        <f t="shared" si="0"/>
        <v>4.8780487804878048</v>
      </c>
      <c r="H43" s="53"/>
      <c r="I43" s="168">
        <v>39</v>
      </c>
      <c r="J43" s="232" t="s">
        <v>71</v>
      </c>
      <c r="K43" s="181">
        <v>57742</v>
      </c>
      <c r="L43" s="180">
        <v>3895</v>
      </c>
      <c r="M43" s="182">
        <v>21</v>
      </c>
      <c r="N43" s="254">
        <f t="shared" si="1"/>
        <v>5.3915275994865208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53</v>
      </c>
      <c r="G46" s="254">
        <f t="shared" si="0"/>
        <v>5.8165057067603163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54</v>
      </c>
      <c r="N46" s="254">
        <f t="shared" si="1"/>
        <v>5.9262510974539069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13</v>
      </c>
      <c r="N47" s="254">
        <f t="shared" si="1"/>
        <v>3.3960292580982236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11</v>
      </c>
      <c r="N48" s="173">
        <f t="shared" si="1"/>
        <v>2.5462962962962963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200" t="s">
        <v>197</v>
      </c>
      <c r="K53" s="181">
        <v>58357</v>
      </c>
      <c r="L53" s="180">
        <v>2296</v>
      </c>
      <c r="M53" s="182">
        <v>2</v>
      </c>
      <c r="N53" s="202">
        <f t="shared" si="1"/>
        <v>0.87108013937282225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182">
        <v>44</v>
      </c>
      <c r="N58" s="254">
        <f t="shared" si="1"/>
        <v>7.4982958418541239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34</v>
      </c>
      <c r="G67" s="254">
        <f t="shared" si="0"/>
        <v>7.1025694589513266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54">
        <f t="shared" si="1"/>
        <v>7.7292667641529142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10</v>
      </c>
      <c r="N73" s="254">
        <f t="shared" si="3"/>
        <v>7.8740157480314963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54">
        <f t="shared" si="3"/>
        <v>6.1538461538461542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2"/>
        <v>4.6638165565487757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5</v>
      </c>
      <c r="N82" s="173">
        <f t="shared" si="3"/>
        <v>2.377555872563005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33</v>
      </c>
      <c r="N84" s="254">
        <f t="shared" si="3"/>
        <v>5.5602358887952823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91" t="s">
        <v>215</v>
      </c>
      <c r="C86" s="392"/>
      <c r="D86" s="393"/>
      <c r="E86" s="167">
        <f>SUM(E5:E85)</f>
        <v>758169</v>
      </c>
      <c r="F86" s="167">
        <f>SUM(F5:F85)</f>
        <v>4473</v>
      </c>
      <c r="G86" s="254">
        <f t="shared" si="2"/>
        <v>5.8997400315760737</v>
      </c>
      <c r="H86" s="53"/>
      <c r="I86" s="391" t="s">
        <v>215</v>
      </c>
      <c r="J86" s="392"/>
      <c r="K86" s="393"/>
      <c r="L86" s="167">
        <f>SUM(L5:L85)</f>
        <v>758169</v>
      </c>
      <c r="M86" s="167">
        <f>SUM(M5:M85)</f>
        <v>4498</v>
      </c>
      <c r="N86" s="254">
        <f t="shared" si="3"/>
        <v>5.9327142101563108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44301</v>
      </c>
      <c r="J1" s="249">
        <v>44300</v>
      </c>
    </row>
    <row r="2" spans="2:14" ht="56.25" customHeight="1" thickBot="1" x14ac:dyDescent="0.35">
      <c r="B2" s="382" t="s">
        <v>302</v>
      </c>
      <c r="C2" s="383"/>
      <c r="D2" s="383"/>
      <c r="E2" s="383"/>
      <c r="F2" s="383"/>
      <c r="G2" s="384"/>
      <c r="I2" s="382" t="s">
        <v>301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2143</v>
      </c>
      <c r="G5" s="254">
        <f>F5*1000/E5</f>
        <v>6.3559007850708999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2205</v>
      </c>
      <c r="N5" s="254">
        <f>M5*1000/L5</f>
        <v>6.5397859221098154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F6*1000/E6</f>
        <v>6.9962807875367368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M6*1000/L6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94</v>
      </c>
      <c r="G7" s="254">
        <f t="shared" si="0"/>
        <v>4.0823417006861806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95</v>
      </c>
      <c r="N7" s="254">
        <f t="shared" si="1"/>
        <v>4.1257708677147571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312</v>
      </c>
      <c r="G8" s="254">
        <f t="shared" si="0"/>
        <v>5.6134290494953314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313</v>
      </c>
      <c r="N8" s="254">
        <f t="shared" si="1"/>
        <v>5.631420809269355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257</v>
      </c>
      <c r="G9" s="254">
        <f t="shared" si="0"/>
        <v>9.3390021439732553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250</v>
      </c>
      <c r="N9" s="254">
        <f t="shared" si="1"/>
        <v>9.084632435771649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123</v>
      </c>
      <c r="G14" s="254">
        <f t="shared" si="0"/>
        <v>7.991683451367682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132</v>
      </c>
      <c r="N14" s="254">
        <f t="shared" si="1"/>
        <v>8.5764407770775133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61</v>
      </c>
      <c r="N16" s="254">
        <f t="shared" si="1"/>
        <v>4.6984518216128786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7</v>
      </c>
      <c r="G17" s="254">
        <f t="shared" si="0"/>
        <v>3.5496957403651117</v>
      </c>
      <c r="H17" s="53" t="s">
        <v>170</v>
      </c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48</v>
      </c>
      <c r="G20" s="254">
        <f t="shared" si="0"/>
        <v>9.9378881987577632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 t="s">
        <v>170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6</v>
      </c>
      <c r="N21" s="254">
        <f t="shared" si="1"/>
        <v>4.4843049327354256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25</v>
      </c>
      <c r="N28" s="254">
        <f t="shared" si="1"/>
        <v>5.2105043768236765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 t="s">
        <v>170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27</v>
      </c>
      <c r="N31" s="254">
        <f t="shared" si="1"/>
        <v>7.2115384615384617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18</v>
      </c>
      <c r="N36" s="254">
        <f t="shared" si="1"/>
        <v>4.230317273795535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24</v>
      </c>
      <c r="N38" s="254">
        <f t="shared" si="1"/>
        <v>7.8611202096298722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 t="s">
        <v>170</v>
      </c>
      <c r="I39" s="168">
        <v>35</v>
      </c>
      <c r="J39" s="200" t="s">
        <v>190</v>
      </c>
      <c r="K39" s="181">
        <v>57546</v>
      </c>
      <c r="L39" s="180">
        <v>1490</v>
      </c>
      <c r="M39" s="182">
        <v>1</v>
      </c>
      <c r="N39" s="202">
        <f t="shared" si="1"/>
        <v>0.67114093959731547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19</v>
      </c>
      <c r="G40" s="254">
        <f t="shared" si="0"/>
        <v>4.3093672034474935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283</v>
      </c>
      <c r="G42" s="254">
        <f t="shared" si="0"/>
        <v>6.0814440743526381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290</v>
      </c>
      <c r="N42" s="254">
        <f t="shared" si="1"/>
        <v>6.2318684860857418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20</v>
      </c>
      <c r="G43" s="254">
        <f t="shared" si="0"/>
        <v>5.1347881899871632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19</v>
      </c>
      <c r="N43" s="254">
        <f t="shared" si="1"/>
        <v>4.8780487804878048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58</v>
      </c>
      <c r="G46" s="254">
        <f t="shared" si="0"/>
        <v>6.3652326602282701</v>
      </c>
      <c r="H46" s="53" t="s">
        <v>170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53</v>
      </c>
      <c r="N46" s="254">
        <f t="shared" si="1"/>
        <v>5.8165057067603163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9</v>
      </c>
      <c r="G48" s="173">
        <f t="shared" si="0"/>
        <v>2.0833333333333335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23</v>
      </c>
      <c r="G52" s="254">
        <f t="shared" si="0"/>
        <v>4.9441100601891659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22</v>
      </c>
      <c r="G57" s="254">
        <f t="shared" si="0"/>
        <v>6.0340098738343393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1"/>
        <v>6.9870483980913427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13</v>
      </c>
      <c r="G61" s="254">
        <f t="shared" si="0"/>
        <v>3.9779681762545898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64" t="s">
        <v>204</v>
      </c>
      <c r="D66" s="181">
        <v>58990</v>
      </c>
      <c r="E66" s="180">
        <v>633</v>
      </c>
      <c r="F66" s="182">
        <v>1</v>
      </c>
      <c r="G66" s="173">
        <f t="shared" si="0"/>
        <v>1.5797788309636651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30</v>
      </c>
      <c r="G67" s="254">
        <f t="shared" si="0"/>
        <v>6.2669730520158762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34</v>
      </c>
      <c r="N67" s="254">
        <f t="shared" si="1"/>
        <v>7.1025694589513266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4</v>
      </c>
      <c r="G77" s="173">
        <f t="shared" si="2"/>
        <v>2.622950819672131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10</v>
      </c>
      <c r="G81" s="254">
        <f t="shared" si="2"/>
        <v>3.8865137971239796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3"/>
        <v>4.6638165565487757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36</v>
      </c>
      <c r="G84" s="254">
        <f t="shared" si="2"/>
        <v>6.0657118786857627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5</v>
      </c>
      <c r="G85" s="173">
        <f t="shared" si="2"/>
        <v>3.4818941504178271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91" t="s">
        <v>215</v>
      </c>
      <c r="C86" s="392"/>
      <c r="D86" s="393"/>
      <c r="E86" s="167">
        <f>SUM(E5:E85)</f>
        <v>758169</v>
      </c>
      <c r="F86" s="167">
        <f>SUM(F5:F85)</f>
        <v>4400</v>
      </c>
      <c r="G86" s="254">
        <f t="shared" si="2"/>
        <v>5.8034554301217804</v>
      </c>
      <c r="H86" s="53"/>
      <c r="I86" s="391" t="s">
        <v>215</v>
      </c>
      <c r="J86" s="392"/>
      <c r="K86" s="393"/>
      <c r="L86" s="167">
        <f>SUM(L5:L85)</f>
        <v>758169</v>
      </c>
      <c r="M86" s="167">
        <f>SUM(M5:M85)</f>
        <v>4473</v>
      </c>
      <c r="N86" s="254">
        <f t="shared" si="3"/>
        <v>5.8997400315760737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371" t="s">
        <v>219</v>
      </c>
      <c r="C2" s="372"/>
      <c r="D2" s="372"/>
      <c r="E2" s="372"/>
      <c r="F2" s="372"/>
      <c r="G2" s="373"/>
      <c r="I2" s="371" t="s">
        <v>171</v>
      </c>
      <c r="J2" s="372"/>
      <c r="K2" s="372"/>
      <c r="L2" s="372"/>
      <c r="M2" s="372"/>
      <c r="N2" s="373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74" t="s">
        <v>215</v>
      </c>
      <c r="J85" s="375"/>
      <c r="K85" s="376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77" t="s">
        <v>169</v>
      </c>
      <c r="F87" s="378"/>
      <c r="G87" s="28">
        <f>F85</f>
        <v>2462</v>
      </c>
      <c r="L87" s="377" t="s">
        <v>169</v>
      </c>
      <c r="M87" s="378"/>
      <c r="N87" s="28">
        <f>M85</f>
        <v>2502</v>
      </c>
    </row>
    <row r="88" spans="2:14" ht="15.75" x14ac:dyDescent="0.25">
      <c r="E88" s="377" t="s">
        <v>3</v>
      </c>
      <c r="F88" s="378"/>
      <c r="G88" s="28">
        <f>E85</f>
        <v>757359</v>
      </c>
      <c r="L88" s="377" t="s">
        <v>3</v>
      </c>
      <c r="M88" s="378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53" workbookViewId="0">
      <selection activeCell="B1" sqref="B1:N8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44302</v>
      </c>
      <c r="J1" s="249">
        <v>44301</v>
      </c>
    </row>
    <row r="2" spans="2:14" ht="56.25" customHeight="1" thickBot="1" x14ac:dyDescent="0.35">
      <c r="B2" s="382" t="s">
        <v>303</v>
      </c>
      <c r="C2" s="383"/>
      <c r="D2" s="383"/>
      <c r="E2" s="383"/>
      <c r="F2" s="383"/>
      <c r="G2" s="384"/>
      <c r="I2" s="382" t="s">
        <v>302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337167</v>
      </c>
      <c r="F5" s="182">
        <v>2032</v>
      </c>
      <c r="G5" s="254">
        <f>F5*1000/E5</f>
        <v>6.0266870719850996</v>
      </c>
      <c r="I5" s="266">
        <v>1</v>
      </c>
      <c r="J5" s="232" t="s">
        <v>226</v>
      </c>
      <c r="K5" s="181">
        <v>54975</v>
      </c>
      <c r="L5" s="180">
        <v>337167</v>
      </c>
      <c r="M5" s="182">
        <v>2143</v>
      </c>
      <c r="N5" s="254">
        <f>M5*1000/L5</f>
        <v>6.3559007850708999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38449</v>
      </c>
      <c r="F6" s="182">
        <v>252</v>
      </c>
      <c r="G6" s="254">
        <f t="shared" ref="G6:G69" si="0">F6*1000/E6</f>
        <v>6.5541366485474262</v>
      </c>
      <c r="I6" s="266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M6*1000/L6</f>
        <v>6.9962807875367368</v>
      </c>
    </row>
    <row r="7" spans="2:14" ht="16.5" thickBot="1" x14ac:dyDescent="0.3">
      <c r="B7" s="266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54">
        <f t="shared" si="0"/>
        <v>4.1692000347433336</v>
      </c>
      <c r="H7" s="53" t="s">
        <v>170</v>
      </c>
      <c r="I7" s="266">
        <v>3</v>
      </c>
      <c r="J7" s="232" t="s">
        <v>228</v>
      </c>
      <c r="K7" s="181">
        <v>55384</v>
      </c>
      <c r="L7" s="180">
        <v>23026</v>
      </c>
      <c r="M7" s="182">
        <v>94</v>
      </c>
      <c r="N7" s="254">
        <f t="shared" si="1"/>
        <v>4.0823417006861806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55581</v>
      </c>
      <c r="F8" s="182">
        <v>295</v>
      </c>
      <c r="G8" s="254">
        <f t="shared" si="0"/>
        <v>5.3075691333369317</v>
      </c>
      <c r="H8" s="53"/>
      <c r="I8" s="266">
        <v>4</v>
      </c>
      <c r="J8" s="232" t="s">
        <v>229</v>
      </c>
      <c r="K8" s="181">
        <v>55259</v>
      </c>
      <c r="L8" s="180">
        <v>55581</v>
      </c>
      <c r="M8" s="182">
        <v>312</v>
      </c>
      <c r="N8" s="254">
        <f t="shared" si="1"/>
        <v>5.6134290494953314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249</v>
      </c>
      <c r="G9" s="254">
        <f t="shared" si="0"/>
        <v>9.0482939060285617</v>
      </c>
      <c r="H9" s="53"/>
      <c r="I9" s="266">
        <v>5</v>
      </c>
      <c r="J9" s="232" t="s">
        <v>230</v>
      </c>
      <c r="K9" s="181">
        <v>55357</v>
      </c>
      <c r="L9" s="180">
        <v>27519</v>
      </c>
      <c r="M9" s="182">
        <v>257</v>
      </c>
      <c r="N9" s="254">
        <f t="shared" si="1"/>
        <v>9.3390021439732553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9576</v>
      </c>
      <c r="F10" s="182">
        <v>50</v>
      </c>
      <c r="G10" s="254">
        <f t="shared" si="0"/>
        <v>5.2213868003341686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/>
      <c r="I11" s="266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110</v>
      </c>
      <c r="G14" s="254">
        <f t="shared" si="0"/>
        <v>7.1470339808979277</v>
      </c>
      <c r="I14" s="266">
        <v>10</v>
      </c>
      <c r="J14" s="232" t="s">
        <v>13</v>
      </c>
      <c r="K14" s="181">
        <v>55687</v>
      </c>
      <c r="L14" s="180">
        <v>15391</v>
      </c>
      <c r="M14" s="182">
        <v>123</v>
      </c>
      <c r="N14" s="254">
        <f t="shared" si="1"/>
        <v>7.991683451367682</v>
      </c>
    </row>
    <row r="15" spans="2:14" ht="16.5" thickBot="1" x14ac:dyDescent="0.3">
      <c r="B15" s="266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266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12983</v>
      </c>
      <c r="F16" s="182">
        <v>59</v>
      </c>
      <c r="G16" s="254">
        <f t="shared" si="0"/>
        <v>4.5444042209042594</v>
      </c>
      <c r="H16" s="53"/>
      <c r="I16" s="266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266">
        <v>13</v>
      </c>
      <c r="C17" s="232" t="s">
        <v>175</v>
      </c>
      <c r="D17" s="181">
        <v>55918</v>
      </c>
      <c r="E17" s="180">
        <v>1972</v>
      </c>
      <c r="F17" s="182">
        <v>8</v>
      </c>
      <c r="G17" s="254">
        <f t="shared" si="0"/>
        <v>4.056795131845842</v>
      </c>
      <c r="H17" s="53" t="s">
        <v>170</v>
      </c>
      <c r="I17" s="266">
        <v>13</v>
      </c>
      <c r="J17" s="232" t="s">
        <v>175</v>
      </c>
      <c r="K17" s="181">
        <v>55918</v>
      </c>
      <c r="L17" s="180">
        <v>1972</v>
      </c>
      <c r="M17" s="182">
        <v>7</v>
      </c>
      <c r="N17" s="254">
        <f t="shared" si="1"/>
        <v>3.5496957403651117</v>
      </c>
    </row>
    <row r="18" spans="2:14" ht="15.75" thickBot="1" x14ac:dyDescent="0.3">
      <c r="B18" s="266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266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47</v>
      </c>
      <c r="G20" s="254">
        <f t="shared" si="0"/>
        <v>9.7308488612836435</v>
      </c>
      <c r="H20" s="53"/>
      <c r="I20" s="266">
        <v>16</v>
      </c>
      <c r="J20" s="232" t="s">
        <v>178</v>
      </c>
      <c r="K20" s="181">
        <v>56210</v>
      </c>
      <c r="L20" s="180">
        <v>4830</v>
      </c>
      <c r="M20" s="182">
        <v>48</v>
      </c>
      <c r="N20" s="254">
        <f t="shared" si="1"/>
        <v>9.9378881987577632</v>
      </c>
    </row>
    <row r="21" spans="2:14" ht="16.5" thickBot="1" x14ac:dyDescent="0.3">
      <c r="B21" s="266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/>
      <c r="I21" s="266">
        <v>17</v>
      </c>
      <c r="J21" s="232" t="s">
        <v>179</v>
      </c>
      <c r="K21" s="181">
        <v>56265</v>
      </c>
      <c r="L21" s="180">
        <v>1338</v>
      </c>
      <c r="M21" s="182">
        <v>7</v>
      </c>
      <c r="N21" s="254">
        <f t="shared" si="1"/>
        <v>5.2316890881913301</v>
      </c>
    </row>
    <row r="22" spans="2:14" ht="15.75" thickBot="1" x14ac:dyDescent="0.3">
      <c r="B22" s="266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266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266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266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2491</v>
      </c>
      <c r="F25" s="182">
        <v>1</v>
      </c>
      <c r="G25" s="202">
        <f t="shared" si="0"/>
        <v>0.40144520272982737</v>
      </c>
      <c r="I25" s="266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/>
      <c r="I26" s="266">
        <v>22</v>
      </c>
      <c r="J26" s="64" t="s">
        <v>183</v>
      </c>
      <c r="K26" s="181">
        <v>56522</v>
      </c>
      <c r="L26" s="180">
        <v>2695</v>
      </c>
      <c r="M26" s="182">
        <v>3</v>
      </c>
      <c r="N26" s="173">
        <f t="shared" si="1"/>
        <v>1.1131725417439704</v>
      </c>
    </row>
    <row r="27" spans="2:14" ht="15.75" thickBot="1" x14ac:dyDescent="0.3">
      <c r="B27" s="266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266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266">
        <v>24</v>
      </c>
      <c r="C28" s="232" t="s">
        <v>185</v>
      </c>
      <c r="D28" s="181">
        <v>56666</v>
      </c>
      <c r="E28" s="180">
        <v>4798</v>
      </c>
      <c r="F28" s="182">
        <v>21</v>
      </c>
      <c r="G28" s="254">
        <f t="shared" si="0"/>
        <v>4.3768236765318882</v>
      </c>
      <c r="H28" s="53"/>
      <c r="I28" s="266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2339</v>
      </c>
      <c r="F29" s="182">
        <v>4</v>
      </c>
      <c r="G29" s="173">
        <f t="shared" si="0"/>
        <v>1.7101325352714836</v>
      </c>
      <c r="I29" s="266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266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/>
      <c r="I31" s="266">
        <v>27</v>
      </c>
      <c r="J31" s="232" t="s">
        <v>47</v>
      </c>
      <c r="K31" s="181">
        <v>56844</v>
      </c>
      <c r="L31" s="180">
        <v>3744</v>
      </c>
      <c r="M31" s="182">
        <v>28</v>
      </c>
      <c r="N31" s="254">
        <f t="shared" si="1"/>
        <v>7.4786324786324787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3717</v>
      </c>
      <c r="F32" s="182">
        <v>9</v>
      </c>
      <c r="G32" s="254">
        <f t="shared" si="0"/>
        <v>2.4213075060532687</v>
      </c>
      <c r="I32" s="266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266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/>
      <c r="I33" s="266">
        <v>29</v>
      </c>
      <c r="J33" s="232" t="s">
        <v>188</v>
      </c>
      <c r="K33" s="181">
        <v>57083</v>
      </c>
      <c r="L33" s="180">
        <v>2368</v>
      </c>
      <c r="M33" s="182">
        <v>14</v>
      </c>
      <c r="N33" s="254">
        <f t="shared" si="1"/>
        <v>5.9121621621621623</v>
      </c>
    </row>
    <row r="34" spans="2:14" ht="15.75" thickBot="1" x14ac:dyDescent="0.3">
      <c r="B34" s="266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266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266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266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266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/>
      <c r="I36" s="266">
        <v>32</v>
      </c>
      <c r="J36" s="232" t="s">
        <v>57</v>
      </c>
      <c r="K36" s="181">
        <v>57350</v>
      </c>
      <c r="L36" s="180">
        <v>4255</v>
      </c>
      <c r="M36" s="182">
        <v>20</v>
      </c>
      <c r="N36" s="254">
        <f t="shared" si="1"/>
        <v>4.7003525264394828</v>
      </c>
    </row>
    <row r="37" spans="2:14" ht="16.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H37" s="53"/>
      <c r="I37" s="266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6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266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/>
      <c r="I39" s="266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4409</v>
      </c>
      <c r="F40" s="182">
        <v>25</v>
      </c>
      <c r="G40" s="254">
        <f t="shared" si="0"/>
        <v>5.6702200045361764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4409</v>
      </c>
      <c r="M40" s="182">
        <v>19</v>
      </c>
      <c r="N40" s="254">
        <f t="shared" si="1"/>
        <v>4.3093672034474935</v>
      </c>
    </row>
    <row r="41" spans="2:14" ht="15.75" thickBot="1" x14ac:dyDescent="0.3">
      <c r="B41" s="266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I41" s="266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46535</v>
      </c>
      <c r="F42" s="182">
        <v>254</v>
      </c>
      <c r="G42" s="254">
        <f t="shared" si="0"/>
        <v>5.458257225744064</v>
      </c>
      <c r="I42" s="266">
        <v>38</v>
      </c>
      <c r="J42" s="232" t="s">
        <v>192</v>
      </c>
      <c r="K42" s="181">
        <v>57706</v>
      </c>
      <c r="L42" s="180">
        <v>46535</v>
      </c>
      <c r="M42" s="182">
        <v>283</v>
      </c>
      <c r="N42" s="254">
        <f t="shared" si="1"/>
        <v>6.0814440743526381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3895</v>
      </c>
      <c r="F43" s="182">
        <v>18</v>
      </c>
      <c r="G43" s="254">
        <f t="shared" si="0"/>
        <v>4.6213093709884463</v>
      </c>
      <c r="H43" s="53"/>
      <c r="I43" s="266">
        <v>39</v>
      </c>
      <c r="J43" s="232" t="s">
        <v>71</v>
      </c>
      <c r="K43" s="181">
        <v>57742</v>
      </c>
      <c r="L43" s="180">
        <v>3895</v>
      </c>
      <c r="M43" s="182">
        <v>20</v>
      </c>
      <c r="N43" s="254">
        <f t="shared" si="1"/>
        <v>5.1347881899871632</v>
      </c>
    </row>
    <row r="44" spans="2:14" ht="16.5" thickBot="1" x14ac:dyDescent="0.3">
      <c r="B44" s="266">
        <v>40</v>
      </c>
      <c r="C44" s="232" t="s">
        <v>193</v>
      </c>
      <c r="D44" s="181">
        <v>57948</v>
      </c>
      <c r="E44" s="180">
        <v>2293</v>
      </c>
      <c r="F44" s="182">
        <v>10</v>
      </c>
      <c r="G44" s="254">
        <f t="shared" si="0"/>
        <v>4.3610989969472307</v>
      </c>
      <c r="H44" s="53"/>
      <c r="I44" s="266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266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6">
        <v>42</v>
      </c>
      <c r="C46" s="232" t="s">
        <v>194</v>
      </c>
      <c r="D46" s="181">
        <v>57902</v>
      </c>
      <c r="E46" s="180">
        <v>9112</v>
      </c>
      <c r="F46" s="182">
        <v>49</v>
      </c>
      <c r="G46" s="254">
        <f t="shared" si="0"/>
        <v>5.3775241439859522</v>
      </c>
      <c r="H46" s="53"/>
      <c r="I46" s="266">
        <v>42</v>
      </c>
      <c r="J46" s="232" t="s">
        <v>194</v>
      </c>
      <c r="K46" s="181">
        <v>57902</v>
      </c>
      <c r="L46" s="180">
        <v>9112</v>
      </c>
      <c r="M46" s="182">
        <v>58</v>
      </c>
      <c r="N46" s="254">
        <f t="shared" si="1"/>
        <v>6.3652326602282701</v>
      </c>
    </row>
    <row r="47" spans="2:14" ht="16.5" thickBot="1" x14ac:dyDescent="0.3">
      <c r="B47" s="266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/>
      <c r="I47" s="266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4320</v>
      </c>
      <c r="M48" s="182">
        <v>9</v>
      </c>
      <c r="N48" s="173">
        <f t="shared" si="1"/>
        <v>2.0833333333333335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266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266">
        <v>46</v>
      </c>
      <c r="J50" s="64" t="s">
        <v>196</v>
      </c>
      <c r="K50" s="181">
        <v>55106</v>
      </c>
      <c r="L50" s="180">
        <v>1178</v>
      </c>
      <c r="M50" s="182">
        <v>2</v>
      </c>
      <c r="N50" s="173">
        <f t="shared" si="1"/>
        <v>1.6977928692699491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4949</v>
      </c>
      <c r="F51" s="182">
        <v>21</v>
      </c>
      <c r="G51" s="254">
        <f t="shared" si="0"/>
        <v>4.2432814710042432</v>
      </c>
      <c r="H51" s="53" t="s">
        <v>170</v>
      </c>
      <c r="I51" s="266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4652</v>
      </c>
      <c r="F52" s="182">
        <v>26</v>
      </c>
      <c r="G52" s="254">
        <f t="shared" si="0"/>
        <v>5.5889939810834051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4652</v>
      </c>
      <c r="M52" s="182">
        <v>23</v>
      </c>
      <c r="N52" s="254">
        <f t="shared" si="1"/>
        <v>4.9441100601891659</v>
      </c>
    </row>
    <row r="53" spans="2:14" ht="16.5" thickBot="1" x14ac:dyDescent="0.3">
      <c r="B53" s="266">
        <v>49</v>
      </c>
      <c r="C53" s="64" t="s">
        <v>197</v>
      </c>
      <c r="D53" s="181">
        <v>58357</v>
      </c>
      <c r="E53" s="180">
        <v>2296</v>
      </c>
      <c r="F53" s="182">
        <v>5</v>
      </c>
      <c r="G53" s="173">
        <f t="shared" si="0"/>
        <v>2.1777003484320558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266">
        <v>50</v>
      </c>
      <c r="J54" s="200" t="s">
        <v>198</v>
      </c>
      <c r="K54" s="181">
        <v>58393</v>
      </c>
      <c r="L54" s="180">
        <v>1377</v>
      </c>
      <c r="M54" s="182">
        <v>1</v>
      </c>
      <c r="N54" s="202">
        <f t="shared" si="1"/>
        <v>0.72621641249092228</v>
      </c>
    </row>
    <row r="55" spans="2:14" ht="15.75" thickBot="1" x14ac:dyDescent="0.3">
      <c r="B55" s="266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266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3646</v>
      </c>
      <c r="F57" s="182">
        <v>20</v>
      </c>
      <c r="G57" s="254">
        <f t="shared" si="0"/>
        <v>5.4854635216675813</v>
      </c>
      <c r="I57" s="266">
        <v>53</v>
      </c>
      <c r="J57" s="232" t="s">
        <v>99</v>
      </c>
      <c r="K57" s="181">
        <v>55160</v>
      </c>
      <c r="L57" s="180">
        <v>3646</v>
      </c>
      <c r="M57" s="182">
        <v>22</v>
      </c>
      <c r="N57" s="254">
        <f t="shared" si="1"/>
        <v>6.0340098738343393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43</v>
      </c>
      <c r="G58" s="254">
        <f t="shared" si="0"/>
        <v>7.3278800272665308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266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266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6.5" thickBot="1" x14ac:dyDescent="0.3">
      <c r="B60" s="266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3268</v>
      </c>
      <c r="M61" s="182">
        <v>13</v>
      </c>
      <c r="N61" s="254">
        <f t="shared" si="1"/>
        <v>3.9779681762545898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266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H63" s="53" t="s">
        <v>170</v>
      </c>
      <c r="I63" s="266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266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266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266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266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si="0"/>
        <v>0</v>
      </c>
      <c r="I66" s="266">
        <v>62</v>
      </c>
      <c r="J66" s="64" t="s">
        <v>204</v>
      </c>
      <c r="K66" s="181">
        <v>58990</v>
      </c>
      <c r="L66" s="180">
        <v>633</v>
      </c>
      <c r="M66" s="182">
        <v>1</v>
      </c>
      <c r="N66" s="173">
        <f t="shared" si="1"/>
        <v>1.5797788309636651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180">
        <v>4787</v>
      </c>
      <c r="F67" s="182">
        <v>31</v>
      </c>
      <c r="G67" s="254">
        <f t="shared" si="0"/>
        <v>6.475872153749739</v>
      </c>
      <c r="H67" s="53" t="s">
        <v>170</v>
      </c>
      <c r="I67" s="266">
        <v>63</v>
      </c>
      <c r="J67" s="232" t="s">
        <v>131</v>
      </c>
      <c r="K67" s="181">
        <v>59041</v>
      </c>
      <c r="L67" s="180">
        <v>4787</v>
      </c>
      <c r="M67" s="182">
        <v>30</v>
      </c>
      <c r="N67" s="254">
        <f t="shared" si="1"/>
        <v>6.2669730520158762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6.5" thickBot="1" x14ac:dyDescent="0.3">
      <c r="B69" s="266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266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266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266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266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/>
      <c r="I71" s="266">
        <v>67</v>
      </c>
      <c r="J71" s="232" t="s">
        <v>207</v>
      </c>
      <c r="K71" s="181">
        <v>59434</v>
      </c>
      <c r="L71" s="180">
        <v>1532</v>
      </c>
      <c r="M71" s="182">
        <v>5</v>
      </c>
      <c r="N71" s="254">
        <f t="shared" si="3"/>
        <v>3.2637075718015667</v>
      </c>
    </row>
    <row r="72" spans="2:14" ht="16.5" thickBot="1" x14ac:dyDescent="0.3">
      <c r="B72" s="266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/>
      <c r="I72" s="266">
        <v>68</v>
      </c>
      <c r="J72" s="232" t="s">
        <v>208</v>
      </c>
      <c r="K72" s="181">
        <v>55311</v>
      </c>
      <c r="L72" s="180">
        <v>2199</v>
      </c>
      <c r="M72" s="182">
        <v>9</v>
      </c>
      <c r="N72" s="254">
        <f t="shared" si="3"/>
        <v>4.0927694406548429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/>
      <c r="I73" s="266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266">
        <v>70</v>
      </c>
      <c r="C74" s="232" t="s">
        <v>210</v>
      </c>
      <c r="D74" s="181">
        <v>59586</v>
      </c>
      <c r="E74" s="180">
        <v>2244</v>
      </c>
      <c r="F74" s="182">
        <v>7</v>
      </c>
      <c r="G74" s="254">
        <f t="shared" si="2"/>
        <v>3.1194295900178255</v>
      </c>
      <c r="H74" s="53"/>
      <c r="I74" s="266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/>
      <c r="I75" s="266">
        <v>71</v>
      </c>
      <c r="J75" s="232" t="s">
        <v>211</v>
      </c>
      <c r="K75" s="181">
        <v>59327</v>
      </c>
      <c r="L75" s="180">
        <v>4126</v>
      </c>
      <c r="M75" s="182">
        <v>31</v>
      </c>
      <c r="N75" s="254">
        <f t="shared" si="3"/>
        <v>7.513330101793505</v>
      </c>
    </row>
    <row r="76" spans="2:14" ht="16.5" thickBot="1" x14ac:dyDescent="0.3">
      <c r="B76" s="266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266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1525</v>
      </c>
      <c r="F77" s="182">
        <v>5</v>
      </c>
      <c r="G77" s="254">
        <f t="shared" si="2"/>
        <v>3.278688524590164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1525</v>
      </c>
      <c r="M77" s="182">
        <v>4</v>
      </c>
      <c r="N77" s="173">
        <f t="shared" si="3"/>
        <v>2.622950819672131</v>
      </c>
    </row>
    <row r="78" spans="2:14" ht="16.5" thickBot="1" x14ac:dyDescent="0.3">
      <c r="B78" s="266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H78" s="53" t="s">
        <v>170</v>
      </c>
      <c r="I78" s="266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180">
        <v>4586</v>
      </c>
      <c r="F79" s="182">
        <v>5</v>
      </c>
      <c r="G79" s="173">
        <f t="shared" si="2"/>
        <v>1.0902747492368077</v>
      </c>
      <c r="H79" s="53"/>
      <c r="I79" s="266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266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266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266">
        <v>77</v>
      </c>
      <c r="J81" s="232" t="s">
        <v>213</v>
      </c>
      <c r="K81" s="181">
        <v>59880</v>
      </c>
      <c r="L81" s="180">
        <v>2573</v>
      </c>
      <c r="M81" s="182">
        <v>10</v>
      </c>
      <c r="N81" s="254">
        <f t="shared" si="3"/>
        <v>3.8865137971239796</v>
      </c>
    </row>
    <row r="82" spans="2:14" ht="16.5" thickBot="1" x14ac:dyDescent="0.3">
      <c r="B82" s="266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H82" s="53" t="s">
        <v>170</v>
      </c>
      <c r="I82" s="266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5935</v>
      </c>
      <c r="F84" s="182">
        <v>39</v>
      </c>
      <c r="G84" s="254">
        <f t="shared" si="2"/>
        <v>6.571187868576243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5935</v>
      </c>
      <c r="M84" s="182">
        <v>36</v>
      </c>
      <c r="N84" s="254">
        <f t="shared" si="3"/>
        <v>6.0657118786857627</v>
      </c>
    </row>
    <row r="85" spans="2:14" ht="16.5" thickBot="1" x14ac:dyDescent="0.3">
      <c r="B85" s="303">
        <v>81</v>
      </c>
      <c r="C85" s="304" t="s">
        <v>167</v>
      </c>
      <c r="D85" s="185">
        <v>60099</v>
      </c>
      <c r="E85" s="184">
        <v>1436</v>
      </c>
      <c r="F85" s="186">
        <v>5</v>
      </c>
      <c r="G85" s="254">
        <f t="shared" si="2"/>
        <v>3.4818941504178271</v>
      </c>
      <c r="H85" s="53"/>
      <c r="I85" s="303">
        <v>81</v>
      </c>
      <c r="J85" s="296" t="s">
        <v>167</v>
      </c>
      <c r="K85" s="185">
        <v>60099</v>
      </c>
      <c r="L85" s="184">
        <v>1436</v>
      </c>
      <c r="M85" s="186">
        <v>5</v>
      </c>
      <c r="N85" s="173">
        <f t="shared" si="3"/>
        <v>3.4818941504178271</v>
      </c>
    </row>
    <row r="86" spans="2:14" ht="17.25" thickTop="1" thickBot="1" x14ac:dyDescent="0.3">
      <c r="B86" s="391" t="s">
        <v>215</v>
      </c>
      <c r="C86" s="392"/>
      <c r="D86" s="393"/>
      <c r="E86" s="167">
        <f>SUM(E5:E85)</f>
        <v>758169</v>
      </c>
      <c r="F86" s="167">
        <f>SUM(F5:F85)</f>
        <v>4198</v>
      </c>
      <c r="G86" s="254">
        <f t="shared" si="2"/>
        <v>5.5370240671934621</v>
      </c>
      <c r="H86" s="53"/>
      <c r="I86" s="391" t="s">
        <v>215</v>
      </c>
      <c r="J86" s="392"/>
      <c r="K86" s="393"/>
      <c r="L86" s="167">
        <f>SUM(L5:L85)</f>
        <v>758169</v>
      </c>
      <c r="M86" s="167">
        <f>SUM(M5:M85)</f>
        <v>4400</v>
      </c>
      <c r="N86" s="254">
        <f t="shared" si="3"/>
        <v>5.8034554301217804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8" sqref="Q38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8.140625" customWidth="1"/>
    <col min="12" max="12" width="12.5703125" customWidth="1"/>
    <col min="14" max="14" width="13.7109375" customWidth="1"/>
  </cols>
  <sheetData>
    <row r="2" spans="2:14" ht="19.5" customHeight="1" thickBot="1" x14ac:dyDescent="0.3">
      <c r="C2" s="249">
        <v>44306</v>
      </c>
      <c r="J2" s="249">
        <v>44305</v>
      </c>
    </row>
    <row r="3" spans="2:14" ht="56.25" customHeight="1" thickBot="1" x14ac:dyDescent="0.35">
      <c r="B3" s="382" t="s">
        <v>304</v>
      </c>
      <c r="C3" s="383"/>
      <c r="D3" s="383"/>
      <c r="E3" s="383"/>
      <c r="F3" s="383"/>
      <c r="G3" s="384"/>
      <c r="I3" s="382" t="s">
        <v>305</v>
      </c>
      <c r="J3" s="383"/>
      <c r="K3" s="383"/>
      <c r="L3" s="383"/>
      <c r="M3" s="383"/>
      <c r="N3" s="384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1620</v>
      </c>
      <c r="G6" s="254">
        <f>F6*1000/E6</f>
        <v>4.8008534850640112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1775</v>
      </c>
      <c r="N6" s="254">
        <f>M6*1000/L6</f>
        <v>5.260194404931247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190</v>
      </c>
      <c r="G7" s="254">
        <f t="shared" ref="G7:G70" si="0">F7*1000/E7</f>
        <v>4.9437968359700246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204</v>
      </c>
      <c r="N7" s="254">
        <f t="shared" ref="N7:N70" si="1">M7*1000/L7</f>
        <v>5.3080766028309743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80</v>
      </c>
      <c r="N8" s="254">
        <f t="shared" si="1"/>
        <v>3.4744842562432141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248</v>
      </c>
      <c r="G9" s="254">
        <f t="shared" si="0"/>
        <v>4.4630002879355022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258</v>
      </c>
      <c r="N9" s="254">
        <f t="shared" si="1"/>
        <v>4.6429599769651597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225</v>
      </c>
      <c r="G10" s="254">
        <f t="shared" si="0"/>
        <v>8.1788440567066516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238</v>
      </c>
      <c r="N10" s="254">
        <f t="shared" si="1"/>
        <v>8.6513994910941481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54</v>
      </c>
      <c r="G11" s="254">
        <f t="shared" si="0"/>
        <v>5.6467635679180175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10</v>
      </c>
      <c r="N12" s="306">
        <f t="shared" si="1"/>
        <v>1.5199878400972793</v>
      </c>
    </row>
    <row r="13" spans="2:14" ht="15.7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0</v>
      </c>
      <c r="G13" s="202">
        <f t="shared" si="0"/>
        <v>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93</v>
      </c>
      <c r="G15" s="254">
        <f t="shared" si="0"/>
        <v>6.0385689240958378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98</v>
      </c>
      <c r="N15" s="254">
        <f t="shared" si="1"/>
        <v>6.3632231673267974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57</v>
      </c>
      <c r="G17" s="254">
        <f t="shared" si="0"/>
        <v>4.3836037837422133</v>
      </c>
      <c r="H17" s="53" t="s">
        <v>170</v>
      </c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232" t="s">
        <v>175</v>
      </c>
      <c r="K18" s="181">
        <v>55918</v>
      </c>
      <c r="L18" s="180">
        <v>1976</v>
      </c>
      <c r="M18" s="182">
        <v>6</v>
      </c>
      <c r="N18" s="254">
        <f t="shared" si="1"/>
        <v>3.0364372469635628</v>
      </c>
    </row>
    <row r="19" spans="2:14" ht="15.75" thickBot="1" x14ac:dyDescent="0.3">
      <c r="B19" s="266">
        <v>14</v>
      </c>
      <c r="C19" s="64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 t="s">
        <v>170</v>
      </c>
      <c r="I20" s="266">
        <v>15</v>
      </c>
      <c r="J20" s="64" t="s">
        <v>177</v>
      </c>
      <c r="K20" s="181">
        <v>56096</v>
      </c>
      <c r="L20" s="180">
        <v>1431</v>
      </c>
      <c r="M20" s="182">
        <v>4</v>
      </c>
      <c r="N20" s="306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28</v>
      </c>
      <c r="G21" s="254">
        <f t="shared" si="0"/>
        <v>5.7875155022736671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27</v>
      </c>
      <c r="N21" s="254">
        <f t="shared" si="1"/>
        <v>5.5808185200496077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2</v>
      </c>
      <c r="G23" s="306">
        <f t="shared" si="0"/>
        <v>1.6849199663016006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7</v>
      </c>
      <c r="G24" s="306">
        <f t="shared" si="0"/>
        <v>2.936241610738255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12</v>
      </c>
      <c r="G25" s="254">
        <f t="shared" si="0"/>
        <v>5.0782903089293274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17</v>
      </c>
      <c r="N25" s="254">
        <f t="shared" si="1"/>
        <v>7.1942446043165464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/>
      <c r="I27" s="266">
        <v>22</v>
      </c>
      <c r="J27" s="64" t="s">
        <v>183</v>
      </c>
      <c r="K27" s="181">
        <v>56522</v>
      </c>
      <c r="L27" s="180">
        <v>2689</v>
      </c>
      <c r="M27" s="182">
        <v>3</v>
      </c>
      <c r="N27" s="306">
        <f t="shared" si="1"/>
        <v>1.1156563778356265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3</v>
      </c>
      <c r="G28" s="202">
        <f t="shared" si="0"/>
        <v>0.98103335513407453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18</v>
      </c>
      <c r="G29" s="254">
        <f t="shared" si="0"/>
        <v>3.75234521575985</v>
      </c>
      <c r="H29" s="53" t="s">
        <v>170</v>
      </c>
      <c r="I29" s="266">
        <v>24</v>
      </c>
      <c r="J29" s="232" t="s">
        <v>185</v>
      </c>
      <c r="K29" s="181">
        <v>56666</v>
      </c>
      <c r="L29" s="180">
        <v>4797</v>
      </c>
      <c r="M29" s="182">
        <v>17</v>
      </c>
      <c r="N29" s="254">
        <f t="shared" si="1"/>
        <v>3.5438815926620806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1</v>
      </c>
      <c r="N30" s="202">
        <f t="shared" si="1"/>
        <v>0.42680324370465217</v>
      </c>
    </row>
    <row r="31" spans="2:14" ht="15.7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3</v>
      </c>
      <c r="G31" s="306">
        <f t="shared" si="0"/>
        <v>1.762632197414806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310">
        <v>36</v>
      </c>
      <c r="G32" s="254">
        <f t="shared" si="0"/>
        <v>9.6437181891240282</v>
      </c>
      <c r="H32" s="53" t="s">
        <v>170</v>
      </c>
      <c r="I32" s="265">
        <v>27</v>
      </c>
      <c r="J32" s="232" t="s">
        <v>47</v>
      </c>
      <c r="K32" s="181">
        <v>56844</v>
      </c>
      <c r="L32" s="180">
        <v>3733</v>
      </c>
      <c r="M32" s="182">
        <v>33</v>
      </c>
      <c r="N32" s="254">
        <f t="shared" si="1"/>
        <v>8.8400750066970257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9</v>
      </c>
      <c r="N33" s="306">
        <f t="shared" si="1"/>
        <v>2.4161073825503356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14</v>
      </c>
      <c r="G34" s="254">
        <f t="shared" si="0"/>
        <v>5.924672027084215</v>
      </c>
      <c r="H34" s="53" t="s">
        <v>170</v>
      </c>
      <c r="I34" s="266">
        <v>29</v>
      </c>
      <c r="J34" s="232" t="s">
        <v>188</v>
      </c>
      <c r="K34" s="181">
        <v>57083</v>
      </c>
      <c r="L34" s="180">
        <v>2363</v>
      </c>
      <c r="M34" s="182">
        <v>13</v>
      </c>
      <c r="N34" s="254">
        <f t="shared" si="1"/>
        <v>5.5014811680067712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4</v>
      </c>
      <c r="N36" s="306">
        <f t="shared" si="1"/>
        <v>2.2062879205736348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19</v>
      </c>
      <c r="N37" s="254">
        <f t="shared" si="1"/>
        <v>4.4716403859731706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18</v>
      </c>
      <c r="N39" s="254">
        <f t="shared" si="1"/>
        <v>5.9055118110236222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9</v>
      </c>
      <c r="G40" s="254">
        <f t="shared" si="0"/>
        <v>6.024096385542169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8</v>
      </c>
      <c r="N40" s="254">
        <f t="shared" si="1"/>
        <v>5.3547523427041499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31</v>
      </c>
      <c r="N41" s="254">
        <f t="shared" si="1"/>
        <v>7.0374574347332572</v>
      </c>
    </row>
    <row r="42" spans="2:14" ht="16.5" thickBot="1" x14ac:dyDescent="0.3">
      <c r="B42" s="266">
        <v>37</v>
      </c>
      <c r="C42" s="232" t="s">
        <v>191</v>
      </c>
      <c r="D42" s="181">
        <v>57644</v>
      </c>
      <c r="E42" s="180">
        <v>2744</v>
      </c>
      <c r="F42" s="182">
        <v>9</v>
      </c>
      <c r="G42" s="254">
        <f t="shared" si="0"/>
        <v>3.2798833819241984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11</v>
      </c>
      <c r="N42" s="254">
        <f t="shared" si="1"/>
        <v>4.0087463556851315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213</v>
      </c>
      <c r="G43" s="254">
        <f t="shared" si="0"/>
        <v>4.5736617208133818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228</v>
      </c>
      <c r="N43" s="254">
        <f t="shared" si="1"/>
        <v>4.8957505743917888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18</v>
      </c>
      <c r="G44" s="254">
        <f t="shared" si="0"/>
        <v>4.6284391874517867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22</v>
      </c>
      <c r="N44" s="254">
        <f t="shared" si="1"/>
        <v>5.6569812291077399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2</v>
      </c>
      <c r="G46" s="306">
        <f t="shared" si="0"/>
        <v>1.3333333333333333</v>
      </c>
      <c r="H46" s="53" t="s">
        <v>170</v>
      </c>
      <c r="I46" s="266">
        <v>41</v>
      </c>
      <c r="J46" s="200" t="s">
        <v>75</v>
      </c>
      <c r="K46" s="181">
        <v>57831</v>
      </c>
      <c r="L46" s="180">
        <v>1500</v>
      </c>
      <c r="M46" s="182">
        <v>1</v>
      </c>
      <c r="N46" s="202">
        <f t="shared" si="1"/>
        <v>0.66666666666666663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39</v>
      </c>
      <c r="G47" s="254">
        <f t="shared" si="0"/>
        <v>4.2744410346339325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40</v>
      </c>
      <c r="N47" s="254">
        <f t="shared" si="1"/>
        <v>4.3840420868040333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15</v>
      </c>
      <c r="N48" s="254">
        <f t="shared" si="1"/>
        <v>3.9225941422594142</v>
      </c>
    </row>
    <row r="49" spans="2:14" ht="16.5" thickBot="1" x14ac:dyDescent="0.3">
      <c r="B49" s="266">
        <v>44</v>
      </c>
      <c r="C49" s="232" t="s">
        <v>81</v>
      </c>
      <c r="D49" s="181">
        <v>58142</v>
      </c>
      <c r="E49" s="180">
        <v>4310</v>
      </c>
      <c r="F49" s="182">
        <v>14</v>
      </c>
      <c r="G49" s="254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11</v>
      </c>
      <c r="N49" s="306">
        <f t="shared" si="1"/>
        <v>2.5522041763341066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8</v>
      </c>
      <c r="G50" s="254">
        <f t="shared" si="0"/>
        <v>5.3799596503026228</v>
      </c>
      <c r="H50" s="53"/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24</v>
      </c>
      <c r="N52" s="254">
        <f t="shared" si="1"/>
        <v>4.8406615570794678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23</v>
      </c>
      <c r="G53" s="254">
        <f t="shared" si="0"/>
        <v>4.9504950495049505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25</v>
      </c>
      <c r="N53" s="254">
        <f t="shared" si="1"/>
        <v>5.3809728798966852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 t="s">
        <v>170</v>
      </c>
      <c r="I56" s="266">
        <v>51</v>
      </c>
      <c r="J56" s="307" t="s">
        <v>199</v>
      </c>
      <c r="K56" s="181">
        <v>58464</v>
      </c>
      <c r="L56" s="180">
        <v>1631</v>
      </c>
      <c r="M56" s="182">
        <v>2</v>
      </c>
      <c r="N56" s="306">
        <f t="shared" si="1"/>
        <v>1.226241569589209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1</v>
      </c>
      <c r="G57" s="202">
        <f t="shared" si="0"/>
        <v>0.66312997347480107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14</v>
      </c>
      <c r="N58" s="254">
        <f t="shared" si="1"/>
        <v>3.8408779149519892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39</v>
      </c>
      <c r="N59" s="254">
        <f t="shared" si="1"/>
        <v>6.6382978723404253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13</v>
      </c>
      <c r="G60" s="254">
        <f t="shared" si="0"/>
        <v>3.3783783783783785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14</v>
      </c>
      <c r="N60" s="254">
        <f t="shared" si="1"/>
        <v>3.6382536382536381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232" t="s">
        <v>105</v>
      </c>
      <c r="K61" s="181">
        <v>58623</v>
      </c>
      <c r="L61" s="180">
        <v>3288</v>
      </c>
      <c r="M61" s="182">
        <v>10</v>
      </c>
      <c r="N61" s="254">
        <f t="shared" si="1"/>
        <v>3.0413625304136254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18</v>
      </c>
      <c r="G62" s="254">
        <f t="shared" si="0"/>
        <v>5.4961832061068705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4</v>
      </c>
      <c r="G63" s="306">
        <f t="shared" si="0"/>
        <v>1.7436791630340018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4</v>
      </c>
      <c r="G64" s="254">
        <f t="shared" si="0"/>
        <v>3.4812880765883376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3</v>
      </c>
      <c r="G65" s="306">
        <f t="shared" si="0"/>
        <v>1.6538037486218302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4</v>
      </c>
      <c r="N65" s="306">
        <f t="shared" si="1"/>
        <v>2.2050716648291071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4</v>
      </c>
      <c r="G69" s="306">
        <f t="shared" si="0"/>
        <v>2.8551034975017844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3</v>
      </c>
      <c r="N70" s="306">
        <f t="shared" si="1"/>
        <v>2.1802325581395348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9</v>
      </c>
      <c r="N73" s="254">
        <f t="shared" si="3"/>
        <v>4.0909090909090908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13</v>
      </c>
      <c r="N74" s="254">
        <f t="shared" si="3"/>
        <v>10.260457774269929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36</v>
      </c>
      <c r="G76" s="254">
        <f t="shared" si="2"/>
        <v>8.720930232558139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34</v>
      </c>
      <c r="N76" s="254">
        <f t="shared" si="3"/>
        <v>8.2364341085271313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15</v>
      </c>
      <c r="N77" s="254">
        <f t="shared" si="3"/>
        <v>6.5963060686015833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10</v>
      </c>
      <c r="G80" s="306">
        <f t="shared" si="2"/>
        <v>2.1795989537925022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8</v>
      </c>
      <c r="N80" s="306">
        <f t="shared" si="3"/>
        <v>1.7436791630340018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7</v>
      </c>
      <c r="N82" s="306">
        <f t="shared" si="3"/>
        <v>2.7279812938425567</v>
      </c>
    </row>
    <row r="83" spans="2:14" ht="16.5" thickBot="1" x14ac:dyDescent="0.3">
      <c r="B83" s="266">
        <v>78</v>
      </c>
      <c r="C83" s="232" t="s">
        <v>161</v>
      </c>
      <c r="D83" s="181">
        <v>59942</v>
      </c>
      <c r="E83" s="180">
        <v>2102</v>
      </c>
      <c r="F83" s="182">
        <v>7</v>
      </c>
      <c r="G83" s="254">
        <f t="shared" si="2"/>
        <v>3.3301617507136059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36</v>
      </c>
      <c r="G85" s="254">
        <f t="shared" si="2"/>
        <v>6.0667340748230538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37</v>
      </c>
      <c r="N85" s="254">
        <f t="shared" si="3"/>
        <v>6.2352544657903604</v>
      </c>
    </row>
    <row r="86" spans="2:14" ht="16.5" thickBot="1" x14ac:dyDescent="0.3">
      <c r="B86" s="303">
        <v>81</v>
      </c>
      <c r="C86" s="304" t="s">
        <v>167</v>
      </c>
      <c r="D86" s="185">
        <v>60099</v>
      </c>
      <c r="E86" s="184">
        <v>1438</v>
      </c>
      <c r="F86" s="186">
        <v>5</v>
      </c>
      <c r="G86" s="254">
        <f t="shared" si="2"/>
        <v>3.4770514603616132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91" t="s">
        <v>215</v>
      </c>
      <c r="C87" s="392"/>
      <c r="D87" s="393"/>
      <c r="E87" s="167">
        <f>SUM(E6:E86)</f>
        <v>758376</v>
      </c>
      <c r="F87" s="167">
        <f>SUM(F6:F86)</f>
        <v>3498</v>
      </c>
      <c r="G87" s="244">
        <f t="shared" si="2"/>
        <v>4.6124877369537014</v>
      </c>
      <c r="H87" s="53"/>
      <c r="I87" s="391" t="s">
        <v>215</v>
      </c>
      <c r="J87" s="392"/>
      <c r="K87" s="393"/>
      <c r="L87" s="167">
        <f>SUM(L6:L86)</f>
        <v>758376</v>
      </c>
      <c r="M87" s="167">
        <f>SUM(M6:M86)</f>
        <v>3742</v>
      </c>
      <c r="N87" s="244">
        <f t="shared" si="3"/>
        <v>4.934227876409591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3" max="13" width="13.7109375" customWidth="1"/>
    <col min="14" max="14" width="13.42578125" customWidth="1"/>
  </cols>
  <sheetData>
    <row r="2" spans="2:14" ht="19.5" customHeight="1" thickBot="1" x14ac:dyDescent="0.3">
      <c r="C2" s="249">
        <v>44307</v>
      </c>
      <c r="J2" s="249">
        <v>44306</v>
      </c>
    </row>
    <row r="3" spans="2:14" ht="56.25" customHeight="1" thickBot="1" x14ac:dyDescent="0.35">
      <c r="B3" s="382" t="s">
        <v>306</v>
      </c>
      <c r="C3" s="383"/>
      <c r="D3" s="383"/>
      <c r="E3" s="383"/>
      <c r="F3" s="383"/>
      <c r="G3" s="384"/>
      <c r="I3" s="382" t="s">
        <v>304</v>
      </c>
      <c r="J3" s="383"/>
      <c r="K3" s="383"/>
      <c r="L3" s="383"/>
      <c r="M3" s="383"/>
      <c r="N3" s="384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1522</v>
      </c>
      <c r="G6" s="254">
        <f>F6*1000/E6</f>
        <v>4.5104314841156947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1620</v>
      </c>
      <c r="N6" s="254">
        <f>M6*1000/L6</f>
        <v>4.8008534850640112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178</v>
      </c>
      <c r="G7" s="254">
        <f t="shared" ref="G7:G70" si="0">F7*1000/E7</f>
        <v>4.631557035803497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190</v>
      </c>
      <c r="N7" s="254">
        <f t="shared" ref="N7:N70" si="1">M7*1000/L7</f>
        <v>4.9437968359700246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232</v>
      </c>
      <c r="G9" s="254">
        <f t="shared" si="0"/>
        <v>4.1750647854880505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248</v>
      </c>
      <c r="N9" s="254">
        <f t="shared" si="1"/>
        <v>4.4630002879355022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223</v>
      </c>
      <c r="G10" s="254">
        <f t="shared" si="0"/>
        <v>8.1061432206470379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225</v>
      </c>
      <c r="N10" s="254">
        <f t="shared" si="1"/>
        <v>8.1788440567066516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52</v>
      </c>
      <c r="G11" s="254">
        <f t="shared" si="0"/>
        <v>5.4376241765136459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54</v>
      </c>
      <c r="N11" s="254">
        <f t="shared" si="1"/>
        <v>5.6467635679180175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1</v>
      </c>
      <c r="G13" s="202">
        <f t="shared" si="0"/>
        <v>0.91827364554637281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85</v>
      </c>
      <c r="G15" s="254">
        <f t="shared" si="0"/>
        <v>5.5191221349263033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93</v>
      </c>
      <c r="N15" s="254">
        <f t="shared" si="1"/>
        <v>6.0385689240958378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57</v>
      </c>
      <c r="N17" s="254">
        <f t="shared" si="1"/>
        <v>4.3836037837422133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4</v>
      </c>
      <c r="G18" s="306">
        <f t="shared" si="0"/>
        <v>2.0242914979757085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28</v>
      </c>
      <c r="N21" s="254">
        <f t="shared" si="1"/>
        <v>5.7875155022736671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1</v>
      </c>
      <c r="G23" s="306">
        <f t="shared" si="0"/>
        <v>0.84245998315080028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8</v>
      </c>
      <c r="G24" s="306">
        <f t="shared" si="0"/>
        <v>3.3557046979865772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11</v>
      </c>
      <c r="G25" s="254">
        <f t="shared" si="0"/>
        <v>4.6550994498518836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12</v>
      </c>
      <c r="N25" s="254">
        <f t="shared" si="1"/>
        <v>5.0782903089293274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2</v>
      </c>
      <c r="N27" s="202">
        <f t="shared" si="1"/>
        <v>0.74377091855708444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1</v>
      </c>
      <c r="G28" s="202">
        <f t="shared" si="0"/>
        <v>0.32701111837802488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15</v>
      </c>
      <c r="G29" s="254">
        <f t="shared" si="0"/>
        <v>3.1269543464665417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18</v>
      </c>
      <c r="N29" s="254">
        <f t="shared" si="1"/>
        <v>3.75234521575985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 t="s">
        <v>170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37</v>
      </c>
      <c r="G32" s="254">
        <f t="shared" si="0"/>
        <v>9.9115992499330297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310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14</v>
      </c>
      <c r="N34" s="254">
        <f t="shared" si="1"/>
        <v>5.924672027084215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22</v>
      </c>
      <c r="G37" s="254">
        <f t="shared" si="0"/>
        <v>5.1776888679689339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7</v>
      </c>
      <c r="G38" s="254">
        <f t="shared" si="0"/>
        <v>5.1244509516837482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10</v>
      </c>
      <c r="G40" s="254">
        <f t="shared" si="0"/>
        <v>6.6934404283801872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9</v>
      </c>
      <c r="N40" s="254">
        <f t="shared" si="1"/>
        <v>6.024096385542169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9</v>
      </c>
      <c r="N42" s="254">
        <f t="shared" si="1"/>
        <v>3.2798833819241984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213</v>
      </c>
      <c r="N43" s="254">
        <f t="shared" si="1"/>
        <v>4.5736617208133818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17</v>
      </c>
      <c r="G44" s="254">
        <f t="shared" si="0"/>
        <v>4.3713036770377993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18</v>
      </c>
      <c r="N44" s="254">
        <f t="shared" si="1"/>
        <v>4.6284391874517867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3</v>
      </c>
      <c r="G46" s="306">
        <f t="shared" si="0"/>
        <v>2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2</v>
      </c>
      <c r="N46" s="306">
        <f t="shared" si="1"/>
        <v>1.3333333333333333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32</v>
      </c>
      <c r="G47" s="254">
        <f t="shared" si="0"/>
        <v>3.5072336694432265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39</v>
      </c>
      <c r="N47" s="254">
        <f t="shared" si="1"/>
        <v>4.2744410346339325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232" t="s">
        <v>81</v>
      </c>
      <c r="K49" s="181">
        <v>58142</v>
      </c>
      <c r="L49" s="180">
        <v>4310</v>
      </c>
      <c r="M49" s="182">
        <v>14</v>
      </c>
      <c r="N49" s="254">
        <f t="shared" si="1"/>
        <v>3.2482598607888633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9</v>
      </c>
      <c r="G50" s="254">
        <f t="shared" si="0"/>
        <v>6.0524546065904508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/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22</v>
      </c>
      <c r="G53" s="254">
        <f t="shared" si="0"/>
        <v>4.7352561343090827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23</v>
      </c>
      <c r="N53" s="254">
        <f t="shared" si="1"/>
        <v>4.9504950495049505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13</v>
      </c>
      <c r="N60" s="254">
        <f t="shared" si="1"/>
        <v>3.3783783783783785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17</v>
      </c>
      <c r="G62" s="254">
        <f t="shared" si="0"/>
        <v>5.1908396946564883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 t="s">
        <v>170</v>
      </c>
      <c r="I63" s="266">
        <v>58</v>
      </c>
      <c r="J63" s="64" t="s">
        <v>119</v>
      </c>
      <c r="K63" s="181">
        <v>60169</v>
      </c>
      <c r="L63" s="180">
        <v>2294</v>
      </c>
      <c r="M63" s="182">
        <v>4</v>
      </c>
      <c r="N63" s="306">
        <f t="shared" si="1"/>
        <v>1.7436791630340018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3</v>
      </c>
      <c r="G64" s="254">
        <f t="shared" si="0"/>
        <v>2.6109660574412534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3</v>
      </c>
      <c r="N65" s="306">
        <f t="shared" si="1"/>
        <v>1.6538037486218302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28</v>
      </c>
      <c r="G68" s="254">
        <f t="shared" si="0"/>
        <v>5.8651026392961878</v>
      </c>
      <c r="H68" s="53" t="s">
        <v>170</v>
      </c>
      <c r="I68" s="265">
        <v>63</v>
      </c>
      <c r="J68" s="232" t="s">
        <v>131</v>
      </c>
      <c r="K68" s="181">
        <v>59041</v>
      </c>
      <c r="L68" s="180">
        <v>4774</v>
      </c>
      <c r="M68" s="182">
        <v>24</v>
      </c>
      <c r="N68" s="254">
        <f t="shared" si="1"/>
        <v>5.0272308336824469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8</v>
      </c>
      <c r="N73" s="254">
        <f t="shared" si="3"/>
        <v>3.6363636363636362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36</v>
      </c>
      <c r="N76" s="254">
        <f t="shared" si="3"/>
        <v>8.720930232558139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/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4</v>
      </c>
      <c r="G79" s="306">
        <f t="shared" si="2"/>
        <v>2.324230098779779</v>
      </c>
      <c r="H79" s="53" t="s">
        <v>170</v>
      </c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10</v>
      </c>
      <c r="N80" s="306">
        <f t="shared" si="3"/>
        <v>2.1795989537925022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35</v>
      </c>
      <c r="G85" s="254">
        <f t="shared" si="2"/>
        <v>5.8982136838557464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36</v>
      </c>
      <c r="N85" s="254">
        <f t="shared" si="3"/>
        <v>6.0667340748230538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91" t="s">
        <v>215</v>
      </c>
      <c r="C87" s="392"/>
      <c r="D87" s="393"/>
      <c r="E87" s="167">
        <f>SUM(E6:E86)</f>
        <v>758376</v>
      </c>
      <c r="F87" s="167">
        <f>SUM(F6:F86)</f>
        <v>3326</v>
      </c>
      <c r="G87" s="244">
        <f t="shared" si="2"/>
        <v>4.3856873107798773</v>
      </c>
      <c r="H87" s="53"/>
      <c r="I87" s="391" t="s">
        <v>215</v>
      </c>
      <c r="J87" s="392"/>
      <c r="K87" s="393"/>
      <c r="L87" s="167">
        <f>SUM(L6:L86)</f>
        <v>758376</v>
      </c>
      <c r="M87" s="167">
        <f>SUM(M6:M86)</f>
        <v>3498</v>
      </c>
      <c r="N87" s="244">
        <f t="shared" si="3"/>
        <v>4.6124877369537014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N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9.5" customHeight="1" thickBot="1" x14ac:dyDescent="0.3">
      <c r="C2" s="249">
        <v>44308</v>
      </c>
      <c r="J2" s="249">
        <v>44307</v>
      </c>
    </row>
    <row r="3" spans="2:14" ht="56.25" customHeight="1" thickBot="1" x14ac:dyDescent="0.35">
      <c r="B3" s="382" t="s">
        <v>307</v>
      </c>
      <c r="C3" s="383"/>
      <c r="D3" s="383"/>
      <c r="E3" s="383"/>
      <c r="F3" s="383"/>
      <c r="G3" s="384"/>
      <c r="I3" s="382" t="s">
        <v>306</v>
      </c>
      <c r="J3" s="383"/>
      <c r="K3" s="383"/>
      <c r="L3" s="383"/>
      <c r="M3" s="383"/>
      <c r="N3" s="384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1479</v>
      </c>
      <c r="G6" s="254">
        <f>F6*1000/E6</f>
        <v>4.3830014224751066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1522</v>
      </c>
      <c r="N6" s="254">
        <f>M6*1000/L6</f>
        <v>4.5104314841156947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175</v>
      </c>
      <c r="G7" s="254">
        <f t="shared" ref="G7:G70" si="0">F7*1000/E7</f>
        <v>4.5534970857618653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178</v>
      </c>
      <c r="N7" s="254">
        <f t="shared" ref="N7:N70" si="1">M7*1000/L7</f>
        <v>4.631557035803497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H8" s="53" t="s">
        <v>170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74</v>
      </c>
      <c r="N8" s="254">
        <f t="shared" si="1"/>
        <v>3.213897937024973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217</v>
      </c>
      <c r="G9" s="254">
        <f t="shared" si="0"/>
        <v>3.9051252519435646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232</v>
      </c>
      <c r="N9" s="254">
        <f t="shared" si="1"/>
        <v>4.1750647854880505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218</v>
      </c>
      <c r="G10" s="254">
        <f t="shared" si="0"/>
        <v>7.9243911304980008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223</v>
      </c>
      <c r="N10" s="254">
        <f t="shared" si="1"/>
        <v>8.1061432206470379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51</v>
      </c>
      <c r="G11" s="254">
        <f t="shared" si="0"/>
        <v>5.3330544808114606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52</v>
      </c>
      <c r="N11" s="254">
        <f t="shared" si="1"/>
        <v>5.4376241765136459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/>
      <c r="I12" s="266">
        <v>7</v>
      </c>
      <c r="J12" s="64" t="s">
        <v>172</v>
      </c>
      <c r="K12" s="181">
        <v>55473</v>
      </c>
      <c r="L12" s="180">
        <v>6579</v>
      </c>
      <c r="M12" s="182">
        <v>12</v>
      </c>
      <c r="N12" s="306">
        <f t="shared" si="1"/>
        <v>1.823985408116735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1</v>
      </c>
      <c r="N13" s="202">
        <f t="shared" si="1"/>
        <v>0.91827364554637281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80</v>
      </c>
      <c r="G15" s="254">
        <f t="shared" si="0"/>
        <v>5.1944678916953446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85</v>
      </c>
      <c r="N15" s="254">
        <f t="shared" si="1"/>
        <v>5.5191221349263033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 t="s">
        <v>170</v>
      </c>
      <c r="I18" s="266">
        <v>13</v>
      </c>
      <c r="J18" s="307" t="s">
        <v>175</v>
      </c>
      <c r="K18" s="181">
        <v>55918</v>
      </c>
      <c r="L18" s="180">
        <v>1976</v>
      </c>
      <c r="M18" s="182">
        <v>4</v>
      </c>
      <c r="N18" s="306">
        <f t="shared" si="1"/>
        <v>2.0242914979757085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4</v>
      </c>
      <c r="G20" s="269">
        <f t="shared" si="0"/>
        <v>2.7952480782669462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7</v>
      </c>
      <c r="G22" s="254">
        <f t="shared" si="0"/>
        <v>5.2356020942408374</v>
      </c>
      <c r="H22" s="53" t="s">
        <v>170</v>
      </c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1</v>
      </c>
      <c r="N23" s="306">
        <f t="shared" si="1"/>
        <v>0.84245998315080028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11</v>
      </c>
      <c r="G24" s="306">
        <f t="shared" si="0"/>
        <v>4.6140939597315436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8</v>
      </c>
      <c r="N24" s="306">
        <f t="shared" si="1"/>
        <v>3.3557046979865772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11</v>
      </c>
      <c r="N25" s="254">
        <f t="shared" si="1"/>
        <v>4.6550994498518836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 t="s">
        <v>170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1</v>
      </c>
      <c r="N28" s="202">
        <f t="shared" si="1"/>
        <v>0.32701111837802488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14</v>
      </c>
      <c r="G29" s="254">
        <f t="shared" si="0"/>
        <v>2.9184907233687722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15</v>
      </c>
      <c r="N29" s="254">
        <f t="shared" si="1"/>
        <v>3.1269543464665417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36</v>
      </c>
      <c r="G32" s="254">
        <f t="shared" si="0"/>
        <v>9.6437181891240282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182">
        <v>37</v>
      </c>
      <c r="N32" s="254">
        <f t="shared" si="1"/>
        <v>9.9115992499330297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22</v>
      </c>
      <c r="N37" s="254">
        <f t="shared" si="1"/>
        <v>5.1776888679689339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8</v>
      </c>
      <c r="G38" s="254">
        <f t="shared" si="0"/>
        <v>5.8565153733528552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7</v>
      </c>
      <c r="N38" s="254">
        <f t="shared" si="1"/>
        <v>5.1244509516837482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1">
        <v>35</v>
      </c>
      <c r="C40" s="243" t="s">
        <v>190</v>
      </c>
      <c r="D40" s="181">
        <v>57546</v>
      </c>
      <c r="E40" s="180">
        <v>1494</v>
      </c>
      <c r="F40" s="182">
        <v>11</v>
      </c>
      <c r="G40" s="254">
        <f t="shared" si="0"/>
        <v>7.3627844712182062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10</v>
      </c>
      <c r="N40" s="254">
        <f t="shared" si="1"/>
        <v>6.6934404283801872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26</v>
      </c>
      <c r="G41" s="254">
        <f t="shared" si="0"/>
        <v>5.9023836549375712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16</v>
      </c>
      <c r="G44" s="254">
        <f t="shared" si="0"/>
        <v>4.114168166623811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17</v>
      </c>
      <c r="N44" s="254">
        <f t="shared" si="1"/>
        <v>4.3713036770377993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3</v>
      </c>
      <c r="N46" s="306">
        <f t="shared" si="1"/>
        <v>2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30</v>
      </c>
      <c r="G47" s="254">
        <f t="shared" si="0"/>
        <v>3.288031565103025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32</v>
      </c>
      <c r="N47" s="254">
        <f t="shared" si="1"/>
        <v>3.5072336694432265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10</v>
      </c>
      <c r="G50" s="254">
        <f t="shared" si="0"/>
        <v>6.7249495628782787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9</v>
      </c>
      <c r="N50" s="254">
        <f t="shared" si="1"/>
        <v>6.0524546065904508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27</v>
      </c>
      <c r="G52" s="254">
        <f t="shared" si="0"/>
        <v>5.4457442517144008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20</v>
      </c>
      <c r="G53" s="254">
        <f t="shared" si="0"/>
        <v>4.3047783039173479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22</v>
      </c>
      <c r="N53" s="254">
        <f t="shared" si="1"/>
        <v>4.7352561343090827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9</v>
      </c>
      <c r="G58" s="254">
        <f t="shared" si="0"/>
        <v>2.4691358024691357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29</v>
      </c>
      <c r="G59" s="254">
        <f t="shared" si="0"/>
        <v>4.9361702127659575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17</v>
      </c>
      <c r="N62" s="254">
        <f t="shared" si="1"/>
        <v>5.1908396946564883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64" t="s">
        <v>202</v>
      </c>
      <c r="D64" s="181">
        <v>58794</v>
      </c>
      <c r="E64" s="180">
        <v>1149</v>
      </c>
      <c r="F64" s="182">
        <v>2</v>
      </c>
      <c r="G64" s="173">
        <f t="shared" si="0"/>
        <v>1.7406440382941688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3</v>
      </c>
      <c r="N64" s="254">
        <f t="shared" si="1"/>
        <v>2.6109660574412534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3</v>
      </c>
      <c r="G66" s="306">
        <f t="shared" si="0"/>
        <v>1.8148820326678765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27</v>
      </c>
      <c r="G68" s="254">
        <f t="shared" si="0"/>
        <v>5.6556346878927526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 t="s">
        <v>170</v>
      </c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18</v>
      </c>
      <c r="G77" s="254">
        <f t="shared" si="2"/>
        <v>7.9155672823218994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4</v>
      </c>
      <c r="N79" s="306">
        <f t="shared" si="3"/>
        <v>2.324230098779779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/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6</v>
      </c>
      <c r="G81" s="306">
        <f t="shared" si="2"/>
        <v>2.7485112230874944</v>
      </c>
      <c r="H81" s="53" t="s">
        <v>170</v>
      </c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 t="s">
        <v>170</v>
      </c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32</v>
      </c>
      <c r="G85" s="254">
        <f t="shared" si="2"/>
        <v>5.392652510953825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35</v>
      </c>
      <c r="N85" s="254">
        <f t="shared" si="3"/>
        <v>5.8982136838557464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91" t="s">
        <v>215</v>
      </c>
      <c r="C87" s="392"/>
      <c r="D87" s="393"/>
      <c r="E87" s="167">
        <f>SUM(E6:E86)</f>
        <v>758376</v>
      </c>
      <c r="F87" s="167">
        <f>SUM(F6:F86)</f>
        <v>3240</v>
      </c>
      <c r="G87" s="244">
        <f t="shared" si="2"/>
        <v>4.2722870976929652</v>
      </c>
      <c r="H87" s="53"/>
      <c r="I87" s="391" t="s">
        <v>215</v>
      </c>
      <c r="J87" s="392"/>
      <c r="K87" s="393"/>
      <c r="L87" s="167">
        <f>SUM(L6:L86)</f>
        <v>758376</v>
      </c>
      <c r="M87" s="167">
        <f>SUM(M6:M86)</f>
        <v>3326</v>
      </c>
      <c r="N87" s="244">
        <f t="shared" si="3"/>
        <v>4.3856873107798773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activeCell="C2" sqref="B2:G87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6.5" thickBot="1" x14ac:dyDescent="0.3">
      <c r="C2" s="249">
        <v>44309</v>
      </c>
      <c r="J2" s="249">
        <v>44308</v>
      </c>
    </row>
    <row r="3" spans="2:14" ht="63" customHeight="1" thickBot="1" x14ac:dyDescent="0.35">
      <c r="B3" s="382" t="s">
        <v>308</v>
      </c>
      <c r="C3" s="383"/>
      <c r="D3" s="383"/>
      <c r="E3" s="383"/>
      <c r="F3" s="383"/>
      <c r="G3" s="384"/>
      <c r="I3" s="382" t="s">
        <v>307</v>
      </c>
      <c r="J3" s="383"/>
      <c r="K3" s="383"/>
      <c r="L3" s="383"/>
      <c r="M3" s="383"/>
      <c r="N3" s="384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53.25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16.5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1405</v>
      </c>
      <c r="G6" s="254">
        <f>F6*1000/E6</f>
        <v>4.1637031768610715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1479</v>
      </c>
      <c r="N6" s="254">
        <f>M6*1000/L6</f>
        <v>4.3830014224751066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152</v>
      </c>
      <c r="G7" s="254">
        <f t="shared" ref="G7:G70" si="0">F7*1000/E7</f>
        <v>3.9550374687760201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175</v>
      </c>
      <c r="N7" s="254">
        <f t="shared" ref="N7:N70" si="1">M7*1000/L7</f>
        <v>4.5534970857618653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H8" s="53"/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203</v>
      </c>
      <c r="G9" s="254">
        <f t="shared" si="0"/>
        <v>3.6531816873020442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217</v>
      </c>
      <c r="N9" s="254">
        <f t="shared" si="1"/>
        <v>3.9051252519435646</v>
      </c>
    </row>
    <row r="10" spans="2:14" ht="16.5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205</v>
      </c>
      <c r="G10" s="254">
        <f t="shared" si="0"/>
        <v>7.4518356961105052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218</v>
      </c>
      <c r="N10" s="254">
        <f t="shared" si="1"/>
        <v>7.9243911304980008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53</v>
      </c>
      <c r="G11" s="254">
        <f t="shared" si="0"/>
        <v>5.5421938722158322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16.5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/>
      <c r="I13" s="266">
        <v>8</v>
      </c>
      <c r="J13" s="195" t="s">
        <v>9</v>
      </c>
      <c r="K13" s="181">
        <v>55598</v>
      </c>
      <c r="L13" s="180">
        <v>1089</v>
      </c>
      <c r="M13" s="182">
        <v>2</v>
      </c>
      <c r="N13" s="269">
        <f t="shared" si="1"/>
        <v>1.8365472910927456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71</v>
      </c>
      <c r="G15" s="254">
        <f t="shared" si="0"/>
        <v>4.6100902538796182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80</v>
      </c>
      <c r="N15" s="254">
        <f t="shared" si="1"/>
        <v>5.1944678916953446</v>
      </c>
    </row>
    <row r="16" spans="2:14" ht="16.5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46</v>
      </c>
      <c r="G17" s="254">
        <f t="shared" si="0"/>
        <v>3.5376451588095055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16.5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3</v>
      </c>
      <c r="G20" s="269">
        <f t="shared" si="0"/>
        <v>2.0964360587002098</v>
      </c>
      <c r="H20" s="53"/>
      <c r="I20" s="266">
        <v>15</v>
      </c>
      <c r="J20" s="195" t="s">
        <v>177</v>
      </c>
      <c r="K20" s="181">
        <v>56096</v>
      </c>
      <c r="L20" s="180">
        <v>1431</v>
      </c>
      <c r="M20" s="182">
        <v>4</v>
      </c>
      <c r="N20" s="269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24</v>
      </c>
      <c r="G21" s="254">
        <f t="shared" si="0"/>
        <v>4.9607275733774285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7</v>
      </c>
      <c r="N22" s="254">
        <f t="shared" si="1"/>
        <v>5.2356020942408374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200" t="s">
        <v>29</v>
      </c>
      <c r="K23" s="181">
        <v>56327</v>
      </c>
      <c r="L23" s="180">
        <v>1187</v>
      </c>
      <c r="M23" s="182">
        <v>0</v>
      </c>
      <c r="N23" s="202">
        <f t="shared" si="1"/>
        <v>0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9</v>
      </c>
      <c r="G24" s="306">
        <f t="shared" si="0"/>
        <v>3.7751677852348995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11</v>
      </c>
      <c r="N24" s="306">
        <f t="shared" si="1"/>
        <v>4.6140939597315436</v>
      </c>
    </row>
    <row r="25" spans="2:14" ht="16.5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10</v>
      </c>
      <c r="N25" s="254">
        <f t="shared" si="1"/>
        <v>4.2319085907744389</v>
      </c>
    </row>
    <row r="26" spans="2:14" ht="15.75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2</v>
      </c>
      <c r="G26" s="202">
        <f t="shared" si="0"/>
        <v>0.8022462896109106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16.5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 t="s">
        <v>170</v>
      </c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/>
      <c r="I28" s="266">
        <v>23</v>
      </c>
      <c r="J28" s="200" t="s">
        <v>184</v>
      </c>
      <c r="K28" s="181">
        <v>56568</v>
      </c>
      <c r="L28" s="180">
        <v>3058</v>
      </c>
      <c r="M28" s="182">
        <v>2</v>
      </c>
      <c r="N28" s="202">
        <f t="shared" si="1"/>
        <v>0.65402223675604976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10</v>
      </c>
      <c r="G29" s="254">
        <f t="shared" si="0"/>
        <v>2.0846362309776945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14</v>
      </c>
      <c r="N29" s="254">
        <f t="shared" si="1"/>
        <v>2.9184907233687722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29</v>
      </c>
      <c r="G32" s="254">
        <f t="shared" si="0"/>
        <v>7.7685507634610236</v>
      </c>
      <c r="H32" s="53"/>
      <c r="I32" s="308">
        <v>27</v>
      </c>
      <c r="J32" s="243" t="s">
        <v>47</v>
      </c>
      <c r="K32" s="305">
        <v>56844</v>
      </c>
      <c r="L32" s="309">
        <v>3733</v>
      </c>
      <c r="M32" s="182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11</v>
      </c>
      <c r="G34" s="254">
        <f t="shared" si="0"/>
        <v>4.6550994498518836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21</v>
      </c>
      <c r="G37" s="254">
        <f t="shared" si="0"/>
        <v>4.9423393739703458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8</v>
      </c>
      <c r="N38" s="254">
        <f t="shared" si="1"/>
        <v>5.8565153733528552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2">
        <v>35</v>
      </c>
      <c r="C40" s="243" t="s">
        <v>190</v>
      </c>
      <c r="D40" s="181">
        <v>57546</v>
      </c>
      <c r="E40" s="180">
        <v>1494</v>
      </c>
      <c r="F40" s="182">
        <v>12</v>
      </c>
      <c r="G40" s="254">
        <f t="shared" si="0"/>
        <v>8.0321285140562253</v>
      </c>
      <c r="H40" s="53" t="s">
        <v>170</v>
      </c>
      <c r="I40" s="311">
        <v>35</v>
      </c>
      <c r="J40" s="243" t="s">
        <v>190</v>
      </c>
      <c r="K40" s="181">
        <v>57546</v>
      </c>
      <c r="L40" s="180">
        <v>1494</v>
      </c>
      <c r="M40" s="182">
        <v>11</v>
      </c>
      <c r="N40" s="254">
        <f t="shared" si="1"/>
        <v>7.3627844712182062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25</v>
      </c>
      <c r="G41" s="254">
        <f t="shared" si="0"/>
        <v>5.6753688989784337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26</v>
      </c>
      <c r="N41" s="254">
        <f t="shared" si="1"/>
        <v>5.9023836549375712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6</v>
      </c>
      <c r="G42" s="173">
        <f t="shared" si="0"/>
        <v>2.1865889212827989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182</v>
      </c>
      <c r="G43" s="254">
        <f t="shared" si="0"/>
        <v>3.908011423418007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20</v>
      </c>
      <c r="G44" s="254">
        <f t="shared" si="0"/>
        <v>5.1427102082797633</v>
      </c>
      <c r="H44" s="53" t="s">
        <v>170</v>
      </c>
      <c r="I44" s="266">
        <v>39</v>
      </c>
      <c r="J44" s="232" t="s">
        <v>71</v>
      </c>
      <c r="K44" s="181">
        <v>57742</v>
      </c>
      <c r="L44" s="180">
        <v>3889</v>
      </c>
      <c r="M44" s="182">
        <v>16</v>
      </c>
      <c r="N44" s="254">
        <f t="shared" si="1"/>
        <v>4.114168166623811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8</v>
      </c>
      <c r="N45" s="254">
        <f t="shared" si="1"/>
        <v>3.499562554680665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/>
      <c r="I46" s="266">
        <v>41</v>
      </c>
      <c r="J46" s="307" t="s">
        <v>75</v>
      </c>
      <c r="K46" s="181">
        <v>57831</v>
      </c>
      <c r="L46" s="180">
        <v>1500</v>
      </c>
      <c r="M46" s="182">
        <v>5</v>
      </c>
      <c r="N46" s="306">
        <f t="shared" si="1"/>
        <v>3.3333333333333335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28</v>
      </c>
      <c r="G47" s="254">
        <f t="shared" si="0"/>
        <v>3.0688294607628235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30</v>
      </c>
      <c r="N47" s="254">
        <f t="shared" si="1"/>
        <v>3.288031565103025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170" t="s">
        <v>81</v>
      </c>
      <c r="D49" s="181">
        <v>58142</v>
      </c>
      <c r="E49" s="180">
        <v>4310</v>
      </c>
      <c r="F49" s="182">
        <v>14</v>
      </c>
      <c r="G49" s="172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313">
        <v>45</v>
      </c>
      <c r="C50" s="232" t="s">
        <v>195</v>
      </c>
      <c r="D50" s="181">
        <v>58204</v>
      </c>
      <c r="E50" s="180">
        <v>1487</v>
      </c>
      <c r="F50" s="182">
        <v>13</v>
      </c>
      <c r="G50" s="254">
        <f t="shared" si="0"/>
        <v>8.7424344317417617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10</v>
      </c>
      <c r="N50" s="254">
        <f t="shared" si="1"/>
        <v>6.7249495628782787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29</v>
      </c>
      <c r="G52" s="254">
        <f t="shared" si="0"/>
        <v>5.849132714804357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27</v>
      </c>
      <c r="N52" s="254">
        <f t="shared" si="1"/>
        <v>5.4457442517144008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21</v>
      </c>
      <c r="G53" s="254">
        <f t="shared" si="0"/>
        <v>4.5200172191132157</v>
      </c>
      <c r="H53" s="53" t="s">
        <v>170</v>
      </c>
      <c r="I53" s="266">
        <v>48</v>
      </c>
      <c r="J53" s="232" t="s">
        <v>89</v>
      </c>
      <c r="K53" s="181">
        <v>58311</v>
      </c>
      <c r="L53" s="180">
        <v>4646</v>
      </c>
      <c r="M53" s="182">
        <v>20</v>
      </c>
      <c r="N53" s="254">
        <f t="shared" si="1"/>
        <v>4.3047783039173479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3</v>
      </c>
      <c r="G54" s="306">
        <f t="shared" si="0"/>
        <v>1.3089005235602094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6.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H58" s="53" t="s">
        <v>170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9</v>
      </c>
      <c r="N58" s="254">
        <f t="shared" si="1"/>
        <v>2.4691358024691357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31</v>
      </c>
      <c r="G59" s="254">
        <f t="shared" si="0"/>
        <v>5.2765957446808507</v>
      </c>
      <c r="H59" s="53" t="s">
        <v>170</v>
      </c>
      <c r="I59" s="266">
        <v>54</v>
      </c>
      <c r="J59" s="232" t="s">
        <v>101</v>
      </c>
      <c r="K59" s="181">
        <v>55277</v>
      </c>
      <c r="L59" s="180">
        <v>5875</v>
      </c>
      <c r="M59" s="182">
        <v>29</v>
      </c>
      <c r="N59" s="254">
        <f t="shared" si="1"/>
        <v>4.9361702127659575</v>
      </c>
    </row>
    <row r="60" spans="2:14" ht="16.5" thickBot="1" x14ac:dyDescent="0.3">
      <c r="B60" s="266">
        <v>55</v>
      </c>
      <c r="C60" s="64" t="s">
        <v>103</v>
      </c>
      <c r="D60" s="181">
        <v>58552</v>
      </c>
      <c r="E60" s="180">
        <v>3848</v>
      </c>
      <c r="F60" s="182">
        <v>11</v>
      </c>
      <c r="G60" s="173">
        <f t="shared" si="0"/>
        <v>2.8586278586278588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7</v>
      </c>
      <c r="N61" s="306">
        <f t="shared" si="1"/>
        <v>2.1289537712895377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16</v>
      </c>
      <c r="N62" s="254">
        <f t="shared" si="1"/>
        <v>4.885496183206107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00" t="s">
        <v>202</v>
      </c>
      <c r="D64" s="181">
        <v>58794</v>
      </c>
      <c r="E64" s="180">
        <v>1149</v>
      </c>
      <c r="F64" s="182">
        <v>1</v>
      </c>
      <c r="G64" s="202">
        <f t="shared" si="0"/>
        <v>0.8703220191470844</v>
      </c>
      <c r="H64" s="53"/>
      <c r="I64" s="266">
        <v>59</v>
      </c>
      <c r="J64" s="64" t="s">
        <v>202</v>
      </c>
      <c r="K64" s="181">
        <v>58794</v>
      </c>
      <c r="L64" s="180">
        <v>1149</v>
      </c>
      <c r="M64" s="182">
        <v>2</v>
      </c>
      <c r="N64" s="173">
        <f t="shared" si="1"/>
        <v>1.7406440382941688</v>
      </c>
    </row>
    <row r="65" spans="2:14" ht="16.5" thickBot="1" x14ac:dyDescent="0.3">
      <c r="B65" s="266">
        <v>60</v>
      </c>
      <c r="C65" s="200" t="s">
        <v>125</v>
      </c>
      <c r="D65" s="181">
        <v>58856</v>
      </c>
      <c r="E65" s="180">
        <v>1814</v>
      </c>
      <c r="F65" s="182">
        <v>1</v>
      </c>
      <c r="G65" s="202">
        <f t="shared" si="0"/>
        <v>0.55126791620727678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6.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H66" s="53" t="s">
        <v>170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3</v>
      </c>
      <c r="N66" s="306">
        <f t="shared" si="1"/>
        <v>1.8148820326678765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27</v>
      </c>
      <c r="N68" s="254">
        <f t="shared" si="1"/>
        <v>5.6556346878927526</v>
      </c>
    </row>
    <row r="69" spans="2:14" ht="16.5" thickBot="1" x14ac:dyDescent="0.3">
      <c r="B69" s="266">
        <v>64</v>
      </c>
      <c r="C69" s="200" t="s">
        <v>205</v>
      </c>
      <c r="D69" s="181">
        <v>59238</v>
      </c>
      <c r="E69" s="180">
        <v>1401</v>
      </c>
      <c r="F69" s="182">
        <v>1</v>
      </c>
      <c r="G69" s="202">
        <f t="shared" si="0"/>
        <v>0.7137758743754461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/>
      <c r="I72" s="308">
        <v>67</v>
      </c>
      <c r="J72" s="243" t="s">
        <v>207</v>
      </c>
      <c r="K72" s="181">
        <v>59434</v>
      </c>
      <c r="L72" s="180">
        <v>1535</v>
      </c>
      <c r="M72" s="182">
        <v>11</v>
      </c>
      <c r="N72" s="254">
        <f t="shared" si="3"/>
        <v>7.1661237785016283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 t="s">
        <v>170</v>
      </c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10</v>
      </c>
      <c r="N74" s="254">
        <f t="shared" si="3"/>
        <v>7.8926598263614842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4</v>
      </c>
      <c r="N75" s="306">
        <f t="shared" si="3"/>
        <v>1.7825311942959001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32</v>
      </c>
      <c r="G76" s="254">
        <f t="shared" si="2"/>
        <v>7.7519379844961236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308">
        <v>72</v>
      </c>
      <c r="C77" s="243" t="s">
        <v>149</v>
      </c>
      <c r="D77" s="305">
        <v>59416</v>
      </c>
      <c r="E77" s="309">
        <v>2274</v>
      </c>
      <c r="F77" s="310">
        <v>22</v>
      </c>
      <c r="G77" s="254">
        <f t="shared" si="2"/>
        <v>9.6745822339489891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18</v>
      </c>
      <c r="N77" s="254">
        <f t="shared" si="3"/>
        <v>7.9155672823218994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13</v>
      </c>
      <c r="G80" s="306">
        <f t="shared" si="2"/>
        <v>2.8334786399302527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4</v>
      </c>
      <c r="G81" s="306">
        <f t="shared" si="2"/>
        <v>1.8323408153916629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6</v>
      </c>
      <c r="N81" s="306">
        <f t="shared" si="3"/>
        <v>2.7485112230874944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5</v>
      </c>
      <c r="N82" s="306">
        <f t="shared" si="3"/>
        <v>1.9485580670303975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4</v>
      </c>
      <c r="G83" s="173">
        <f t="shared" si="2"/>
        <v>1.9029495718363463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64" t="s">
        <v>163</v>
      </c>
      <c r="D84" s="181">
        <v>60026</v>
      </c>
      <c r="E84" s="180">
        <v>949</v>
      </c>
      <c r="F84" s="182">
        <v>2</v>
      </c>
      <c r="G84" s="173">
        <f t="shared" si="2"/>
        <v>2.1074815595363541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34</v>
      </c>
      <c r="G85" s="254">
        <f t="shared" si="2"/>
        <v>5.7296932928884399</v>
      </c>
      <c r="H85" s="53" t="s">
        <v>170</v>
      </c>
      <c r="I85" s="266">
        <v>80</v>
      </c>
      <c r="J85" s="232" t="s">
        <v>214</v>
      </c>
      <c r="K85" s="181">
        <v>60062</v>
      </c>
      <c r="L85" s="180">
        <v>5934</v>
      </c>
      <c r="M85" s="182">
        <v>32</v>
      </c>
      <c r="N85" s="254">
        <f t="shared" si="3"/>
        <v>5.392652510953825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91" t="s">
        <v>215</v>
      </c>
      <c r="C87" s="392"/>
      <c r="D87" s="393"/>
      <c r="E87" s="167">
        <f>SUM(E6:E86)</f>
        <v>758376</v>
      </c>
      <c r="F87" s="167">
        <f>SUM(F6:F86)</f>
        <v>3067</v>
      </c>
      <c r="G87" s="244">
        <f t="shared" si="2"/>
        <v>4.0441680643902229</v>
      </c>
      <c r="H87" s="53"/>
      <c r="I87" s="391" t="s">
        <v>215</v>
      </c>
      <c r="J87" s="392"/>
      <c r="K87" s="393"/>
      <c r="L87" s="167">
        <f>SUM(L6:L86)</f>
        <v>758376</v>
      </c>
      <c r="M87" s="167">
        <f>SUM(M6:M86)</f>
        <v>3240</v>
      </c>
      <c r="N87" s="244">
        <f t="shared" si="3"/>
        <v>4.2722870976929652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1.85546875" customWidth="1"/>
    <col min="10" max="10" width="22.42578125" customWidth="1"/>
  </cols>
  <sheetData>
    <row r="1" spans="2:14" ht="16.5" thickBot="1" x14ac:dyDescent="0.3">
      <c r="C1" s="249">
        <v>44310</v>
      </c>
      <c r="J1" s="249">
        <v>44309</v>
      </c>
    </row>
    <row r="2" spans="2:14" ht="56.25" customHeight="1" thickBot="1" x14ac:dyDescent="0.35">
      <c r="B2" s="382" t="s">
        <v>309</v>
      </c>
      <c r="C2" s="383"/>
      <c r="D2" s="383"/>
      <c r="E2" s="383"/>
      <c r="F2" s="383"/>
      <c r="G2" s="384"/>
      <c r="I2" s="382" t="s">
        <v>308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1288</v>
      </c>
      <c r="G5" s="254">
        <f>F5*1000/E5</f>
        <v>3.8169748696064487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1405</v>
      </c>
      <c r="N5" s="254">
        <f>M5*1000/L5</f>
        <v>4.1637031768610715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137</v>
      </c>
      <c r="G6" s="254">
        <f t="shared" ref="G6:G69" si="0">F6*1000/E6</f>
        <v>3.5647377185678599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152</v>
      </c>
      <c r="N6" s="254">
        <f t="shared" ref="N6:N69" si="1">M6*1000/L6</f>
        <v>3.9550374687760201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73</v>
      </c>
      <c r="G7" s="254">
        <f t="shared" si="0"/>
        <v>3.1704668838219328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74</v>
      </c>
      <c r="N7" s="254">
        <f t="shared" si="1"/>
        <v>3.213897937024973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206</v>
      </c>
      <c r="G8" s="254">
        <f t="shared" si="0"/>
        <v>3.7071695940109417</v>
      </c>
      <c r="H8" s="53" t="s">
        <v>170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203</v>
      </c>
      <c r="N8" s="254">
        <f t="shared" si="1"/>
        <v>3.6531816873020442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191</v>
      </c>
      <c r="G9" s="254">
        <f t="shared" si="0"/>
        <v>6.9429298436932028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205</v>
      </c>
      <c r="N9" s="254">
        <f t="shared" si="1"/>
        <v>7.4518356961105052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47</v>
      </c>
      <c r="G10" s="254">
        <f t="shared" si="0"/>
        <v>4.9147756980027184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53</v>
      </c>
      <c r="N10" s="254">
        <f t="shared" si="1"/>
        <v>5.5421938722158322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11</v>
      </c>
      <c r="G11" s="306">
        <f t="shared" si="0"/>
        <v>1.6719866241070072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12</v>
      </c>
      <c r="N11" s="306">
        <f t="shared" si="1"/>
        <v>1.823985408116735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306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69</v>
      </c>
      <c r="G14" s="254">
        <f t="shared" si="0"/>
        <v>4.4802285565872344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71</v>
      </c>
      <c r="N14" s="254">
        <f t="shared" si="1"/>
        <v>4.6100902538796182</v>
      </c>
    </row>
    <row r="15" spans="2:14" ht="15.75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45</v>
      </c>
      <c r="G16" s="254">
        <f t="shared" si="0"/>
        <v>3.4607398292701683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46</v>
      </c>
      <c r="N16" s="254">
        <f t="shared" si="1"/>
        <v>3.5376451588095055</v>
      </c>
    </row>
    <row r="17" spans="2:14" ht="15.75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5</v>
      </c>
      <c r="G17" s="306">
        <f t="shared" si="0"/>
        <v>2.5303643724696356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15.75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19</v>
      </c>
      <c r="G20" s="254">
        <f t="shared" si="0"/>
        <v>3.927242662257131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24</v>
      </c>
      <c r="N20" s="254">
        <f t="shared" si="1"/>
        <v>4.9607275733774285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15.75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9</v>
      </c>
      <c r="G24" s="254">
        <f t="shared" si="0"/>
        <v>3.8087177316969951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10</v>
      </c>
      <c r="N24" s="254">
        <f t="shared" si="1"/>
        <v>4.2319085907744389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2493</v>
      </c>
      <c r="F25" s="182">
        <v>2</v>
      </c>
      <c r="G25" s="202">
        <f t="shared" si="0"/>
        <v>0.8022462896109106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10</v>
      </c>
      <c r="G28" s="173">
        <f t="shared" si="0"/>
        <v>2.0846362309776945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6.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H29" s="53" t="s">
        <v>170</v>
      </c>
      <c r="I29" s="266">
        <v>25</v>
      </c>
      <c r="J29" s="200" t="s">
        <v>186</v>
      </c>
      <c r="K29" s="181">
        <v>57314</v>
      </c>
      <c r="L29" s="180">
        <v>2343</v>
      </c>
      <c r="M29" s="182">
        <v>0</v>
      </c>
      <c r="N29" s="202">
        <f t="shared" si="1"/>
        <v>0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16.5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H31" s="53" t="s">
        <v>170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29</v>
      </c>
      <c r="N31" s="254">
        <f t="shared" si="1"/>
        <v>7.7685507634610236</v>
      </c>
    </row>
    <row r="32" spans="2:14" ht="15.75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15.75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11</v>
      </c>
      <c r="N33" s="254">
        <f t="shared" si="1"/>
        <v>4.6550994498518836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21</v>
      </c>
      <c r="G36" s="254">
        <f t="shared" si="0"/>
        <v>4.9423393739703458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15.75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14</v>
      </c>
      <c r="N38" s="254">
        <f t="shared" si="1"/>
        <v>4.5931758530183728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28</v>
      </c>
      <c r="G40" s="254">
        <f t="shared" si="0"/>
        <v>6.3564131668558455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25</v>
      </c>
      <c r="N40" s="254">
        <f t="shared" si="1"/>
        <v>5.6753688989784337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5</v>
      </c>
      <c r="G41" s="173">
        <f t="shared" si="0"/>
        <v>1.8221574344023324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6</v>
      </c>
      <c r="N41" s="173">
        <f t="shared" si="1"/>
        <v>2.1865889212827989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165</v>
      </c>
      <c r="G42" s="254">
        <f t="shared" si="0"/>
        <v>3.5429773893624787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182</v>
      </c>
      <c r="N42" s="254">
        <f t="shared" si="1"/>
        <v>3.908011423418007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20</v>
      </c>
      <c r="N43" s="254">
        <f t="shared" si="1"/>
        <v>5.1427102082797633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2286</v>
      </c>
      <c r="F44" s="182">
        <v>8</v>
      </c>
      <c r="G44" s="254">
        <f t="shared" si="0"/>
        <v>3.499562554680665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232" t="s">
        <v>194</v>
      </c>
      <c r="K46" s="181">
        <v>57902</v>
      </c>
      <c r="L46" s="180">
        <v>9124</v>
      </c>
      <c r="M46" s="182">
        <v>28</v>
      </c>
      <c r="N46" s="254">
        <f t="shared" si="1"/>
        <v>3.0688294607628235</v>
      </c>
    </row>
    <row r="47" spans="2:14" ht="15.75" thickBot="1" x14ac:dyDescent="0.3">
      <c r="B47" s="266">
        <v>43</v>
      </c>
      <c r="C47" s="232" t="s">
        <v>79</v>
      </c>
      <c r="D47" s="181">
        <v>58008</v>
      </c>
      <c r="E47" s="180">
        <v>3824</v>
      </c>
      <c r="F47" s="182">
        <v>13</v>
      </c>
      <c r="G47" s="254">
        <f t="shared" si="0"/>
        <v>3.3995815899581592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14</v>
      </c>
      <c r="N47" s="254">
        <f t="shared" si="1"/>
        <v>3.6610878661087867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14</v>
      </c>
      <c r="N48" s="172">
        <f t="shared" si="1"/>
        <v>3.2482598607888633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11</v>
      </c>
      <c r="G49" s="254">
        <f t="shared" si="0"/>
        <v>7.3974445191661067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13</v>
      </c>
      <c r="N49" s="254">
        <f t="shared" si="1"/>
        <v>8.7424344317417617</v>
      </c>
    </row>
    <row r="50" spans="2:14" ht="16.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H50" s="53" t="s">
        <v>170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306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28</v>
      </c>
      <c r="G51" s="254">
        <f t="shared" si="0"/>
        <v>5.6474384832593785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29</v>
      </c>
      <c r="N51" s="254">
        <f t="shared" si="1"/>
        <v>5.849132714804357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21</v>
      </c>
      <c r="N52" s="254">
        <f t="shared" si="1"/>
        <v>4.5200172191132157</v>
      </c>
    </row>
    <row r="53" spans="2:14" ht="15.75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15.75" thickBot="1" x14ac:dyDescent="0.3">
      <c r="B54" s="266">
        <v>50</v>
      </c>
      <c r="C54" s="307" t="s">
        <v>198</v>
      </c>
      <c r="D54" s="181">
        <v>58393</v>
      </c>
      <c r="E54" s="180">
        <v>1376</v>
      </c>
      <c r="F54" s="182">
        <v>2</v>
      </c>
      <c r="G54" s="306">
        <f t="shared" si="0"/>
        <v>1.4534883720930232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5</v>
      </c>
      <c r="G55" s="172">
        <f t="shared" si="0"/>
        <v>3.0656039239730228</v>
      </c>
      <c r="H55" s="53" t="s">
        <v>170</v>
      </c>
      <c r="I55" s="266">
        <v>51</v>
      </c>
      <c r="J55" s="307" t="s">
        <v>199</v>
      </c>
      <c r="K55" s="181">
        <v>58464</v>
      </c>
      <c r="L55" s="180">
        <v>1631</v>
      </c>
      <c r="M55" s="182">
        <v>4</v>
      </c>
      <c r="N55" s="306">
        <f t="shared" si="1"/>
        <v>2.4524831391784181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14</v>
      </c>
      <c r="G57" s="254">
        <f t="shared" si="0"/>
        <v>3.8408779149519892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11</v>
      </c>
      <c r="N57" s="254">
        <f t="shared" si="1"/>
        <v>3.017832647462277</v>
      </c>
    </row>
    <row r="58" spans="2:14" ht="15.75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31</v>
      </c>
      <c r="G58" s="254">
        <f t="shared" si="0"/>
        <v>5.2765957446808507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f t="shared" si="0"/>
        <v>2.5987525987525988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8</v>
      </c>
      <c r="G60" s="306">
        <f t="shared" si="0"/>
        <v>2.4330900243309004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7</v>
      </c>
      <c r="N60" s="306">
        <f t="shared" si="1"/>
        <v>2.1289537712895377</v>
      </c>
    </row>
    <row r="61" spans="2:14" ht="15.75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12</v>
      </c>
      <c r="G61" s="254">
        <f t="shared" si="0"/>
        <v>3.66412213740458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54">
        <f t="shared" si="1"/>
        <v>4.885496183206107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5</v>
      </c>
      <c r="G62" s="306">
        <f t="shared" si="0"/>
        <v>2.1795989537925022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15.75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15.75" thickBot="1" x14ac:dyDescent="0.3">
      <c r="B65" s="266">
        <v>61</v>
      </c>
      <c r="C65" s="307" t="s">
        <v>203</v>
      </c>
      <c r="D65" s="181">
        <v>58918</v>
      </c>
      <c r="E65" s="180">
        <v>1653</v>
      </c>
      <c r="F65" s="182">
        <v>3</v>
      </c>
      <c r="G65" s="306">
        <f t="shared" si="0"/>
        <v>1.8148820326678765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4</v>
      </c>
      <c r="N65" s="306">
        <f t="shared" si="1"/>
        <v>2.4198427102238353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25</v>
      </c>
      <c r="G67" s="254">
        <f t="shared" si="0"/>
        <v>5.2366987850858822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24</v>
      </c>
      <c r="N67" s="254">
        <f t="shared" si="1"/>
        <v>5.0272308336824469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1401</v>
      </c>
      <c r="F68" s="182">
        <v>2</v>
      </c>
      <c r="G68" s="173">
        <f t="shared" si="0"/>
        <v>1.4275517487508922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1</v>
      </c>
      <c r="N70" s="202">
        <f t="shared" ref="N70:N86" si="3">M70*1000/L70</f>
        <v>0.67476383265856954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11</v>
      </c>
      <c r="G71" s="254">
        <f t="shared" si="2"/>
        <v>7.1661237785016283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8</v>
      </c>
      <c r="N72" s="254">
        <f t="shared" si="3"/>
        <v>3.6363636363636362</v>
      </c>
    </row>
    <row r="73" spans="2:14" ht="16.5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12</v>
      </c>
      <c r="G73" s="254">
        <f t="shared" si="2"/>
        <v>9.47119179163378</v>
      </c>
      <c r="H73" s="53" t="s">
        <v>170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10</v>
      </c>
      <c r="N73" s="254">
        <f t="shared" si="3"/>
        <v>7.8926598263614842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307" t="s">
        <v>210</v>
      </c>
      <c r="K74" s="181">
        <v>59586</v>
      </c>
      <c r="L74" s="180">
        <v>2244</v>
      </c>
      <c r="M74" s="182">
        <v>4</v>
      </c>
      <c r="N74" s="306">
        <f t="shared" si="3"/>
        <v>1.7825311942959001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29</v>
      </c>
      <c r="G75" s="254">
        <f t="shared" si="2"/>
        <v>7.025193798449612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32</v>
      </c>
      <c r="N75" s="254">
        <f t="shared" si="3"/>
        <v>7.7519379844961236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23</v>
      </c>
      <c r="G76" s="254">
        <f t="shared" si="2"/>
        <v>10.114335971855761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310">
        <v>22</v>
      </c>
      <c r="N76" s="254">
        <f t="shared" si="3"/>
        <v>9.6745822339489891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232" t="s">
        <v>151</v>
      </c>
      <c r="K77" s="181">
        <v>59657</v>
      </c>
      <c r="L77" s="180">
        <v>1520</v>
      </c>
      <c r="M77" s="182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14</v>
      </c>
      <c r="G79" s="172">
        <f t="shared" si="2"/>
        <v>3.051438535309503</v>
      </c>
      <c r="H79" s="53" t="s">
        <v>170</v>
      </c>
      <c r="I79" s="266">
        <v>75</v>
      </c>
      <c r="J79" s="307" t="s">
        <v>155</v>
      </c>
      <c r="K79" s="181">
        <v>59693</v>
      </c>
      <c r="L79" s="180">
        <v>4588</v>
      </c>
      <c r="M79" s="182">
        <v>13</v>
      </c>
      <c r="N79" s="306">
        <f t="shared" si="3"/>
        <v>2.8334786399302527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15.75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33</v>
      </c>
      <c r="G84" s="254">
        <f t="shared" si="2"/>
        <v>5.5611729019211324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34</v>
      </c>
      <c r="N84" s="254">
        <f t="shared" si="3"/>
        <v>5.7296932928884399</v>
      </c>
    </row>
    <row r="85" spans="2:14" ht="15.7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758376</v>
      </c>
      <c r="F86" s="167">
        <f>SUM(F5:F85)</f>
        <v>2875</v>
      </c>
      <c r="G86" s="244">
        <f t="shared" si="2"/>
        <v>3.7909954956380476</v>
      </c>
      <c r="I86" s="391" t="s">
        <v>215</v>
      </c>
      <c r="J86" s="392"/>
      <c r="K86" s="393"/>
      <c r="L86" s="167">
        <f>SUM(L5:L85)</f>
        <v>758376</v>
      </c>
      <c r="M86" s="167">
        <f>SUM(M5:M85)</f>
        <v>3067</v>
      </c>
      <c r="N86" s="244">
        <f t="shared" si="3"/>
        <v>4.0441680643902229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7" max="7" width="10.85546875" customWidth="1"/>
    <col min="10" max="10" width="14.7109375" customWidth="1"/>
  </cols>
  <sheetData>
    <row r="1" spans="2:14" ht="16.5" thickBot="1" x14ac:dyDescent="0.3">
      <c r="C1" s="249">
        <v>44311</v>
      </c>
      <c r="J1" s="249">
        <v>44310</v>
      </c>
    </row>
    <row r="2" spans="2:14" ht="78" customHeight="1" thickBot="1" x14ac:dyDescent="0.35">
      <c r="B2" s="382" t="s">
        <v>310</v>
      </c>
      <c r="C2" s="383"/>
      <c r="D2" s="383"/>
      <c r="E2" s="383"/>
      <c r="F2" s="383"/>
      <c r="G2" s="384"/>
      <c r="I2" s="382" t="s">
        <v>309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1187</v>
      </c>
      <c r="G5" s="254">
        <f>F5*1000/E5</f>
        <v>3.5176623992413467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1288</v>
      </c>
      <c r="N5" s="254">
        <f>M5*1000/L5</f>
        <v>3.8169748696064487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119</v>
      </c>
      <c r="G6" s="254">
        <f t="shared" ref="G6:G69" si="0">F6*1000/E6</f>
        <v>3.0963780183180685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137</v>
      </c>
      <c r="N6" s="254">
        <f t="shared" ref="N6:N69" si="1">M6*1000/L6</f>
        <v>3.5647377185678599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72</v>
      </c>
      <c r="G7" s="254">
        <f t="shared" si="0"/>
        <v>3.1270358306188926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73</v>
      </c>
      <c r="N7" s="254">
        <f t="shared" si="1"/>
        <v>3.1704668838219328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191</v>
      </c>
      <c r="G8" s="254">
        <f t="shared" si="0"/>
        <v>3.4372300604664554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206</v>
      </c>
      <c r="N8" s="254">
        <f t="shared" si="1"/>
        <v>3.7071695940109417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184</v>
      </c>
      <c r="G9" s="254">
        <f t="shared" si="0"/>
        <v>6.6884769174845511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191</v>
      </c>
      <c r="N9" s="254">
        <f t="shared" si="1"/>
        <v>6.9429298436932028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46</v>
      </c>
      <c r="G10" s="254">
        <f t="shared" si="0"/>
        <v>4.8102060023005331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47</v>
      </c>
      <c r="N10" s="254">
        <f t="shared" si="1"/>
        <v>4.9147756980027184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9</v>
      </c>
      <c r="G11" s="306">
        <f t="shared" si="0"/>
        <v>1.3679890560875514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11</v>
      </c>
      <c r="N11" s="306">
        <f t="shared" si="1"/>
        <v>1.6719866241070072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65</v>
      </c>
      <c r="G14" s="254">
        <f t="shared" si="0"/>
        <v>4.2205051620024676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69</v>
      </c>
      <c r="N14" s="254">
        <f t="shared" si="1"/>
        <v>4.4802285565872344</v>
      </c>
    </row>
    <row r="15" spans="2:14" ht="27" customHeight="1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43</v>
      </c>
      <c r="G16" s="254">
        <f t="shared" si="0"/>
        <v>3.3069291701914945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45</v>
      </c>
      <c r="N16" s="254">
        <f t="shared" si="1"/>
        <v>3.4607398292701683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4</v>
      </c>
      <c r="G17" s="306">
        <f t="shared" si="0"/>
        <v>2.0242914979757085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19</v>
      </c>
      <c r="N20" s="254">
        <f t="shared" si="1"/>
        <v>3.927242662257131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 t="s">
        <v>170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8</v>
      </c>
      <c r="G24" s="254">
        <f t="shared" si="0"/>
        <v>3.3855268726195513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9</v>
      </c>
      <c r="N24" s="254">
        <f t="shared" si="1"/>
        <v>3.8087177316969951</v>
      </c>
    </row>
    <row r="25" spans="2:14" ht="27" customHeight="1" thickBot="1" x14ac:dyDescent="0.3">
      <c r="B25" s="266">
        <v>21</v>
      </c>
      <c r="C25" s="195" t="s">
        <v>182</v>
      </c>
      <c r="D25" s="181">
        <v>56461</v>
      </c>
      <c r="E25" s="180">
        <v>2493</v>
      </c>
      <c r="F25" s="182">
        <v>5</v>
      </c>
      <c r="G25" s="269">
        <f t="shared" si="0"/>
        <v>2.0056157240272765</v>
      </c>
      <c r="H25" s="53" t="s">
        <v>170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9</v>
      </c>
      <c r="G28" s="173">
        <f t="shared" si="0"/>
        <v>1.876172607879925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5.7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18</v>
      </c>
      <c r="G36" s="254">
        <f t="shared" si="0"/>
        <v>4.2362908919745825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24</v>
      </c>
      <c r="G40" s="254">
        <f t="shared" si="0"/>
        <v>5.4483541430192961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28</v>
      </c>
      <c r="N40" s="254">
        <f t="shared" si="1"/>
        <v>6.3564131668558455</v>
      </c>
    </row>
    <row r="41" spans="2:14" ht="27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4</v>
      </c>
      <c r="G41" s="173">
        <f t="shared" si="0"/>
        <v>1.4577259475218658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5</v>
      </c>
      <c r="N41" s="173">
        <f t="shared" si="1"/>
        <v>1.8221574344023324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164</v>
      </c>
      <c r="G42" s="254">
        <f t="shared" si="0"/>
        <v>3.5215047991239183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165</v>
      </c>
      <c r="N42" s="254">
        <f t="shared" si="1"/>
        <v>3.5429773893624787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195" t="s">
        <v>193</v>
      </c>
      <c r="D44" s="181">
        <v>57948</v>
      </c>
      <c r="E44" s="180">
        <v>2286</v>
      </c>
      <c r="F44" s="182">
        <v>5</v>
      </c>
      <c r="G44" s="269">
        <f t="shared" si="0"/>
        <v>2.1872265966754156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195" t="s">
        <v>79</v>
      </c>
      <c r="D47" s="181">
        <v>58008</v>
      </c>
      <c r="E47" s="180">
        <v>3824</v>
      </c>
      <c r="F47" s="182">
        <v>11</v>
      </c>
      <c r="G47" s="269">
        <f t="shared" si="0"/>
        <v>2.8765690376569037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13</v>
      </c>
      <c r="N47" s="254">
        <f t="shared" si="1"/>
        <v>3.3995815899581592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9</v>
      </c>
      <c r="G49" s="254">
        <f t="shared" si="0"/>
        <v>6.0524546065904508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11</v>
      </c>
      <c r="N49" s="254">
        <f t="shared" si="1"/>
        <v>7.3974445191661067</v>
      </c>
    </row>
    <row r="50" spans="2:14" ht="27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22</v>
      </c>
      <c r="G51" s="254">
        <f t="shared" si="0"/>
        <v>4.4372730939895115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28</v>
      </c>
      <c r="N51" s="254">
        <f t="shared" si="1"/>
        <v>5.6474384832593785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1376</v>
      </c>
      <c r="F54" s="182">
        <v>1</v>
      </c>
      <c r="G54" s="202">
        <f t="shared" si="0"/>
        <v>0.72674418604651159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6</v>
      </c>
      <c r="G55" s="172">
        <f t="shared" si="0"/>
        <v>3.6787247087676271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5</v>
      </c>
      <c r="N55" s="172">
        <f t="shared" si="1"/>
        <v>3.0656039239730228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12</v>
      </c>
      <c r="G57" s="254">
        <f t="shared" si="0"/>
        <v>3.2921810699588478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14</v>
      </c>
      <c r="N57" s="254">
        <f t="shared" si="1"/>
        <v>3.8408779149519892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32</v>
      </c>
      <c r="G58" s="254">
        <f t="shared" si="0"/>
        <v>5.4468085106382977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11</v>
      </c>
      <c r="G59" s="173">
        <f t="shared" si="0"/>
        <v>2.8586278586278588</v>
      </c>
      <c r="H59" s="53" t="s">
        <v>170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f t="shared" si="1"/>
        <v>2.5987525987525988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10</v>
      </c>
      <c r="G60" s="172">
        <f t="shared" si="0"/>
        <v>3.0413625304136254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8</v>
      </c>
      <c r="N60" s="306">
        <f t="shared" si="1"/>
        <v>2.4330900243309004</v>
      </c>
    </row>
    <row r="61" spans="2:14" ht="27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15</v>
      </c>
      <c r="G61" s="254">
        <f t="shared" si="0"/>
        <v>4.5801526717557248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12</v>
      </c>
      <c r="N61" s="254">
        <f t="shared" si="1"/>
        <v>3.66412213740458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6</v>
      </c>
      <c r="G62" s="306">
        <f t="shared" si="0"/>
        <v>2.6155187445510024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1653</v>
      </c>
      <c r="F65" s="182">
        <v>1</v>
      </c>
      <c r="G65" s="202">
        <f t="shared" si="0"/>
        <v>0.60496067755595884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3</v>
      </c>
      <c r="N65" s="306">
        <f t="shared" si="1"/>
        <v>1.8148820326678765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20</v>
      </c>
      <c r="G67" s="254">
        <f t="shared" si="0"/>
        <v>4.1893590280687052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25</v>
      </c>
      <c r="N67" s="254">
        <f t="shared" si="1"/>
        <v>5.2366987850858822</v>
      </c>
    </row>
    <row r="68" spans="2:14" ht="15.75" thickBot="1" x14ac:dyDescent="0.3">
      <c r="B68" s="266">
        <v>64</v>
      </c>
      <c r="C68" s="200" t="s">
        <v>205</v>
      </c>
      <c r="D68" s="181">
        <v>59238</v>
      </c>
      <c r="E68" s="180">
        <v>1401</v>
      </c>
      <c r="F68" s="182">
        <v>1</v>
      </c>
      <c r="G68" s="202">
        <f t="shared" si="0"/>
        <v>0.7137758743754461</v>
      </c>
      <c r="I68" s="266">
        <v>64</v>
      </c>
      <c r="J68" s="64" t="s">
        <v>205</v>
      </c>
      <c r="K68" s="181">
        <v>59238</v>
      </c>
      <c r="L68" s="180">
        <v>1401</v>
      </c>
      <c r="M68" s="182">
        <v>2</v>
      </c>
      <c r="N68" s="173">
        <f t="shared" si="1"/>
        <v>1.4275517487508922</v>
      </c>
    </row>
    <row r="69" spans="2:14" ht="27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10</v>
      </c>
      <c r="G71" s="254">
        <f t="shared" si="2"/>
        <v>6.5146579804560263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8</v>
      </c>
      <c r="G73" s="254">
        <f t="shared" si="2"/>
        <v>6.3141278610891867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12</v>
      </c>
      <c r="N73" s="254">
        <f t="shared" si="3"/>
        <v>9.47119179163378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28</v>
      </c>
      <c r="G75" s="254">
        <f t="shared" si="2"/>
        <v>6.7829457364341081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29</v>
      </c>
      <c r="N75" s="254">
        <f t="shared" si="3"/>
        <v>7.025193798449612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24</v>
      </c>
      <c r="G76" s="254">
        <f t="shared" si="2"/>
        <v>10.554089709762533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182">
        <v>23</v>
      </c>
      <c r="N76" s="254">
        <f t="shared" si="3"/>
        <v>10.114335971855761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16</v>
      </c>
      <c r="G79" s="172">
        <f t="shared" si="2"/>
        <v>3.4873583260680037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14</v>
      </c>
      <c r="N79" s="172">
        <f t="shared" si="3"/>
        <v>3.051438535309503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31</v>
      </c>
      <c r="G84" s="254">
        <f t="shared" si="2"/>
        <v>5.2241321199865185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33</v>
      </c>
      <c r="N84" s="254">
        <f t="shared" si="3"/>
        <v>5.5611729019211324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 t="s">
        <v>170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758376</v>
      </c>
      <c r="F86" s="167">
        <f>SUM(F5:F85)</f>
        <v>2692</v>
      </c>
      <c r="G86" s="244">
        <f t="shared" si="2"/>
        <v>3.5496903910461302</v>
      </c>
      <c r="I86" s="391" t="s">
        <v>215</v>
      </c>
      <c r="J86" s="392"/>
      <c r="K86" s="393"/>
      <c r="L86" s="167">
        <f>SUM(L5:L85)</f>
        <v>758376</v>
      </c>
      <c r="M86" s="167">
        <f>SUM(M5:M85)</f>
        <v>2875</v>
      </c>
      <c r="N86" s="244">
        <f t="shared" si="3"/>
        <v>3.7909954956380476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80" t="s">
        <v>220</v>
      </c>
      <c r="C2" s="380"/>
      <c r="D2" s="380"/>
      <c r="E2" s="380"/>
      <c r="F2" s="380"/>
      <c r="G2" s="380"/>
      <c r="I2" s="371" t="s">
        <v>219</v>
      </c>
      <c r="J2" s="372"/>
      <c r="K2" s="372"/>
      <c r="L2" s="372"/>
      <c r="M2" s="372"/>
      <c r="N2" s="373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81" t="s">
        <v>232</v>
      </c>
      <c r="C86" s="381"/>
      <c r="D86" s="381"/>
      <c r="E86" s="162">
        <v>757359</v>
      </c>
      <c r="F86" s="162">
        <v>2517</v>
      </c>
      <c r="G86" s="159">
        <f t="shared" si="2"/>
        <v>3.3233908886010464</v>
      </c>
      <c r="I86" s="370" t="s">
        <v>232</v>
      </c>
      <c r="J86" s="370"/>
      <c r="K86" s="370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4" max="14" width="10.85546875" customWidth="1"/>
  </cols>
  <sheetData>
    <row r="1" spans="2:14" ht="16.5" thickBot="1" x14ac:dyDescent="0.3">
      <c r="C1" s="249">
        <v>44312</v>
      </c>
      <c r="J1" s="249">
        <v>44311</v>
      </c>
    </row>
    <row r="2" spans="2:14" ht="78" customHeight="1" thickBot="1" x14ac:dyDescent="0.35">
      <c r="B2" s="382" t="s">
        <v>311</v>
      </c>
      <c r="C2" s="383"/>
      <c r="D2" s="383"/>
      <c r="E2" s="383"/>
      <c r="F2" s="383"/>
      <c r="G2" s="384"/>
      <c r="I2" s="382" t="s">
        <v>310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1083</v>
      </c>
      <c r="G5" s="254">
        <f>F5*1000/E5</f>
        <v>3.2074443509885917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1187</v>
      </c>
      <c r="N5" s="254">
        <f>M5*1000/L5</f>
        <v>3.5176623992413467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110</v>
      </c>
      <c r="G6" s="173">
        <f t="shared" ref="G6:G69" si="0">F6*1000/E6</f>
        <v>2.8626450840576694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119</v>
      </c>
      <c r="N6" s="254">
        <f t="shared" ref="N6:N69" si="1">M6*1000/L6</f>
        <v>3.0963780183180685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23031</v>
      </c>
      <c r="F7" s="182">
        <v>70</v>
      </c>
      <c r="G7" s="254">
        <f t="shared" si="0"/>
        <v>3.0393817029221486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72</v>
      </c>
      <c r="N7" s="254">
        <f t="shared" si="1"/>
        <v>3.1270358306188926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55549</v>
      </c>
      <c r="F8" s="182">
        <v>192</v>
      </c>
      <c r="G8" s="254">
        <f t="shared" si="0"/>
        <v>3.4564078561270231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191</v>
      </c>
      <c r="N8" s="254">
        <f t="shared" si="1"/>
        <v>3.4372300604664554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162</v>
      </c>
      <c r="G9" s="254">
        <f t="shared" si="0"/>
        <v>5.8883396336144225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184</v>
      </c>
      <c r="N9" s="254">
        <f t="shared" si="1"/>
        <v>6.6884769174845511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46</v>
      </c>
      <c r="G10" s="254">
        <f t="shared" si="0"/>
        <v>4.8112122162953668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46</v>
      </c>
      <c r="N10" s="254">
        <f t="shared" si="1"/>
        <v>4.8102060023005331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306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9</v>
      </c>
      <c r="N11" s="306">
        <f t="shared" si="1"/>
        <v>1.3679890560875514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59</v>
      </c>
      <c r="G14" s="254">
        <f t="shared" si="0"/>
        <v>3.8279374553947965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65</v>
      </c>
      <c r="N14" s="254">
        <f t="shared" si="1"/>
        <v>4.2205051620024676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44</v>
      </c>
      <c r="G16" s="254">
        <f t="shared" si="0"/>
        <v>3.3786377946709667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43</v>
      </c>
      <c r="N16" s="254">
        <f t="shared" si="1"/>
        <v>3.3069291701914945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4</v>
      </c>
      <c r="N17" s="306">
        <f t="shared" si="1"/>
        <v>2.0242914979757085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2383</v>
      </c>
      <c r="F23" s="182">
        <v>8</v>
      </c>
      <c r="G23" s="172">
        <f t="shared" si="0"/>
        <v>3.357112882920688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2360</v>
      </c>
      <c r="F24" s="182">
        <v>9</v>
      </c>
      <c r="G24" s="254">
        <f t="shared" si="0"/>
        <v>3.8135593220338984</v>
      </c>
      <c r="H24" s="53" t="s">
        <v>170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8</v>
      </c>
      <c r="N24" s="254">
        <f t="shared" si="1"/>
        <v>3.3855268726195513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 t="s">
        <v>170</v>
      </c>
      <c r="I25" s="266">
        <v>21</v>
      </c>
      <c r="J25" s="195" t="s">
        <v>182</v>
      </c>
      <c r="K25" s="181">
        <v>56461</v>
      </c>
      <c r="L25" s="180">
        <v>2493</v>
      </c>
      <c r="M25" s="182">
        <v>5</v>
      </c>
      <c r="N25" s="269">
        <f t="shared" si="1"/>
        <v>2.0056157240272765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 t="s">
        <v>170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9</v>
      </c>
      <c r="G28" s="173">
        <f t="shared" si="0"/>
        <v>1.8789144050104385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9</v>
      </c>
      <c r="N28" s="173">
        <f t="shared" si="1"/>
        <v>1.876172607879925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5</v>
      </c>
      <c r="G32" s="173">
        <f t="shared" si="0"/>
        <v>1.3433637829124128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7</v>
      </c>
      <c r="G33" s="173">
        <f t="shared" si="0"/>
        <v>2.9623360135421075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18</v>
      </c>
      <c r="G36" s="254">
        <f t="shared" si="0"/>
        <v>4.2382858488344715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18</v>
      </c>
      <c r="N36" s="254">
        <f t="shared" si="1"/>
        <v>4.2362908919745825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9</v>
      </c>
      <c r="G37" s="254">
        <f t="shared" si="0"/>
        <v>6.5934065934065931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8</v>
      </c>
      <c r="G38" s="173">
        <f t="shared" si="0"/>
        <v>2.622950819672131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0">
        <v>12</v>
      </c>
      <c r="G39" s="254">
        <f t="shared" si="0"/>
        <v>8.0375083724045542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23</v>
      </c>
      <c r="G40" s="254">
        <f t="shared" si="0"/>
        <v>5.2130553037171348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24</v>
      </c>
      <c r="N40" s="254">
        <f t="shared" si="1"/>
        <v>5.4483541430192961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4</v>
      </c>
      <c r="N41" s="173">
        <f t="shared" si="1"/>
        <v>1.4577259475218658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157</v>
      </c>
      <c r="G42" s="254">
        <f t="shared" si="0"/>
        <v>3.3626044120796745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164</v>
      </c>
      <c r="N42" s="254">
        <f t="shared" si="1"/>
        <v>3.5215047991239183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17</v>
      </c>
      <c r="G43" s="254">
        <f t="shared" si="0"/>
        <v>4.3769309989701339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195" t="s">
        <v>193</v>
      </c>
      <c r="K44" s="181">
        <v>57948</v>
      </c>
      <c r="L44" s="180">
        <v>2286</v>
      </c>
      <c r="M44" s="182">
        <v>5</v>
      </c>
      <c r="N44" s="269">
        <f t="shared" si="1"/>
        <v>2.1872265966754156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17</v>
      </c>
      <c r="G46" s="173">
        <f t="shared" si="0"/>
        <v>1.8644439570081157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10</v>
      </c>
      <c r="G47" s="173">
        <f t="shared" si="0"/>
        <v>2.6164311878597593</v>
      </c>
      <c r="I47" s="266">
        <v>43</v>
      </c>
      <c r="J47" s="195" t="s">
        <v>79</v>
      </c>
      <c r="K47" s="181">
        <v>58008</v>
      </c>
      <c r="L47" s="180">
        <v>3824</v>
      </c>
      <c r="M47" s="182">
        <v>11</v>
      </c>
      <c r="N47" s="269">
        <f t="shared" si="1"/>
        <v>2.8765690376569037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8</v>
      </c>
      <c r="G49" s="254">
        <f t="shared" si="0"/>
        <v>5.3835800807537009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9</v>
      </c>
      <c r="N49" s="254">
        <f t="shared" si="1"/>
        <v>6.0524546065904508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22</v>
      </c>
      <c r="N51" s="254">
        <f t="shared" si="1"/>
        <v>4.4372730939895115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19</v>
      </c>
      <c r="G52" s="254">
        <f t="shared" si="0"/>
        <v>4.089539388721481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3</v>
      </c>
      <c r="G53" s="173">
        <f t="shared" si="0"/>
        <v>1.3083296990841693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1376</v>
      </c>
      <c r="M54" s="182">
        <v>1</v>
      </c>
      <c r="N54" s="202">
        <f t="shared" si="1"/>
        <v>0.72674418604651159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6</v>
      </c>
      <c r="N55" s="172">
        <f t="shared" si="1"/>
        <v>3.6787247087676271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12</v>
      </c>
      <c r="N57" s="254">
        <f t="shared" si="1"/>
        <v>3.2921810699588478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30</v>
      </c>
      <c r="G58" s="254">
        <f t="shared" si="0"/>
        <v>5.1081219138430107</v>
      </c>
      <c r="H58" s="53"/>
      <c r="I58" s="266">
        <v>54</v>
      </c>
      <c r="J58" s="232" t="s">
        <v>101</v>
      </c>
      <c r="K58" s="181">
        <v>55277</v>
      </c>
      <c r="L58" s="180">
        <v>5875</v>
      </c>
      <c r="M58" s="182">
        <v>32</v>
      </c>
      <c r="N58" s="254">
        <f t="shared" si="1"/>
        <v>5.4468085106382977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8</v>
      </c>
      <c r="G59" s="173">
        <f t="shared" si="0"/>
        <v>2.0790020790020791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307" t="s">
        <v>105</v>
      </c>
      <c r="K60" s="181">
        <v>58623</v>
      </c>
      <c r="L60" s="180">
        <v>3288</v>
      </c>
      <c r="M60" s="182">
        <v>10</v>
      </c>
      <c r="N60" s="172">
        <f t="shared" si="1"/>
        <v>3.0413625304136254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3275</v>
      </c>
      <c r="M61" s="182">
        <v>15</v>
      </c>
      <c r="N61" s="254">
        <f t="shared" si="1"/>
        <v>4.5801526717557248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2294</v>
      </c>
      <c r="M62" s="182">
        <v>6</v>
      </c>
      <c r="N62" s="306">
        <f t="shared" si="1"/>
        <v>2.6155187445510024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182">
        <v>1</v>
      </c>
      <c r="G63" s="202">
        <f t="shared" si="0"/>
        <v>0.86880973066898348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1653</v>
      </c>
      <c r="M65" s="182">
        <v>1</v>
      </c>
      <c r="N65" s="202">
        <f t="shared" si="1"/>
        <v>0.60496067755595884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10</v>
      </c>
      <c r="G71" s="254">
        <f t="shared" si="2"/>
        <v>6.5189048239895699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10</v>
      </c>
      <c r="N71" s="254">
        <f t="shared" si="3"/>
        <v>6.5146579804560263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8</v>
      </c>
      <c r="N73" s="254">
        <f t="shared" si="3"/>
        <v>6.3141278610891867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180">
        <v>2237</v>
      </c>
      <c r="F74" s="182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28</v>
      </c>
      <c r="N75" s="254">
        <f t="shared" si="3"/>
        <v>6.7829457364341081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309">
        <v>2274</v>
      </c>
      <c r="M76" s="182">
        <v>24</v>
      </c>
      <c r="N76" s="254">
        <f t="shared" si="3"/>
        <v>10.554089709762533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182">
        <v>0</v>
      </c>
      <c r="G77" s="173">
        <f t="shared" si="2"/>
        <v>0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17</v>
      </c>
      <c r="G79" s="172">
        <f t="shared" si="2"/>
        <v>3.7037037037037037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16</v>
      </c>
      <c r="N79" s="172">
        <f t="shared" si="3"/>
        <v>3.4873583260680037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6</v>
      </c>
      <c r="G81" s="173">
        <f t="shared" si="2"/>
        <v>2.337358784573432</v>
      </c>
      <c r="H81" s="53" t="s">
        <v>170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31</v>
      </c>
      <c r="N84" s="254">
        <f t="shared" si="3"/>
        <v>5.2241321199865185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/>
      <c r="I85" s="303">
        <v>81</v>
      </c>
      <c r="J85" s="314" t="s">
        <v>167</v>
      </c>
      <c r="K85" s="185">
        <v>60099</v>
      </c>
      <c r="L85" s="184">
        <v>1438</v>
      </c>
      <c r="M85" s="186">
        <v>5</v>
      </c>
      <c r="N85" s="172">
        <f t="shared" si="3"/>
        <v>3.4770514603616132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758696</v>
      </c>
      <c r="F86" s="167">
        <f>SUM(F5:F85)</f>
        <v>2499</v>
      </c>
      <c r="G86" s="244">
        <f t="shared" si="2"/>
        <v>3.2938093781962734</v>
      </c>
      <c r="I86" s="391" t="s">
        <v>215</v>
      </c>
      <c r="J86" s="392"/>
      <c r="K86" s="393"/>
      <c r="L86" s="167">
        <f>SUM(L5:L85)</f>
        <v>758376</v>
      </c>
      <c r="M86" s="167">
        <f>SUM(M5:M85)</f>
        <v>2692</v>
      </c>
      <c r="N86" s="244">
        <f t="shared" si="3"/>
        <v>3.5496903910461302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44313</v>
      </c>
      <c r="J1" s="249">
        <v>44312</v>
      </c>
    </row>
    <row r="2" spans="2:14" ht="78" customHeight="1" thickBot="1" x14ac:dyDescent="0.35">
      <c r="B2" s="382" t="s">
        <v>312</v>
      </c>
      <c r="C2" s="383"/>
      <c r="D2" s="383"/>
      <c r="E2" s="383"/>
      <c r="F2" s="383"/>
      <c r="G2" s="384"/>
      <c r="I2" s="382" t="s">
        <v>311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1066</v>
      </c>
      <c r="G5" s="254">
        <f>F5*1000/E5</f>
        <v>3.1570966557283833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1083</v>
      </c>
      <c r="N5" s="254">
        <f>M5*1000/L5</f>
        <v>3.2074443509885917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99</v>
      </c>
      <c r="G6" s="173">
        <f t="shared" ref="G6:G69" si="0">F6*1000/E6</f>
        <v>2.5763805756519025</v>
      </c>
      <c r="I6" s="266">
        <v>2</v>
      </c>
      <c r="J6" s="64" t="s">
        <v>227</v>
      </c>
      <c r="K6" s="181">
        <v>55008</v>
      </c>
      <c r="L6" s="180">
        <v>38426</v>
      </c>
      <c r="M6" s="182">
        <v>110</v>
      </c>
      <c r="N6" s="173">
        <f t="shared" ref="N6:N69" si="1">M6*1000/L6</f>
        <v>2.8626450840576694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66</v>
      </c>
      <c r="G7" s="173">
        <f t="shared" si="0"/>
        <v>2.8657027484694542</v>
      </c>
      <c r="I7" s="266">
        <v>3</v>
      </c>
      <c r="J7" s="232" t="s">
        <v>228</v>
      </c>
      <c r="K7" s="181">
        <v>55384</v>
      </c>
      <c r="L7" s="180">
        <v>23031</v>
      </c>
      <c r="M7" s="182">
        <v>70</v>
      </c>
      <c r="N7" s="254">
        <f t="shared" si="1"/>
        <v>3.0393817029221486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163</v>
      </c>
      <c r="G8" s="173">
        <f t="shared" si="0"/>
        <v>2.934346252857837</v>
      </c>
      <c r="I8" s="266">
        <v>4</v>
      </c>
      <c r="J8" s="232" t="s">
        <v>229</v>
      </c>
      <c r="K8" s="181">
        <v>55259</v>
      </c>
      <c r="L8" s="180">
        <v>55549</v>
      </c>
      <c r="M8" s="182">
        <v>192</v>
      </c>
      <c r="N8" s="254">
        <f t="shared" si="1"/>
        <v>3.4564078561270231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140</v>
      </c>
      <c r="G9" s="254">
        <f t="shared" si="0"/>
        <v>5.088688572259378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162</v>
      </c>
      <c r="N9" s="254">
        <f t="shared" si="1"/>
        <v>5.8883396336144225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50</v>
      </c>
      <c r="G10" s="254">
        <f t="shared" si="0"/>
        <v>5.2295784959732243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46</v>
      </c>
      <c r="N10" s="254">
        <f t="shared" si="1"/>
        <v>4.8112122162953668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8</v>
      </c>
      <c r="G11" s="173">
        <f t="shared" si="0"/>
        <v>1.2163600425726016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306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56</v>
      </c>
      <c r="G14" s="254">
        <f t="shared" si="0"/>
        <v>3.6332965678323492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59</v>
      </c>
      <c r="N14" s="254">
        <f t="shared" si="1"/>
        <v>3.8279374553947965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45</v>
      </c>
      <c r="G16" s="254">
        <f t="shared" si="0"/>
        <v>3.455425017277125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13023</v>
      </c>
      <c r="M16" s="182">
        <v>44</v>
      </c>
      <c r="N16" s="254">
        <f t="shared" si="1"/>
        <v>3.3786377946709667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I23" s="266">
        <v>19</v>
      </c>
      <c r="J23" s="170" t="s">
        <v>180</v>
      </c>
      <c r="K23" s="181">
        <v>56354</v>
      </c>
      <c r="L23" s="180">
        <v>2383</v>
      </c>
      <c r="M23" s="182">
        <v>8</v>
      </c>
      <c r="N23" s="172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5</v>
      </c>
      <c r="G24" s="173">
        <f t="shared" si="0"/>
        <v>2.1186440677966103</v>
      </c>
      <c r="H24" s="53"/>
      <c r="I24" s="266">
        <v>20</v>
      </c>
      <c r="J24" s="232" t="s">
        <v>181</v>
      </c>
      <c r="K24" s="181">
        <v>56425</v>
      </c>
      <c r="L24" s="180">
        <v>2360</v>
      </c>
      <c r="M24" s="182">
        <v>9</v>
      </c>
      <c r="N24" s="254">
        <f t="shared" si="1"/>
        <v>3.8135593220338984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10</v>
      </c>
      <c r="G28" s="173">
        <f t="shared" si="0"/>
        <v>2.0876826722338206</v>
      </c>
      <c r="H28" s="53" t="s">
        <v>170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9</v>
      </c>
      <c r="N28" s="173">
        <f t="shared" si="1"/>
        <v>1.8789144050104385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4</v>
      </c>
      <c r="G30" s="173">
        <f t="shared" si="0"/>
        <v>2.3501762632197414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6</v>
      </c>
      <c r="G32" s="173">
        <f t="shared" si="0"/>
        <v>1.6120365394948952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5</v>
      </c>
      <c r="N32" s="173">
        <f t="shared" si="1"/>
        <v>1.3433637829124128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 t="s">
        <v>170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7</v>
      </c>
      <c r="N33" s="173">
        <f t="shared" si="1"/>
        <v>2.9623360135421075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18</v>
      </c>
      <c r="N36" s="254">
        <f t="shared" si="1"/>
        <v>4.2382858488344715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9</v>
      </c>
      <c r="N37" s="254">
        <f t="shared" si="1"/>
        <v>6.5934065934065931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5</v>
      </c>
      <c r="G38" s="173">
        <f t="shared" si="0"/>
        <v>1.639344262295082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8</v>
      </c>
      <c r="N38" s="173">
        <f t="shared" si="1"/>
        <v>2.622950819672131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310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22</v>
      </c>
      <c r="G40" s="254">
        <f t="shared" si="0"/>
        <v>4.9864007252946507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23</v>
      </c>
      <c r="N40" s="254">
        <f t="shared" si="1"/>
        <v>5.2130553037171348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150</v>
      </c>
      <c r="G42" s="254">
        <f t="shared" si="0"/>
        <v>3.212679374598415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157</v>
      </c>
      <c r="N42" s="254">
        <f t="shared" si="1"/>
        <v>3.3626044120796745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16</v>
      </c>
      <c r="G43" s="254">
        <f t="shared" si="0"/>
        <v>4.1194644696189497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17</v>
      </c>
      <c r="N43" s="254">
        <f t="shared" si="1"/>
        <v>4.3769309989701339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17</v>
      </c>
      <c r="N46" s="173">
        <f t="shared" si="1"/>
        <v>1.8644439570081157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11</v>
      </c>
      <c r="G47" s="173">
        <f t="shared" si="0"/>
        <v>2.8780743066457353</v>
      </c>
      <c r="H47" s="53" t="s">
        <v>170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10</v>
      </c>
      <c r="N47" s="173">
        <f t="shared" si="1"/>
        <v>2.6164311878597593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8</v>
      </c>
      <c r="N49" s="254">
        <f t="shared" si="1"/>
        <v>5.3835800807537009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19</v>
      </c>
      <c r="N52" s="254">
        <f t="shared" si="1"/>
        <v>4.089539388721481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4</v>
      </c>
      <c r="G53" s="173">
        <f t="shared" si="0"/>
        <v>1.7444395987788923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2293</v>
      </c>
      <c r="M53" s="182">
        <v>3</v>
      </c>
      <c r="N53" s="173">
        <f t="shared" si="1"/>
        <v>1.3083296990841693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26</v>
      </c>
      <c r="G58" s="254">
        <f t="shared" si="0"/>
        <v>4.4270389919972759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30</v>
      </c>
      <c r="N58" s="254">
        <f t="shared" si="1"/>
        <v>5.1081219138430107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8</v>
      </c>
      <c r="N59" s="173">
        <f t="shared" si="1"/>
        <v>2.0790020790020791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3</v>
      </c>
      <c r="G62" s="173">
        <f t="shared" si="0"/>
        <v>1.3083296990841693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182">
        <v>1</v>
      </c>
      <c r="N63" s="202">
        <f t="shared" si="1"/>
        <v>0.86880973066898348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10</v>
      </c>
      <c r="N71" s="254">
        <f t="shared" si="3"/>
        <v>6.5189048239895699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64" t="s">
        <v>210</v>
      </c>
      <c r="K74" s="181">
        <v>59586</v>
      </c>
      <c r="L74" s="180">
        <v>2237</v>
      </c>
      <c r="M74" s="182">
        <v>3</v>
      </c>
      <c r="N74" s="173">
        <f t="shared" si="3"/>
        <v>1.3410818059901655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22</v>
      </c>
      <c r="G75" s="254">
        <f t="shared" si="2"/>
        <v>5.3307487278895085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6</v>
      </c>
      <c r="N81" s="173">
        <f t="shared" si="3"/>
        <v>2.337358784573432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5</v>
      </c>
      <c r="N85" s="173">
        <f t="shared" si="3"/>
        <v>3.4770514603616132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758696</v>
      </c>
      <c r="F86" s="167">
        <f>SUM(F5:F85)</f>
        <v>2393</v>
      </c>
      <c r="G86" s="244">
        <f t="shared" si="2"/>
        <v>3.154095975199553</v>
      </c>
      <c r="I86" s="391" t="s">
        <v>215</v>
      </c>
      <c r="J86" s="392"/>
      <c r="K86" s="393"/>
      <c r="L86" s="167">
        <f>SUM(L5:L85)</f>
        <v>758696</v>
      </c>
      <c r="M86" s="167">
        <f>SUM(M5:M85)</f>
        <v>2499</v>
      </c>
      <c r="N86" s="244">
        <f t="shared" si="3"/>
        <v>3.2938093781962734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44314</v>
      </c>
      <c r="J1" s="249">
        <v>44313</v>
      </c>
    </row>
    <row r="2" spans="2:14" ht="78" customHeight="1" thickBot="1" x14ac:dyDescent="0.35">
      <c r="B2" s="382" t="s">
        <v>313</v>
      </c>
      <c r="C2" s="383"/>
      <c r="D2" s="383"/>
      <c r="E2" s="383"/>
      <c r="F2" s="383"/>
      <c r="G2" s="384"/>
      <c r="I2" s="382" t="s">
        <v>312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1007</v>
      </c>
      <c r="G5" s="173">
        <f>F5*1000/E5</f>
        <v>2.9823605368841291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1066</v>
      </c>
      <c r="N5" s="254">
        <f>M5*1000/L5</f>
        <v>3.1570966557283833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92</v>
      </c>
      <c r="G6" s="173">
        <f t="shared" ref="G6:G69" si="0">F6*1000/E6</f>
        <v>2.3942122521209597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99</v>
      </c>
      <c r="N6" s="173">
        <f t="shared" ref="N6:N69" si="1">M6*1000/L6</f>
        <v>2.5763805756519025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62</v>
      </c>
      <c r="G7" s="173">
        <f t="shared" si="0"/>
        <v>2.6920237940167602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66</v>
      </c>
      <c r="N7" s="173">
        <f t="shared" si="1"/>
        <v>2.8657027484694542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157</v>
      </c>
      <c r="G8" s="173">
        <f t="shared" si="0"/>
        <v>2.8263335073538678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163</v>
      </c>
      <c r="N8" s="173">
        <f t="shared" si="1"/>
        <v>2.934346252857837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135</v>
      </c>
      <c r="G9" s="254">
        <f t="shared" si="0"/>
        <v>4.9069496946786852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140</v>
      </c>
      <c r="N9" s="254">
        <f t="shared" si="1"/>
        <v>5.088688572259378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43</v>
      </c>
      <c r="G10" s="254">
        <f t="shared" si="0"/>
        <v>4.4974375065369729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50</v>
      </c>
      <c r="N10" s="254">
        <f t="shared" si="1"/>
        <v>5.2295784959732243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173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56</v>
      </c>
      <c r="N14" s="254">
        <f t="shared" si="1"/>
        <v>3.6332965678323492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3</v>
      </c>
      <c r="G15" s="173">
        <f t="shared" si="0"/>
        <v>2.0618556701030926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41</v>
      </c>
      <c r="G16" s="254">
        <f t="shared" si="0"/>
        <v>3.1482761268524917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45</v>
      </c>
      <c r="N16" s="254">
        <f t="shared" si="1"/>
        <v>3.455425017277125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3</v>
      </c>
      <c r="G17" s="173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 t="s">
        <v>170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3</v>
      </c>
      <c r="G21" s="173">
        <f t="shared" si="0"/>
        <v>2.2438294689603588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5</v>
      </c>
      <c r="G23" s="173">
        <f t="shared" si="0"/>
        <v>2.0981955518254303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5</v>
      </c>
      <c r="N24" s="173">
        <f t="shared" si="1"/>
        <v>2.1186440677966103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10</v>
      </c>
      <c r="N28" s="173">
        <f t="shared" si="1"/>
        <v>2.0876826722338206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 t="s">
        <v>170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4</v>
      </c>
      <c r="N30" s="173">
        <f t="shared" si="1"/>
        <v>2.3501762632197414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27</v>
      </c>
      <c r="G31" s="254">
        <f t="shared" si="0"/>
        <v>7.234726688102894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9</v>
      </c>
      <c r="G32" s="173">
        <f t="shared" si="0"/>
        <v>2.4180548092423426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6</v>
      </c>
      <c r="N32" s="173">
        <f t="shared" si="1"/>
        <v>1.6120365394948952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20</v>
      </c>
      <c r="G40" s="254">
        <f t="shared" si="0"/>
        <v>4.5330915684496826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22</v>
      </c>
      <c r="N40" s="254">
        <f t="shared" si="1"/>
        <v>4.9864007252946507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148</v>
      </c>
      <c r="G42" s="254">
        <f t="shared" si="0"/>
        <v>3.1698436496037696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150</v>
      </c>
      <c r="N42" s="254">
        <f t="shared" si="1"/>
        <v>3.212679374598415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14</v>
      </c>
      <c r="G43" s="254">
        <f t="shared" si="0"/>
        <v>3.6045314109165809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16</v>
      </c>
      <c r="N43" s="254">
        <f t="shared" si="1"/>
        <v>4.1194644696189497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9</v>
      </c>
      <c r="G47" s="173">
        <f t="shared" si="0"/>
        <v>2.3547880690737832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11</v>
      </c>
      <c r="N47" s="173">
        <f t="shared" si="1"/>
        <v>2.8780743066457353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232" t="s">
        <v>196</v>
      </c>
      <c r="D50" s="181">
        <v>55106</v>
      </c>
      <c r="E50" s="180">
        <v>1175</v>
      </c>
      <c r="F50" s="182">
        <v>4</v>
      </c>
      <c r="G50" s="254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64" t="s">
        <v>197</v>
      </c>
      <c r="K53" s="181">
        <v>58357</v>
      </c>
      <c r="L53" s="180">
        <v>2293</v>
      </c>
      <c r="M53" s="182">
        <v>4</v>
      </c>
      <c r="N53" s="173">
        <f t="shared" si="1"/>
        <v>1.7444395987788923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26</v>
      </c>
      <c r="N58" s="254">
        <f t="shared" si="1"/>
        <v>4.4270389919972759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22</v>
      </c>
      <c r="N75" s="254">
        <f t="shared" si="3"/>
        <v>5.3307487278895085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19</v>
      </c>
      <c r="G76" s="254">
        <f t="shared" si="2"/>
        <v>8.3553210202286721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27</v>
      </c>
      <c r="G84" s="254">
        <f t="shared" si="2"/>
        <v>4.5485175202156336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758696</v>
      </c>
      <c r="F86" s="167">
        <f>SUM(F5:F85)</f>
        <v>2280</v>
      </c>
      <c r="G86" s="244">
        <f t="shared" si="2"/>
        <v>3.0051562154011622</v>
      </c>
      <c r="I86" s="391" t="s">
        <v>215</v>
      </c>
      <c r="J86" s="392"/>
      <c r="K86" s="393"/>
      <c r="L86" s="167">
        <f>SUM(L5:L85)</f>
        <v>758696</v>
      </c>
      <c r="M86" s="167">
        <f>SUM(M5:M85)</f>
        <v>2393</v>
      </c>
      <c r="N86" s="244">
        <f t="shared" si="3"/>
        <v>3.154095975199553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44315</v>
      </c>
      <c r="J1" s="249">
        <v>44314</v>
      </c>
    </row>
    <row r="2" spans="2:14" ht="56.25" customHeight="1" thickBot="1" x14ac:dyDescent="0.35">
      <c r="B2" s="382" t="s">
        <v>314</v>
      </c>
      <c r="C2" s="383"/>
      <c r="D2" s="383"/>
      <c r="E2" s="383"/>
      <c r="F2" s="383"/>
      <c r="G2" s="384"/>
      <c r="I2" s="382" t="s">
        <v>313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971</v>
      </c>
      <c r="G5" s="173">
        <f>F5*1000/E5</f>
        <v>2.8757418880978047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1007</v>
      </c>
      <c r="N5" s="173">
        <f>M5*1000/L5</f>
        <v>2.9823605368841291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88</v>
      </c>
      <c r="G6" s="173">
        <f t="shared" ref="G6:G69" si="0">F6*1000/E6</f>
        <v>2.2901160672461356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92</v>
      </c>
      <c r="N6" s="173">
        <f t="shared" ref="N6:N69" si="1">M6*1000/L6</f>
        <v>2.3942122521209597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61</v>
      </c>
      <c r="G7" s="173">
        <f t="shared" si="0"/>
        <v>2.6486040554035863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62</v>
      </c>
      <c r="N7" s="173">
        <f t="shared" si="1"/>
        <v>2.6920237940167602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153</v>
      </c>
      <c r="G8" s="173">
        <f t="shared" si="0"/>
        <v>2.7543250103512213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157</v>
      </c>
      <c r="N8" s="173">
        <f t="shared" si="1"/>
        <v>2.8263335073538678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132</v>
      </c>
      <c r="G9" s="254">
        <f t="shared" si="0"/>
        <v>4.7979063681302705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135</v>
      </c>
      <c r="N9" s="254">
        <f t="shared" si="1"/>
        <v>4.9069496946786852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43</v>
      </c>
      <c r="N10" s="254">
        <f t="shared" si="1"/>
        <v>4.4974375065369729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9</v>
      </c>
      <c r="G11" s="173">
        <f t="shared" si="0"/>
        <v>1.3684050478941767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173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H15" s="53" t="s">
        <v>170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3</v>
      </c>
      <c r="N15" s="173">
        <f t="shared" si="1"/>
        <v>2.0618556701030926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182">
        <v>38</v>
      </c>
      <c r="G16" s="173">
        <f t="shared" si="0"/>
        <v>2.9179144590340167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41</v>
      </c>
      <c r="N16" s="254">
        <f t="shared" si="1"/>
        <v>3.1482761268524917</v>
      </c>
    </row>
    <row r="17" spans="2:14" ht="15.75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2</v>
      </c>
      <c r="G17" s="173">
        <f t="shared" si="0"/>
        <v>1.0116337885685383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3</v>
      </c>
      <c r="N17" s="173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16.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/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3</v>
      </c>
      <c r="N21" s="173">
        <f t="shared" si="1"/>
        <v>2.2438294689603588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5</v>
      </c>
      <c r="N23" s="173">
        <f t="shared" si="1"/>
        <v>2.0981955518254303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3</v>
      </c>
      <c r="G26" s="173">
        <f t="shared" si="0"/>
        <v>1.1144130757800892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/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15.75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26</v>
      </c>
      <c r="G31" s="254">
        <f t="shared" si="0"/>
        <v>6.966773847802787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27</v>
      </c>
      <c r="N31" s="254">
        <f t="shared" si="1"/>
        <v>7.234726688102894</v>
      </c>
    </row>
    <row r="32" spans="2:14" ht="16.5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11</v>
      </c>
      <c r="G32" s="173">
        <f t="shared" si="0"/>
        <v>2.955400322407308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9</v>
      </c>
      <c r="N32" s="173">
        <f t="shared" si="1"/>
        <v>2.4180548092423426</v>
      </c>
    </row>
    <row r="33" spans="2:14" ht="16.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5</v>
      </c>
      <c r="G33" s="173">
        <f t="shared" si="0"/>
        <v>2.1159542953872195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15.75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19</v>
      </c>
      <c r="G40" s="254">
        <f t="shared" si="0"/>
        <v>4.3064369900271986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20</v>
      </c>
      <c r="N40" s="254">
        <f t="shared" si="1"/>
        <v>4.5330915684496826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146</v>
      </c>
      <c r="G42" s="254">
        <f t="shared" si="0"/>
        <v>3.1270079246091238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148</v>
      </c>
      <c r="N42" s="254">
        <f t="shared" si="1"/>
        <v>3.1698436496037696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14</v>
      </c>
      <c r="N43" s="254">
        <f t="shared" si="1"/>
        <v>3.6045314109165809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16</v>
      </c>
      <c r="G46" s="173">
        <f t="shared" si="0"/>
        <v>1.7547707830664618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8</v>
      </c>
      <c r="G47" s="173">
        <f t="shared" si="0"/>
        <v>2.0931449502878072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9</v>
      </c>
      <c r="N47" s="173">
        <f t="shared" si="1"/>
        <v>2.3547880690737832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/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182">
        <v>3</v>
      </c>
      <c r="G50" s="173">
        <f t="shared" si="0"/>
        <v>2.5531914893617023</v>
      </c>
      <c r="I50" s="266">
        <v>46</v>
      </c>
      <c r="J50" s="232" t="s">
        <v>196</v>
      </c>
      <c r="K50" s="181">
        <v>55106</v>
      </c>
      <c r="L50" s="180">
        <v>1175</v>
      </c>
      <c r="M50" s="182">
        <v>4</v>
      </c>
      <c r="N50" s="254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14</v>
      </c>
      <c r="G52" s="254">
        <f t="shared" si="0"/>
        <v>3.0133448127421438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/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8</v>
      </c>
      <c r="G71" s="254">
        <f t="shared" si="2"/>
        <v>5.2151238591916558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182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16.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19</v>
      </c>
      <c r="G75" s="254">
        <f t="shared" si="2"/>
        <v>4.6038284468136661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20</v>
      </c>
      <c r="G76" s="254">
        <f t="shared" si="2"/>
        <v>8.7950747581354438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19</v>
      </c>
      <c r="N76" s="254">
        <f t="shared" si="3"/>
        <v>8.3553210202286721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5</v>
      </c>
      <c r="G80" s="173">
        <f t="shared" si="2"/>
        <v>2.2914757103574703</v>
      </c>
      <c r="H80" s="53" t="s">
        <v>170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16.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26</v>
      </c>
      <c r="G84" s="254">
        <f t="shared" si="2"/>
        <v>4.3800539083557952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27</v>
      </c>
      <c r="N84" s="254">
        <f t="shared" si="3"/>
        <v>4.5485175202156336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2</v>
      </c>
      <c r="G85" s="173">
        <f t="shared" si="2"/>
        <v>1.3908205841446453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1" t="s">
        <v>215</v>
      </c>
      <c r="C86" s="392"/>
      <c r="D86" s="393"/>
      <c r="E86" s="167">
        <f>SUM(E5:E85)</f>
        <v>758696</v>
      </c>
      <c r="F86" s="167">
        <f>SUM(F5:F85)</f>
        <v>2198</v>
      </c>
      <c r="G86" s="244">
        <f t="shared" si="2"/>
        <v>2.8970760357244534</v>
      </c>
      <c r="I86" s="391" t="s">
        <v>215</v>
      </c>
      <c r="J86" s="392"/>
      <c r="K86" s="393"/>
      <c r="L86" s="167">
        <f>SUM(L5:L85)</f>
        <v>758696</v>
      </c>
      <c r="M86" s="167">
        <f>SUM(M5:M85)</f>
        <v>2280</v>
      </c>
      <c r="N86" s="244">
        <f t="shared" si="3"/>
        <v>3.0051562154011622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2.85546875" customWidth="1"/>
    <col min="5" max="5" width="12" customWidth="1"/>
    <col min="6" max="6" width="10.5703125" customWidth="1"/>
    <col min="7" max="7" width="10.7109375" customWidth="1"/>
    <col min="10" max="10" width="19" customWidth="1"/>
    <col min="12" max="12" width="12.28515625" customWidth="1"/>
    <col min="14" max="14" width="10.28515625" customWidth="1"/>
  </cols>
  <sheetData>
    <row r="1" spans="2:14" ht="16.5" thickBot="1" x14ac:dyDescent="0.3">
      <c r="C1" s="249">
        <v>44316</v>
      </c>
      <c r="J1" s="249">
        <v>44315</v>
      </c>
    </row>
    <row r="2" spans="2:14" ht="59.25" customHeight="1" thickBot="1" x14ac:dyDescent="0.35">
      <c r="B2" s="382" t="s">
        <v>315</v>
      </c>
      <c r="C2" s="383"/>
      <c r="D2" s="383"/>
      <c r="E2" s="383"/>
      <c r="F2" s="383"/>
      <c r="G2" s="384"/>
      <c r="I2" s="382" t="s">
        <v>314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885</v>
      </c>
      <c r="G5" s="173">
        <f>F5*1000/E5</f>
        <v>2.6210417826638075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971</v>
      </c>
      <c r="N5" s="173">
        <f>M5*1000/L5</f>
        <v>2.8757418880978047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81</v>
      </c>
      <c r="G6" s="173">
        <f t="shared" ref="G6:G69" si="0">F6*1000/E6</f>
        <v>2.1079477437151928</v>
      </c>
      <c r="I6" s="266">
        <v>2</v>
      </c>
      <c r="J6" s="64" t="s">
        <v>227</v>
      </c>
      <c r="K6" s="181">
        <v>55008</v>
      </c>
      <c r="L6" s="180">
        <v>38426</v>
      </c>
      <c r="M6" s="182">
        <v>88</v>
      </c>
      <c r="N6" s="173">
        <f t="shared" ref="N6:N69" si="1">M6*1000/L6</f>
        <v>2.2901160672461356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50</v>
      </c>
      <c r="G7" s="173">
        <f t="shared" si="0"/>
        <v>2.1709869306586773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61</v>
      </c>
      <c r="N7" s="173">
        <f t="shared" si="1"/>
        <v>2.6486040554035863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140</v>
      </c>
      <c r="G8" s="173">
        <f t="shared" si="0"/>
        <v>2.5202973950926211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153</v>
      </c>
      <c r="N8" s="173">
        <f t="shared" si="1"/>
        <v>2.7543250103512213</v>
      </c>
    </row>
    <row r="9" spans="2:14" ht="27" customHeight="1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112</v>
      </c>
      <c r="G9" s="254">
        <f t="shared" si="0"/>
        <v>4.0709508578075022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132</v>
      </c>
      <c r="N9" s="254">
        <f t="shared" si="1"/>
        <v>4.7979063681302705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41</v>
      </c>
      <c r="G10" s="254">
        <f t="shared" si="0"/>
        <v>4.2882543666980437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9</v>
      </c>
      <c r="N11" s="173">
        <f t="shared" si="1"/>
        <v>1.3684050478941767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51</v>
      </c>
      <c r="G14" s="254">
        <f t="shared" si="0"/>
        <v>3.308895088561604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38</v>
      </c>
      <c r="G16" s="173">
        <f t="shared" si="0"/>
        <v>2.9179144590340167</v>
      </c>
      <c r="I16" s="266">
        <v>12</v>
      </c>
      <c r="J16" s="64" t="s">
        <v>17</v>
      </c>
      <c r="K16" s="181">
        <v>55838</v>
      </c>
      <c r="L16" s="180">
        <v>13023</v>
      </c>
      <c r="M16" s="182">
        <v>38</v>
      </c>
      <c r="N16" s="173">
        <f t="shared" si="1"/>
        <v>2.9179144590340167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6</v>
      </c>
      <c r="G24" s="173">
        <f t="shared" si="0"/>
        <v>2.5423728813559321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182">
        <v>3</v>
      </c>
      <c r="N26" s="173">
        <f t="shared" si="1"/>
        <v>1.1144130757800892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7</v>
      </c>
      <c r="G28" s="173">
        <f t="shared" si="0"/>
        <v>1.4613778705636744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23</v>
      </c>
      <c r="G31" s="254">
        <f t="shared" si="0"/>
        <v>6.162915326902465</v>
      </c>
      <c r="I31" s="311">
        <v>27</v>
      </c>
      <c r="J31" s="243" t="s">
        <v>47</v>
      </c>
      <c r="K31" s="305">
        <v>56844</v>
      </c>
      <c r="L31" s="180">
        <v>3732</v>
      </c>
      <c r="M31" s="182">
        <v>26</v>
      </c>
      <c r="N31" s="254">
        <f t="shared" si="1"/>
        <v>6.966773847802787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11</v>
      </c>
      <c r="N32" s="173">
        <f t="shared" si="1"/>
        <v>2.955400322407308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5</v>
      </c>
      <c r="N33" s="173">
        <f t="shared" si="1"/>
        <v>2.1159542953872195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7</v>
      </c>
      <c r="N37" s="254">
        <f t="shared" si="1"/>
        <v>5.1282051282051286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5</v>
      </c>
      <c r="G38" s="173">
        <f t="shared" si="0"/>
        <v>1.639344262295082</v>
      </c>
      <c r="H38" s="53" t="s">
        <v>170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9</v>
      </c>
      <c r="N39" s="254">
        <f t="shared" si="1"/>
        <v>6.0281312793034161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19</v>
      </c>
      <c r="N40" s="254">
        <f t="shared" si="1"/>
        <v>4.3064369900271986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139</v>
      </c>
      <c r="G42" s="173">
        <f t="shared" si="0"/>
        <v>2.9770828871278647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146</v>
      </c>
      <c r="N42" s="254">
        <f t="shared" si="1"/>
        <v>3.1270079246091238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12</v>
      </c>
      <c r="N43" s="254">
        <f t="shared" si="1"/>
        <v>3.0895983522142121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5</v>
      </c>
      <c r="G44" s="173">
        <f t="shared" si="0"/>
        <v>2.1910604732690624</v>
      </c>
      <c r="H44" s="53" t="s">
        <v>170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4</v>
      </c>
      <c r="N44" s="173">
        <f t="shared" si="1"/>
        <v>1.7528483786152498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315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16</v>
      </c>
      <c r="N46" s="173">
        <f t="shared" si="1"/>
        <v>1.7547707830664618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7</v>
      </c>
      <c r="G47" s="173">
        <f t="shared" si="0"/>
        <v>1.8315018315018314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8</v>
      </c>
      <c r="N47" s="173">
        <f t="shared" si="1"/>
        <v>2.0931449502878072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12</v>
      </c>
      <c r="G48" s="173">
        <f t="shared" si="0"/>
        <v>2.785515320334262</v>
      </c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5</v>
      </c>
      <c r="G49" s="254">
        <f t="shared" si="0"/>
        <v>3.3647375504710633</v>
      </c>
      <c r="I49" s="266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27" customHeight="1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173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14</v>
      </c>
      <c r="N52" s="254">
        <f t="shared" si="1"/>
        <v>3.0133448127421438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5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12</v>
      </c>
      <c r="G57" s="254">
        <f t="shared" si="0"/>
        <v>3.2967032967032965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23</v>
      </c>
      <c r="G58" s="254">
        <f t="shared" si="0"/>
        <v>3.9162268006129746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6</v>
      </c>
      <c r="G59" s="173">
        <f t="shared" si="0"/>
        <v>1.5592515592515592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27" customHeight="1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315">
        <v>10</v>
      </c>
      <c r="G61" s="254">
        <f t="shared" si="0"/>
        <v>3.0525030525030523</v>
      </c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4</v>
      </c>
      <c r="G62" s="173">
        <f t="shared" si="0"/>
        <v>1.7444395987788923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315">
        <v>1</v>
      </c>
      <c r="G63" s="202">
        <f t="shared" si="0"/>
        <v>0.86880973066898348</v>
      </c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18</v>
      </c>
      <c r="G67" s="254">
        <f t="shared" si="0"/>
        <v>3.7727939635296583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8</v>
      </c>
      <c r="N71" s="254">
        <f t="shared" si="3"/>
        <v>5.2151238591916558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8</v>
      </c>
      <c r="G72" s="254">
        <f t="shared" si="2"/>
        <v>3.6314117113027691</v>
      </c>
      <c r="H72" s="53" t="s">
        <v>170</v>
      </c>
      <c r="I72" s="266">
        <v>68</v>
      </c>
      <c r="J72" s="64" t="s">
        <v>208</v>
      </c>
      <c r="K72" s="181">
        <v>55311</v>
      </c>
      <c r="L72" s="180">
        <v>2203</v>
      </c>
      <c r="M72" s="182">
        <v>6</v>
      </c>
      <c r="N72" s="173">
        <f t="shared" si="3"/>
        <v>2.7235587834770767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18</v>
      </c>
      <c r="G75" s="254">
        <f t="shared" si="2"/>
        <v>4.3615216864550517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19</v>
      </c>
      <c r="N75" s="254">
        <f t="shared" si="3"/>
        <v>4.6038284468136661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20</v>
      </c>
      <c r="G76" s="254">
        <f t="shared" si="2"/>
        <v>8.7950747581354438</v>
      </c>
      <c r="I76" s="308">
        <v>72</v>
      </c>
      <c r="J76" s="243" t="s">
        <v>149</v>
      </c>
      <c r="K76" s="305">
        <v>59416</v>
      </c>
      <c r="L76" s="180">
        <v>2274</v>
      </c>
      <c r="M76" s="182">
        <v>20</v>
      </c>
      <c r="N76" s="254">
        <f t="shared" si="3"/>
        <v>8.7950747581354438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315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27" customHeight="1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19</v>
      </c>
      <c r="G79" s="172">
        <f t="shared" si="2"/>
        <v>4.1394335511982572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5</v>
      </c>
      <c r="G81" s="173">
        <f t="shared" si="2"/>
        <v>1.9477989871445267</v>
      </c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315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23</v>
      </c>
      <c r="G84" s="254">
        <f t="shared" si="2"/>
        <v>3.8746630727762805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26</v>
      </c>
      <c r="N84" s="254">
        <f t="shared" si="3"/>
        <v>4.3800539083557952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6">
        <v>2</v>
      </c>
      <c r="G85" s="173">
        <f t="shared" si="2"/>
        <v>1.3908205841446453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2</v>
      </c>
      <c r="N85" s="173">
        <f t="shared" si="3"/>
        <v>1.3908205841446453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758696</v>
      </c>
      <c r="F86" s="167">
        <f>SUM(F5:F85)</f>
        <v>2021</v>
      </c>
      <c r="G86" s="317">
        <f t="shared" si="2"/>
        <v>2.6637810137393632</v>
      </c>
      <c r="I86" s="398" t="s">
        <v>215</v>
      </c>
      <c r="J86" s="399"/>
      <c r="K86" s="400"/>
      <c r="L86" s="167">
        <f>SUM(L5:L85)</f>
        <v>758696</v>
      </c>
      <c r="M86" s="167">
        <f>SUM(M5:M85)</f>
        <v>2198</v>
      </c>
      <c r="N86" s="317">
        <f t="shared" si="3"/>
        <v>2.8970760357244534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7.7109375" customWidth="1"/>
    <col min="5" max="5" width="12.5703125" customWidth="1"/>
    <col min="7" max="7" width="10.5703125" customWidth="1"/>
    <col min="10" max="10" width="18.7109375" customWidth="1"/>
    <col min="12" max="12" width="11.7109375" customWidth="1"/>
  </cols>
  <sheetData>
    <row r="1" spans="2:14" ht="16.5" thickBot="1" x14ac:dyDescent="0.3">
      <c r="C1" s="249">
        <v>44317</v>
      </c>
      <c r="J1" s="249">
        <v>44316</v>
      </c>
    </row>
    <row r="2" spans="2:14" ht="56.25" customHeight="1" thickBot="1" x14ac:dyDescent="0.35">
      <c r="B2" s="382" t="s">
        <v>316</v>
      </c>
      <c r="C2" s="383"/>
      <c r="D2" s="383"/>
      <c r="E2" s="383"/>
      <c r="F2" s="383"/>
      <c r="G2" s="384"/>
      <c r="I2" s="382" t="s">
        <v>315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840</v>
      </c>
      <c r="G5" s="173">
        <f>F5*1000/E5</f>
        <v>2.4877684716809023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885</v>
      </c>
      <c r="N5" s="173">
        <f>M5*1000/L5</f>
        <v>2.6210417826638075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78</v>
      </c>
      <c r="G6" s="173">
        <f t="shared" ref="G6:G69" si="0">F6*1000/E6</f>
        <v>2.0298756050590745</v>
      </c>
      <c r="I6" s="266">
        <v>2</v>
      </c>
      <c r="J6" s="64" t="s">
        <v>227</v>
      </c>
      <c r="K6" s="181">
        <v>55008</v>
      </c>
      <c r="L6" s="180">
        <v>38426</v>
      </c>
      <c r="M6" s="315">
        <v>81</v>
      </c>
      <c r="N6" s="173">
        <f t="shared" ref="N6:N69" si="1">M6*1000/L6</f>
        <v>2.1079477437151928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49</v>
      </c>
      <c r="G7" s="173">
        <f t="shared" si="0"/>
        <v>2.1275671920455039</v>
      </c>
      <c r="I7" s="266">
        <v>3</v>
      </c>
      <c r="J7" s="64" t="s">
        <v>228</v>
      </c>
      <c r="K7" s="181">
        <v>55384</v>
      </c>
      <c r="L7" s="180">
        <v>23031</v>
      </c>
      <c r="M7" s="315">
        <v>50</v>
      </c>
      <c r="N7" s="173">
        <f t="shared" si="1"/>
        <v>2.1709869306586773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133</v>
      </c>
      <c r="G8" s="173">
        <f t="shared" si="0"/>
        <v>2.39428252533799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140</v>
      </c>
      <c r="N8" s="173">
        <f t="shared" si="1"/>
        <v>2.5202973950926211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103</v>
      </c>
      <c r="G9" s="254">
        <f t="shared" si="0"/>
        <v>3.7438208781622566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112</v>
      </c>
      <c r="N9" s="254">
        <f t="shared" si="1"/>
        <v>4.0709508578075022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41</v>
      </c>
      <c r="N10" s="254">
        <f t="shared" si="1"/>
        <v>4.2882543666980437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52</v>
      </c>
      <c r="G14" s="254">
        <f t="shared" si="0"/>
        <v>3.3737753844157528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51</v>
      </c>
      <c r="N14" s="254">
        <f t="shared" si="1"/>
        <v>3.308895088561604</v>
      </c>
    </row>
    <row r="15" spans="2:14" ht="15.7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33</v>
      </c>
      <c r="G16" s="173">
        <f t="shared" si="0"/>
        <v>2.533978346003225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38</v>
      </c>
      <c r="N16" s="173">
        <f t="shared" si="1"/>
        <v>2.9179144590340167</v>
      </c>
    </row>
    <row r="17" spans="2:14" ht="15.75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7</v>
      </c>
      <c r="G24" s="173">
        <f t="shared" si="0"/>
        <v>2.9661016949152543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315">
        <v>6</v>
      </c>
      <c r="N24" s="173">
        <f t="shared" si="1"/>
        <v>2.5423728813559321</v>
      </c>
    </row>
    <row r="25" spans="2:14" ht="15.7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15.7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7</v>
      </c>
      <c r="N28" s="173">
        <f t="shared" si="1"/>
        <v>1.4613778705636744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20</v>
      </c>
      <c r="G31" s="254">
        <f t="shared" si="0"/>
        <v>5.359056806002144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23</v>
      </c>
      <c r="N31" s="254">
        <f t="shared" si="1"/>
        <v>6.162915326902465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1</v>
      </c>
      <c r="G34" s="202">
        <f t="shared" si="0"/>
        <v>0.65876152832674573</v>
      </c>
      <c r="H34" s="53" t="s">
        <v>170</v>
      </c>
      <c r="I34" s="266">
        <v>30</v>
      </c>
      <c r="J34" s="200" t="s">
        <v>53</v>
      </c>
      <c r="K34" s="181">
        <v>57163</v>
      </c>
      <c r="L34" s="180">
        <v>1518</v>
      </c>
      <c r="M34" s="315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5</v>
      </c>
      <c r="G37" s="254">
        <f t="shared" si="0"/>
        <v>3.6630036630036629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7</v>
      </c>
      <c r="N37" s="254">
        <f t="shared" si="1"/>
        <v>5.1282051282051286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6</v>
      </c>
      <c r="G39" s="254">
        <f t="shared" si="0"/>
        <v>4.0187541862022771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9</v>
      </c>
      <c r="N39" s="254">
        <f t="shared" si="1"/>
        <v>6.0281312793034161</v>
      </c>
    </row>
    <row r="40" spans="2:14" ht="15.75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3</v>
      </c>
      <c r="G41" s="173">
        <f t="shared" si="0"/>
        <v>1.0936930368209989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127</v>
      </c>
      <c r="G42" s="173">
        <f t="shared" si="0"/>
        <v>2.7200685371599915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139</v>
      </c>
      <c r="N42" s="173">
        <f t="shared" si="1"/>
        <v>2.9770828871278647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14</v>
      </c>
      <c r="G43" s="254">
        <f t="shared" si="0"/>
        <v>3.6045314109165809</v>
      </c>
      <c r="H43" s="53" t="s">
        <v>170</v>
      </c>
      <c r="I43" s="266">
        <v>39</v>
      </c>
      <c r="J43" s="232" t="s">
        <v>71</v>
      </c>
      <c r="K43" s="181">
        <v>57742</v>
      </c>
      <c r="L43" s="180">
        <v>3884</v>
      </c>
      <c r="M43" s="315">
        <v>12</v>
      </c>
      <c r="N43" s="254">
        <f t="shared" si="1"/>
        <v>3.0895983522142121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5">
        <v>4</v>
      </c>
      <c r="G45" s="173">
        <f t="shared" si="0"/>
        <v>2.6720106880427523</v>
      </c>
      <c r="I45" s="266">
        <v>41</v>
      </c>
      <c r="J45" s="170" t="s">
        <v>75</v>
      </c>
      <c r="K45" s="181">
        <v>57831</v>
      </c>
      <c r="L45" s="180">
        <v>1497</v>
      </c>
      <c r="M45" s="315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7</v>
      </c>
      <c r="N47" s="173">
        <f t="shared" si="1"/>
        <v>1.8315018315018314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11</v>
      </c>
      <c r="G48" s="173">
        <f t="shared" si="0"/>
        <v>2.55338904363974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12</v>
      </c>
      <c r="N48" s="173">
        <f t="shared" si="1"/>
        <v>2.785515320334262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6</v>
      </c>
      <c r="G49" s="254">
        <f t="shared" si="0"/>
        <v>4.0376850605652761</v>
      </c>
      <c r="H49" s="53" t="s">
        <v>170</v>
      </c>
      <c r="I49" s="266">
        <v>45</v>
      </c>
      <c r="J49" s="232" t="s">
        <v>195</v>
      </c>
      <c r="K49" s="181">
        <v>58204</v>
      </c>
      <c r="L49" s="180">
        <v>1486</v>
      </c>
      <c r="M49" s="315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19</v>
      </c>
      <c r="G51" s="254">
        <f t="shared" si="0"/>
        <v>3.82832963933105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27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64" t="s">
        <v>198</v>
      </c>
      <c r="D54" s="181">
        <v>58393</v>
      </c>
      <c r="E54" s="180">
        <v>1373</v>
      </c>
      <c r="F54" s="315">
        <v>2</v>
      </c>
      <c r="G54" s="173">
        <f t="shared" si="0"/>
        <v>1.4566642388929352</v>
      </c>
      <c r="H54" s="53" t="s">
        <v>170</v>
      </c>
      <c r="I54" s="266">
        <v>50</v>
      </c>
      <c r="J54" s="200" t="s">
        <v>198</v>
      </c>
      <c r="K54" s="181">
        <v>58393</v>
      </c>
      <c r="L54" s="180">
        <v>1373</v>
      </c>
      <c r="M54" s="315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11</v>
      </c>
      <c r="G57" s="254">
        <f t="shared" si="0"/>
        <v>3.0219780219780219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12</v>
      </c>
      <c r="N57" s="254">
        <f t="shared" si="1"/>
        <v>3.2967032967032965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24</v>
      </c>
      <c r="G58" s="254">
        <f t="shared" si="0"/>
        <v>4.0864975310744081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315">
        <v>23</v>
      </c>
      <c r="N58" s="254">
        <f t="shared" si="1"/>
        <v>3.9162268006129746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6</v>
      </c>
      <c r="N59" s="173">
        <f t="shared" si="1"/>
        <v>1.5592515592515592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5">
        <v>8</v>
      </c>
      <c r="G61" s="173">
        <f t="shared" si="0"/>
        <v>2.4420024420024422</v>
      </c>
      <c r="I61" s="266">
        <v>57</v>
      </c>
      <c r="J61" s="232" t="s">
        <v>201</v>
      </c>
      <c r="K61" s="181">
        <v>58721</v>
      </c>
      <c r="L61" s="180">
        <v>3276</v>
      </c>
      <c r="M61" s="315">
        <v>10</v>
      </c>
      <c r="N61" s="254">
        <f t="shared" si="1"/>
        <v>3.0525030525030523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3</v>
      </c>
      <c r="G62" s="173">
        <f t="shared" si="0"/>
        <v>1.3083296990841693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5">
        <v>3</v>
      </c>
      <c r="G63" s="173">
        <f t="shared" si="0"/>
        <v>2.6064291920069507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315">
        <v>1</v>
      </c>
      <c r="N63" s="202">
        <f t="shared" si="1"/>
        <v>0.86880973066898348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27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1</v>
      </c>
      <c r="G70" s="202">
        <f t="shared" ref="G70:G86" si="2">F70*1000/E70</f>
        <v>0.67476383265856954</v>
      </c>
      <c r="H70" s="53" t="s">
        <v>170</v>
      </c>
      <c r="I70" s="266">
        <v>66</v>
      </c>
      <c r="J70" s="200" t="s">
        <v>206</v>
      </c>
      <c r="K70" s="181">
        <v>59283</v>
      </c>
      <c r="L70" s="180">
        <v>1482</v>
      </c>
      <c r="M70" s="315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8</v>
      </c>
      <c r="N72" s="254">
        <f t="shared" si="3"/>
        <v>3.6314117113027691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4</v>
      </c>
      <c r="G73" s="254">
        <f t="shared" si="2"/>
        <v>3.1545741324921135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6</v>
      </c>
      <c r="N73" s="254">
        <f t="shared" si="3"/>
        <v>4.7318611987381702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15</v>
      </c>
      <c r="G75" s="254">
        <f t="shared" si="2"/>
        <v>3.6346014053792102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18</v>
      </c>
      <c r="N75" s="254">
        <f t="shared" si="3"/>
        <v>4.3615216864550517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16</v>
      </c>
      <c r="G76" s="254">
        <f t="shared" si="2"/>
        <v>7.0360598065083551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20</v>
      </c>
      <c r="N76" s="254">
        <f t="shared" si="3"/>
        <v>8.7950747581354438</v>
      </c>
    </row>
    <row r="77" spans="2:14" ht="16.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315">
        <v>2</v>
      </c>
      <c r="G77" s="173">
        <f t="shared" si="2"/>
        <v>1.3149243918474687</v>
      </c>
      <c r="H77" s="53" t="s">
        <v>170</v>
      </c>
      <c r="I77" s="266">
        <v>73</v>
      </c>
      <c r="J77" s="200" t="s">
        <v>151</v>
      </c>
      <c r="K77" s="181">
        <v>59657</v>
      </c>
      <c r="L77" s="180">
        <v>1521</v>
      </c>
      <c r="M77" s="315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15.7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15.75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5">
        <v>0</v>
      </c>
      <c r="G83" s="202">
        <f t="shared" si="2"/>
        <v>0</v>
      </c>
      <c r="I83" s="266">
        <v>79</v>
      </c>
      <c r="J83" s="64" t="s">
        <v>163</v>
      </c>
      <c r="K83" s="181">
        <v>60026</v>
      </c>
      <c r="L83" s="180">
        <v>948</v>
      </c>
      <c r="M83" s="315">
        <v>1</v>
      </c>
      <c r="N83" s="173">
        <f t="shared" si="3"/>
        <v>1.0548523206751055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24</v>
      </c>
      <c r="G84" s="254">
        <f t="shared" si="2"/>
        <v>4.0431266846361185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5936</v>
      </c>
      <c r="M84" s="315">
        <v>23</v>
      </c>
      <c r="N84" s="254">
        <f t="shared" si="3"/>
        <v>3.8746630727762805</v>
      </c>
    </row>
    <row r="85" spans="2:14" ht="15.75" thickBot="1" x14ac:dyDescent="0.3">
      <c r="B85" s="303">
        <v>81</v>
      </c>
      <c r="C85" s="203" t="s">
        <v>167</v>
      </c>
      <c r="D85" s="185">
        <v>60099</v>
      </c>
      <c r="E85" s="184">
        <v>1438</v>
      </c>
      <c r="F85" s="316">
        <v>1</v>
      </c>
      <c r="G85" s="202">
        <f t="shared" si="2"/>
        <v>0.69541029207232263</v>
      </c>
      <c r="I85" s="303">
        <v>81</v>
      </c>
      <c r="J85" s="296" t="s">
        <v>167</v>
      </c>
      <c r="K85" s="185">
        <v>60099</v>
      </c>
      <c r="L85" s="184">
        <v>1438</v>
      </c>
      <c r="M85" s="316">
        <v>2</v>
      </c>
      <c r="N85" s="173">
        <f t="shared" si="3"/>
        <v>1.3908205841446453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758696</v>
      </c>
      <c r="F86" s="167">
        <f>SUM(F5:F85)</f>
        <v>1912</v>
      </c>
      <c r="G86" s="317">
        <f t="shared" si="2"/>
        <v>2.520113457827641</v>
      </c>
      <c r="I86" s="398" t="s">
        <v>215</v>
      </c>
      <c r="J86" s="399"/>
      <c r="K86" s="400"/>
      <c r="L86" s="167">
        <f>SUM(L5:L85)</f>
        <v>758696</v>
      </c>
      <c r="M86" s="167">
        <f>SUM(M5:M85)</f>
        <v>2021</v>
      </c>
      <c r="N86" s="317">
        <f t="shared" si="3"/>
        <v>2.6637810137393632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4.7109375" customWidth="1"/>
    <col min="5" max="5" width="11.5703125" customWidth="1"/>
    <col min="7" max="7" width="10.7109375" customWidth="1"/>
    <col min="10" max="10" width="16" customWidth="1"/>
    <col min="12" max="12" width="12" customWidth="1"/>
    <col min="14" max="14" width="10.85546875" customWidth="1"/>
  </cols>
  <sheetData>
    <row r="1" spans="2:14" ht="16.5" thickBot="1" x14ac:dyDescent="0.3">
      <c r="C1" s="249">
        <v>44318</v>
      </c>
      <c r="J1" s="249">
        <v>44317</v>
      </c>
    </row>
    <row r="2" spans="2:14" ht="59.25" customHeight="1" thickBot="1" x14ac:dyDescent="0.35">
      <c r="B2" s="382" t="s">
        <v>317</v>
      </c>
      <c r="C2" s="383"/>
      <c r="D2" s="383"/>
      <c r="E2" s="383"/>
      <c r="F2" s="383"/>
      <c r="G2" s="384"/>
      <c r="I2" s="382" t="s">
        <v>316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8">
        <v>787</v>
      </c>
      <c r="G5" s="173">
        <f>F5*1000/E5</f>
        <v>2.3308021276343691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840</v>
      </c>
      <c r="N5" s="173">
        <f>M5*1000/L5</f>
        <v>2.4877684716809023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8">
        <v>70</v>
      </c>
      <c r="G6" s="173">
        <f t="shared" ref="G6:G69" si="0">F6*1000/E6</f>
        <v>1.8216832353094259</v>
      </c>
      <c r="I6" s="266">
        <v>2</v>
      </c>
      <c r="J6" s="64" t="s">
        <v>227</v>
      </c>
      <c r="K6" s="181">
        <v>55008</v>
      </c>
      <c r="L6" s="180">
        <v>38426</v>
      </c>
      <c r="M6" s="315">
        <v>78</v>
      </c>
      <c r="N6" s="173">
        <f t="shared" ref="N6:N69" si="1">M6*1000/L6</f>
        <v>2.0298756050590745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8">
        <v>39</v>
      </c>
      <c r="G7" s="173">
        <f t="shared" si="0"/>
        <v>1.6933698059137683</v>
      </c>
      <c r="I7" s="266">
        <v>3</v>
      </c>
      <c r="J7" s="64" t="s">
        <v>228</v>
      </c>
      <c r="K7" s="181">
        <v>55384</v>
      </c>
      <c r="L7" s="180">
        <v>23031</v>
      </c>
      <c r="M7" s="315">
        <v>49</v>
      </c>
      <c r="N7" s="173">
        <f t="shared" si="1"/>
        <v>2.1275671920455039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8">
        <v>132</v>
      </c>
      <c r="G8" s="173">
        <f t="shared" si="0"/>
        <v>2.3762804010873282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133</v>
      </c>
      <c r="N8" s="173">
        <f t="shared" si="1"/>
        <v>2.39428252533799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8">
        <v>90</v>
      </c>
      <c r="G9" s="254">
        <f t="shared" si="0"/>
        <v>3.2712997964524573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103</v>
      </c>
      <c r="N9" s="254">
        <f t="shared" si="1"/>
        <v>3.7438208781622566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8">
        <v>37</v>
      </c>
      <c r="G10" s="254">
        <f t="shared" si="0"/>
        <v>3.8698880870201862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8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8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8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8">
        <v>52</v>
      </c>
      <c r="G14" s="254">
        <f t="shared" si="0"/>
        <v>3.3737753844157528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8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8">
        <v>31</v>
      </c>
      <c r="G16" s="173">
        <f t="shared" si="0"/>
        <v>2.3804039007909084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33</v>
      </c>
      <c r="N16" s="173">
        <f t="shared" si="1"/>
        <v>2.533978346003225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318">
        <v>2</v>
      </c>
      <c r="G17" s="173">
        <f t="shared" si="0"/>
        <v>1.0116337885685383</v>
      </c>
      <c r="H17" s="53" t="s">
        <v>170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8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8">
        <v>2</v>
      </c>
      <c r="G19" s="173">
        <f t="shared" si="0"/>
        <v>1.394700139470014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3</v>
      </c>
      <c r="N19" s="173">
        <f t="shared" si="1"/>
        <v>2.0920502092050208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8">
        <v>9</v>
      </c>
      <c r="G20" s="173">
        <f t="shared" si="0"/>
        <v>1.8602728400165358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8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8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180">
        <v>2383</v>
      </c>
      <c r="F23" s="318">
        <v>8</v>
      </c>
      <c r="G23" s="254">
        <f t="shared" si="0"/>
        <v>3.357112882920688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8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5">
        <v>7</v>
      </c>
      <c r="N24" s="173">
        <f t="shared" si="1"/>
        <v>2.9661016949152543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8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8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8">
        <v>1</v>
      </c>
      <c r="G27" s="202">
        <f t="shared" si="0"/>
        <v>0.32722513089005234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8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8">
        <v>5</v>
      </c>
      <c r="G29" s="173">
        <f t="shared" si="0"/>
        <v>2.1331058020477816</v>
      </c>
      <c r="H29" s="53" t="s">
        <v>170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8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8">
        <v>18</v>
      </c>
      <c r="G31" s="254">
        <f t="shared" si="0"/>
        <v>4.823151125401929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20</v>
      </c>
      <c r="N31" s="254">
        <f t="shared" si="1"/>
        <v>5.359056806002144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8">
        <v>17</v>
      </c>
      <c r="G32" s="254">
        <f t="shared" si="0"/>
        <v>4.5674368619022028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8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5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8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180">
        <v>4247</v>
      </c>
      <c r="F36" s="318">
        <v>12</v>
      </c>
      <c r="G36" s="173">
        <f t="shared" si="0"/>
        <v>2.825523899222981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180">
        <v>1365</v>
      </c>
      <c r="F37" s="318">
        <v>3</v>
      </c>
      <c r="G37" s="173">
        <f t="shared" si="0"/>
        <v>2.197802197802198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5</v>
      </c>
      <c r="N37" s="254">
        <f t="shared" si="1"/>
        <v>3.6630036630036629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180">
        <v>3050</v>
      </c>
      <c r="F38" s="318">
        <v>3</v>
      </c>
      <c r="G38" s="202">
        <f t="shared" si="0"/>
        <v>0.98360655737704916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4</v>
      </c>
      <c r="N38" s="173">
        <f t="shared" si="1"/>
        <v>1.3114754098360655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09">
        <v>1493</v>
      </c>
      <c r="F39" s="318">
        <v>4</v>
      </c>
      <c r="G39" s="173">
        <f t="shared" si="0"/>
        <v>2.679169457468185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6</v>
      </c>
      <c r="N39" s="254">
        <f t="shared" si="1"/>
        <v>4.0187541862022771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8">
        <v>9</v>
      </c>
      <c r="G40" s="173">
        <f t="shared" si="0"/>
        <v>2.0398912058023573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180">
        <v>2743</v>
      </c>
      <c r="F41" s="318">
        <v>2</v>
      </c>
      <c r="G41" s="202">
        <f t="shared" si="0"/>
        <v>0.72912869121399926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3</v>
      </c>
      <c r="N41" s="173">
        <f t="shared" si="1"/>
        <v>1.0936930368209989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8">
        <v>125</v>
      </c>
      <c r="G42" s="173">
        <f t="shared" si="0"/>
        <v>2.6772328121653457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127</v>
      </c>
      <c r="N42" s="173">
        <f t="shared" si="1"/>
        <v>2.7200685371599915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180">
        <v>3884</v>
      </c>
      <c r="F43" s="318">
        <v>11</v>
      </c>
      <c r="G43" s="173">
        <f t="shared" si="0"/>
        <v>2.8321318228630279</v>
      </c>
      <c r="H43" s="53"/>
      <c r="I43" s="266">
        <v>39</v>
      </c>
      <c r="J43" s="232" t="s">
        <v>71</v>
      </c>
      <c r="K43" s="181">
        <v>57742</v>
      </c>
      <c r="L43" s="180">
        <v>3884</v>
      </c>
      <c r="M43" s="315">
        <v>14</v>
      </c>
      <c r="N43" s="254">
        <f t="shared" si="1"/>
        <v>3.6045314109165809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180">
        <v>2282</v>
      </c>
      <c r="F44" s="318">
        <v>1</v>
      </c>
      <c r="G44" s="202">
        <f t="shared" si="0"/>
        <v>0.43821209465381245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4</v>
      </c>
      <c r="N44" s="173">
        <f t="shared" si="1"/>
        <v>1.7528483786152498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8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5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8">
        <v>16</v>
      </c>
      <c r="G46" s="173">
        <f t="shared" si="0"/>
        <v>1.7547707830664618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8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8">
        <v>10</v>
      </c>
      <c r="G48" s="173">
        <f t="shared" si="0"/>
        <v>2.3212627669452184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11</v>
      </c>
      <c r="N48" s="173">
        <f t="shared" si="1"/>
        <v>2.55338904363974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8">
        <v>6</v>
      </c>
      <c r="G49" s="254">
        <f t="shared" si="0"/>
        <v>4.0376850605652761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5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180">
        <v>1175</v>
      </c>
      <c r="F50" s="318">
        <v>1</v>
      </c>
      <c r="G50" s="202">
        <f t="shared" si="0"/>
        <v>0.85106382978723405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8">
        <v>18</v>
      </c>
      <c r="G51" s="254">
        <f t="shared" si="0"/>
        <v>3.626838605682047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19</v>
      </c>
      <c r="N51" s="254">
        <f t="shared" si="1"/>
        <v>3.82832963933105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8">
        <v>7</v>
      </c>
      <c r="G52" s="173">
        <f t="shared" si="0"/>
        <v>1.5066724063710719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8">
        <v>1</v>
      </c>
      <c r="G54" s="202">
        <f t="shared" si="0"/>
        <v>0.72833211944646759</v>
      </c>
      <c r="H54" s="53"/>
      <c r="I54" s="266">
        <v>50</v>
      </c>
      <c r="J54" s="64" t="s">
        <v>198</v>
      </c>
      <c r="K54" s="181">
        <v>58393</v>
      </c>
      <c r="L54" s="180">
        <v>1373</v>
      </c>
      <c r="M54" s="315">
        <v>2</v>
      </c>
      <c r="N54" s="173">
        <f t="shared" si="1"/>
        <v>1.4566642388929352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8">
        <v>9</v>
      </c>
      <c r="G55" s="172">
        <f t="shared" si="0"/>
        <v>5.5045871559633026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180">
        <v>3640</v>
      </c>
      <c r="F57" s="318">
        <v>10</v>
      </c>
      <c r="G57" s="173">
        <f t="shared" si="0"/>
        <v>2.7472527472527473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11</v>
      </c>
      <c r="N57" s="254">
        <f t="shared" si="1"/>
        <v>3.0219780219780219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8">
        <v>23</v>
      </c>
      <c r="G58" s="254">
        <f t="shared" si="0"/>
        <v>3.9162268006129746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5">
        <v>24</v>
      </c>
      <c r="N58" s="254">
        <f t="shared" si="1"/>
        <v>4.0864975310744081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8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8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8">
        <v>6</v>
      </c>
      <c r="G61" s="173">
        <f t="shared" si="0"/>
        <v>1.8315018315018314</v>
      </c>
      <c r="I61" s="266">
        <v>57</v>
      </c>
      <c r="J61" s="64" t="s">
        <v>201</v>
      </c>
      <c r="K61" s="181">
        <v>58721</v>
      </c>
      <c r="L61" s="180">
        <v>3276</v>
      </c>
      <c r="M61" s="315">
        <v>8</v>
      </c>
      <c r="N61" s="173">
        <f t="shared" si="1"/>
        <v>2.4420024420024422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8">
        <v>5</v>
      </c>
      <c r="G62" s="173">
        <f t="shared" si="0"/>
        <v>2.1805494984736153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8">
        <v>3</v>
      </c>
      <c r="G63" s="173">
        <f t="shared" si="0"/>
        <v>2.6064291920069507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315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8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8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8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8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8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8">
        <v>1</v>
      </c>
      <c r="G70" s="202">
        <f t="shared" ref="G70:G86" si="2">F70*1000/E70</f>
        <v>0.67476383265856954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5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8">
        <v>5</v>
      </c>
      <c r="G71" s="254">
        <f t="shared" si="2"/>
        <v>3.259452411994785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318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7</v>
      </c>
      <c r="N72" s="254">
        <f t="shared" si="3"/>
        <v>3.1774852473899227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180">
        <v>1268</v>
      </c>
      <c r="F73" s="318">
        <v>3</v>
      </c>
      <c r="G73" s="173">
        <f t="shared" si="2"/>
        <v>2.3659305993690851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4</v>
      </c>
      <c r="N73" s="254">
        <f t="shared" si="3"/>
        <v>3.1545741324921135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8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8">
        <v>18</v>
      </c>
      <c r="G75" s="254">
        <f t="shared" si="2"/>
        <v>4.3615216864550517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15</v>
      </c>
      <c r="N75" s="254">
        <f t="shared" si="3"/>
        <v>3.6346014053792102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8">
        <v>18</v>
      </c>
      <c r="G76" s="254">
        <f t="shared" si="2"/>
        <v>7.9155672823218994</v>
      </c>
      <c r="H76" s="53" t="s">
        <v>170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16</v>
      </c>
      <c r="N76" s="254">
        <f t="shared" si="3"/>
        <v>7.0360598065083551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1521</v>
      </c>
      <c r="F77" s="318">
        <v>5</v>
      </c>
      <c r="G77" s="254">
        <f t="shared" si="2"/>
        <v>3.2873109796186721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1521</v>
      </c>
      <c r="M77" s="315">
        <v>2</v>
      </c>
      <c r="N77" s="173">
        <f t="shared" si="3"/>
        <v>1.3149243918474687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8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8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8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8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8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5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8">
        <v>20</v>
      </c>
      <c r="G84" s="254">
        <f t="shared" si="2"/>
        <v>3.3692722371967654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5">
        <v>24</v>
      </c>
      <c r="N84" s="254">
        <f t="shared" si="3"/>
        <v>4.0431266846361185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9">
        <v>2</v>
      </c>
      <c r="G85" s="173">
        <f t="shared" si="2"/>
        <v>1.3908205841446453</v>
      </c>
      <c r="H85" s="53" t="s">
        <v>170</v>
      </c>
      <c r="I85" s="303">
        <v>81</v>
      </c>
      <c r="J85" s="203" t="s">
        <v>167</v>
      </c>
      <c r="K85" s="185">
        <v>60099</v>
      </c>
      <c r="L85" s="184">
        <v>1438</v>
      </c>
      <c r="M85" s="316">
        <v>1</v>
      </c>
      <c r="N85" s="202">
        <f t="shared" si="3"/>
        <v>0.69541029207232263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758696</v>
      </c>
      <c r="F86" s="167">
        <f>SUM(F5:F85)</f>
        <v>1787</v>
      </c>
      <c r="G86" s="317">
        <f t="shared" si="2"/>
        <v>2.3553570863692439</v>
      </c>
      <c r="I86" s="398" t="s">
        <v>215</v>
      </c>
      <c r="J86" s="399"/>
      <c r="K86" s="400"/>
      <c r="L86" s="167">
        <f>SUM(L5:L85)</f>
        <v>758696</v>
      </c>
      <c r="M86" s="167">
        <f>SUM(M5:M85)</f>
        <v>1912</v>
      </c>
      <c r="N86" s="317">
        <f t="shared" si="3"/>
        <v>2.520113457827641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0.7109375" customWidth="1"/>
    <col min="5" max="5" width="12.42578125" customWidth="1"/>
    <col min="7" max="7" width="10" customWidth="1"/>
    <col min="10" max="10" width="13.140625" customWidth="1"/>
    <col min="12" max="12" width="13.42578125" customWidth="1"/>
    <col min="14" max="14" width="11.28515625" customWidth="1"/>
  </cols>
  <sheetData>
    <row r="1" spans="2:14" ht="16.5" thickBot="1" x14ac:dyDescent="0.3">
      <c r="C1" s="249">
        <v>44319</v>
      </c>
      <c r="J1" s="249">
        <v>44318</v>
      </c>
    </row>
    <row r="2" spans="2:14" ht="56.25" customHeight="1" thickBot="1" x14ac:dyDescent="0.35">
      <c r="B2" s="382" t="s">
        <v>318</v>
      </c>
      <c r="C2" s="383"/>
      <c r="D2" s="383"/>
      <c r="E2" s="383"/>
      <c r="F2" s="383"/>
      <c r="G2" s="384"/>
      <c r="I2" s="382" t="s">
        <v>317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714</v>
      </c>
      <c r="G5" s="173">
        <f>F5*1000/E5</f>
        <v>2.1134077071302348</v>
      </c>
      <c r="I5" s="266">
        <v>1</v>
      </c>
      <c r="J5" s="64" t="s">
        <v>226</v>
      </c>
      <c r="K5" s="181">
        <v>54975</v>
      </c>
      <c r="L5" s="180">
        <v>337652</v>
      </c>
      <c r="M5" s="318">
        <v>787</v>
      </c>
      <c r="N5" s="173">
        <f>M5*1000/L5</f>
        <v>2.3308021276343691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62</v>
      </c>
      <c r="G6" s="173">
        <f t="shared" ref="G6:G69" si="0">F6*1000/E6</f>
        <v>1.6130710791965865</v>
      </c>
      <c r="I6" s="266">
        <v>2</v>
      </c>
      <c r="J6" s="64" t="s">
        <v>227</v>
      </c>
      <c r="K6" s="181">
        <v>55008</v>
      </c>
      <c r="L6" s="180">
        <v>38426</v>
      </c>
      <c r="M6" s="318">
        <v>70</v>
      </c>
      <c r="N6" s="173">
        <f t="shared" ref="N6:N69" si="1">M6*1000/L6</f>
        <v>1.8216832353094259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I7" s="266">
        <v>3</v>
      </c>
      <c r="J7" s="64" t="s">
        <v>228</v>
      </c>
      <c r="K7" s="181">
        <v>55384</v>
      </c>
      <c r="L7" s="180">
        <v>23031</v>
      </c>
      <c r="M7" s="318">
        <v>39</v>
      </c>
      <c r="N7" s="173">
        <f t="shared" si="1"/>
        <v>1.6933698059137683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122</v>
      </c>
      <c r="G8" s="173">
        <f t="shared" si="0"/>
        <v>2.1947972511063938</v>
      </c>
      <c r="I8" s="266">
        <v>4</v>
      </c>
      <c r="J8" s="64" t="s">
        <v>229</v>
      </c>
      <c r="K8" s="181">
        <v>55259</v>
      </c>
      <c r="L8" s="180">
        <v>55549</v>
      </c>
      <c r="M8" s="318">
        <v>132</v>
      </c>
      <c r="N8" s="173">
        <f t="shared" si="1"/>
        <v>2.3762804010873282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324">
        <v>27501</v>
      </c>
      <c r="F9" s="321">
        <v>85</v>
      </c>
      <c r="G9" s="254">
        <f t="shared" si="0"/>
        <v>3.09079669830188</v>
      </c>
      <c r="I9" s="266">
        <v>5</v>
      </c>
      <c r="J9" s="243" t="s">
        <v>230</v>
      </c>
      <c r="K9" s="305">
        <v>55357</v>
      </c>
      <c r="L9" s="180">
        <v>27512</v>
      </c>
      <c r="M9" s="318">
        <v>90</v>
      </c>
      <c r="N9" s="254">
        <f t="shared" si="1"/>
        <v>3.2712997964524573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324">
        <v>9560</v>
      </c>
      <c r="F10" s="321">
        <v>31</v>
      </c>
      <c r="G10" s="254">
        <f t="shared" si="0"/>
        <v>3.2426778242677825</v>
      </c>
      <c r="I10" s="266">
        <v>6</v>
      </c>
      <c r="J10" s="232" t="s">
        <v>231</v>
      </c>
      <c r="K10" s="181">
        <v>55446</v>
      </c>
      <c r="L10" s="180">
        <v>9561</v>
      </c>
      <c r="M10" s="318">
        <v>37</v>
      </c>
      <c r="N10" s="254">
        <f t="shared" si="1"/>
        <v>3.8698880870201862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8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180">
        <v>1091</v>
      </c>
      <c r="M12" s="318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324">
        <v>1181</v>
      </c>
      <c r="F13" s="321">
        <v>2</v>
      </c>
      <c r="G13" s="173">
        <f t="shared" si="0"/>
        <v>1.6934801016088061</v>
      </c>
      <c r="I13" s="266">
        <v>9</v>
      </c>
      <c r="J13" s="64" t="s">
        <v>173</v>
      </c>
      <c r="K13" s="181">
        <v>55623</v>
      </c>
      <c r="L13" s="180">
        <v>1182</v>
      </c>
      <c r="M13" s="318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232" t="s">
        <v>13</v>
      </c>
      <c r="K14" s="181">
        <v>55687</v>
      </c>
      <c r="L14" s="180">
        <v>15413</v>
      </c>
      <c r="M14" s="318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64" t="s">
        <v>174</v>
      </c>
      <c r="K15" s="181">
        <v>55776</v>
      </c>
      <c r="L15" s="180">
        <v>1455</v>
      </c>
      <c r="M15" s="318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30</v>
      </c>
      <c r="G16" s="173">
        <f t="shared" si="0"/>
        <v>2.3034398034398036</v>
      </c>
      <c r="I16" s="266">
        <v>12</v>
      </c>
      <c r="J16" s="64" t="s">
        <v>17</v>
      </c>
      <c r="K16" s="181">
        <v>55838</v>
      </c>
      <c r="L16" s="180">
        <v>13023</v>
      </c>
      <c r="M16" s="318">
        <v>31</v>
      </c>
      <c r="N16" s="173">
        <f t="shared" si="1"/>
        <v>2.3804039007909084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180">
        <v>1977</v>
      </c>
      <c r="M17" s="318">
        <v>2</v>
      </c>
      <c r="N17" s="173">
        <f t="shared" si="1"/>
        <v>1.0116337885685383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8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324">
        <v>1433</v>
      </c>
      <c r="F19" s="321">
        <v>2</v>
      </c>
      <c r="G19" s="173">
        <f t="shared" si="0"/>
        <v>1.3956734124214933</v>
      </c>
      <c r="I19" s="266">
        <v>15</v>
      </c>
      <c r="J19" s="64" t="s">
        <v>177</v>
      </c>
      <c r="K19" s="181">
        <v>56096</v>
      </c>
      <c r="L19" s="180">
        <v>1434</v>
      </c>
      <c r="M19" s="318">
        <v>2</v>
      </c>
      <c r="N19" s="173">
        <f t="shared" si="1"/>
        <v>1.394700139470014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9</v>
      </c>
      <c r="G20" s="173">
        <f t="shared" si="0"/>
        <v>1.8591200165255113</v>
      </c>
      <c r="I20" s="266">
        <v>16</v>
      </c>
      <c r="J20" s="64" t="s">
        <v>178</v>
      </c>
      <c r="K20" s="181">
        <v>56210</v>
      </c>
      <c r="L20" s="180">
        <v>4838</v>
      </c>
      <c r="M20" s="318">
        <v>9</v>
      </c>
      <c r="N20" s="173">
        <f t="shared" si="1"/>
        <v>1.8602728400165358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180">
        <v>1337</v>
      </c>
      <c r="M21" s="318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180">
        <v>1187</v>
      </c>
      <c r="M22" s="318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180">
        <v>2383</v>
      </c>
      <c r="M23" s="318">
        <v>8</v>
      </c>
      <c r="N23" s="254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8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I25" s="266">
        <v>21</v>
      </c>
      <c r="J25" s="170" t="s">
        <v>182</v>
      </c>
      <c r="K25" s="181">
        <v>56461</v>
      </c>
      <c r="L25" s="180">
        <v>2492</v>
      </c>
      <c r="M25" s="318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180">
        <v>2692</v>
      </c>
      <c r="M26" s="318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180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8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180">
        <v>2344</v>
      </c>
      <c r="M29" s="318">
        <v>5</v>
      </c>
      <c r="N29" s="173">
        <f t="shared" si="1"/>
        <v>2.1331058020477816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4</v>
      </c>
      <c r="G30" s="173">
        <f t="shared" si="0"/>
        <v>2.3529411764705883</v>
      </c>
      <c r="I30" s="266">
        <v>26</v>
      </c>
      <c r="J30" s="64" t="s">
        <v>187</v>
      </c>
      <c r="K30" s="181">
        <v>56773</v>
      </c>
      <c r="L30" s="180">
        <v>1702</v>
      </c>
      <c r="M30" s="318">
        <v>5</v>
      </c>
      <c r="N30" s="173">
        <f t="shared" si="1"/>
        <v>2.9377203290246769</v>
      </c>
    </row>
    <row r="31" spans="2:14" ht="27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18</v>
      </c>
      <c r="G31" s="254">
        <f t="shared" si="0"/>
        <v>4.8296216796350953</v>
      </c>
      <c r="I31" s="311">
        <v>27</v>
      </c>
      <c r="J31" s="243" t="s">
        <v>47</v>
      </c>
      <c r="K31" s="305">
        <v>56844</v>
      </c>
      <c r="L31" s="180">
        <v>3732</v>
      </c>
      <c r="M31" s="318">
        <v>18</v>
      </c>
      <c r="N31" s="254">
        <f t="shared" si="1"/>
        <v>4.823151125401929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18</v>
      </c>
      <c r="G32" s="254">
        <f t="shared" si="0"/>
        <v>4.8374092985756514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8">
        <v>17</v>
      </c>
      <c r="N32" s="254">
        <f t="shared" si="1"/>
        <v>4.5674368619022028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4</v>
      </c>
      <c r="G33" s="173">
        <f t="shared" si="0"/>
        <v>1.6920473773265652</v>
      </c>
      <c r="I33" s="266">
        <v>29</v>
      </c>
      <c r="J33" s="64" t="s">
        <v>188</v>
      </c>
      <c r="K33" s="181">
        <v>57083</v>
      </c>
      <c r="L33" s="180">
        <v>2363</v>
      </c>
      <c r="M33" s="318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180">
        <v>1819</v>
      </c>
      <c r="M35" s="318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12</v>
      </c>
      <c r="G36" s="173">
        <f t="shared" si="0"/>
        <v>2.824193927983055</v>
      </c>
      <c r="I36" s="266">
        <v>32</v>
      </c>
      <c r="J36" s="64" t="s">
        <v>57</v>
      </c>
      <c r="K36" s="181">
        <v>57350</v>
      </c>
      <c r="L36" s="180">
        <v>4247</v>
      </c>
      <c r="M36" s="318">
        <v>12</v>
      </c>
      <c r="N36" s="173">
        <f t="shared" si="1"/>
        <v>2.825523899222981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180">
        <v>1365</v>
      </c>
      <c r="M37" s="318">
        <v>3</v>
      </c>
      <c r="N37" s="173">
        <f t="shared" si="1"/>
        <v>2.197802197802198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180">
        <v>3050</v>
      </c>
      <c r="M38" s="318">
        <v>3</v>
      </c>
      <c r="N38" s="202">
        <f t="shared" si="1"/>
        <v>0.98360655737704916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09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6</v>
      </c>
      <c r="G40" s="173">
        <f t="shared" si="0"/>
        <v>1.3574660633484164</v>
      </c>
      <c r="I40" s="266">
        <v>36</v>
      </c>
      <c r="J40" s="64" t="s">
        <v>65</v>
      </c>
      <c r="K40" s="181">
        <v>57582</v>
      </c>
      <c r="L40" s="180">
        <v>4412</v>
      </c>
      <c r="M40" s="318">
        <v>9</v>
      </c>
      <c r="N40" s="173">
        <f t="shared" si="1"/>
        <v>2.0398912058023573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180">
        <v>2743</v>
      </c>
      <c r="M41" s="318">
        <v>2</v>
      </c>
      <c r="N41" s="202">
        <f t="shared" si="1"/>
        <v>0.72912869121399926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105</v>
      </c>
      <c r="G42" s="173">
        <f t="shared" si="0"/>
        <v>2.2444050189171278</v>
      </c>
      <c r="I42" s="266">
        <v>38</v>
      </c>
      <c r="J42" s="64" t="s">
        <v>192</v>
      </c>
      <c r="K42" s="181">
        <v>57706</v>
      </c>
      <c r="L42" s="180">
        <v>46690</v>
      </c>
      <c r="M42" s="318">
        <v>125</v>
      </c>
      <c r="N42" s="173">
        <f t="shared" si="1"/>
        <v>2.6772328121653457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180">
        <v>3884</v>
      </c>
      <c r="M43" s="318">
        <v>11</v>
      </c>
      <c r="N43" s="173">
        <f t="shared" si="1"/>
        <v>2.8321318228630279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180">
        <v>2282</v>
      </c>
      <c r="M44" s="318">
        <v>1</v>
      </c>
      <c r="N44" s="202">
        <f t="shared" si="1"/>
        <v>0.43821209465381245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8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318">
        <v>16</v>
      </c>
      <c r="N46" s="173">
        <f t="shared" si="1"/>
        <v>1.7547707830664618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180">
        <v>3822</v>
      </c>
      <c r="M47" s="318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10</v>
      </c>
      <c r="G48" s="173">
        <f t="shared" si="0"/>
        <v>2.3239600278875203</v>
      </c>
      <c r="I48" s="266">
        <v>44</v>
      </c>
      <c r="J48" s="64" t="s">
        <v>81</v>
      </c>
      <c r="K48" s="181">
        <v>58142</v>
      </c>
      <c r="L48" s="180">
        <v>4308</v>
      </c>
      <c r="M48" s="318">
        <v>10</v>
      </c>
      <c r="N48" s="173">
        <f t="shared" si="1"/>
        <v>2.3212627669452184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8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180">
        <v>1175</v>
      </c>
      <c r="M50" s="318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180">
        <v>4963</v>
      </c>
      <c r="M51" s="318">
        <v>18</v>
      </c>
      <c r="N51" s="254">
        <f t="shared" si="1"/>
        <v>3.626838605682047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6</v>
      </c>
      <c r="G52" s="173">
        <f t="shared" si="0"/>
        <v>1.2931034482758621</v>
      </c>
      <c r="I52" s="266">
        <v>48</v>
      </c>
      <c r="J52" s="64" t="s">
        <v>89</v>
      </c>
      <c r="K52" s="181">
        <v>58311</v>
      </c>
      <c r="L52" s="180">
        <v>4646</v>
      </c>
      <c r="M52" s="318">
        <v>7</v>
      </c>
      <c r="N52" s="173">
        <f t="shared" si="1"/>
        <v>1.5066724063710719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8">
        <v>1</v>
      </c>
      <c r="N53" s="202">
        <f t="shared" si="1"/>
        <v>0.43610989969472308</v>
      </c>
    </row>
    <row r="54" spans="2:14" ht="27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180">
        <v>1373</v>
      </c>
      <c r="M54" s="318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9</v>
      </c>
      <c r="G55" s="172">
        <f t="shared" si="0"/>
        <v>5.5012224938875303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318">
        <v>9</v>
      </c>
      <c r="N55" s="172">
        <f t="shared" si="1"/>
        <v>5.5045871559633026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10</v>
      </c>
      <c r="G57" s="173">
        <f t="shared" si="0"/>
        <v>2.74423710208562</v>
      </c>
      <c r="I57" s="266">
        <v>53</v>
      </c>
      <c r="J57" s="64" t="s">
        <v>99</v>
      </c>
      <c r="K57" s="181">
        <v>55160</v>
      </c>
      <c r="L57" s="180">
        <v>3640</v>
      </c>
      <c r="M57" s="318">
        <v>10</v>
      </c>
      <c r="N57" s="173">
        <f t="shared" si="1"/>
        <v>2.7472527472527473</v>
      </c>
    </row>
    <row r="58" spans="2:14" ht="27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23</v>
      </c>
      <c r="G58" s="254">
        <f t="shared" si="0"/>
        <v>3.9175608925225687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8">
        <v>23</v>
      </c>
      <c r="N58" s="254">
        <f t="shared" si="1"/>
        <v>3.9162268006129746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3</v>
      </c>
      <c r="G59" s="202">
        <f t="shared" si="0"/>
        <v>0.78003120124804992</v>
      </c>
      <c r="I59" s="266">
        <v>55</v>
      </c>
      <c r="J59" s="64" t="s">
        <v>103</v>
      </c>
      <c r="K59" s="181">
        <v>58552</v>
      </c>
      <c r="L59" s="180">
        <v>3848</v>
      </c>
      <c r="M59" s="318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318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180">
        <v>3276</v>
      </c>
      <c r="M61" s="318">
        <v>6</v>
      </c>
      <c r="N61" s="173">
        <f t="shared" si="1"/>
        <v>1.8315018315018314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318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4</v>
      </c>
      <c r="G63" s="254">
        <f t="shared" si="0"/>
        <v>3.4873583260680037</v>
      </c>
      <c r="H63" s="53" t="s">
        <v>170</v>
      </c>
      <c r="I63" s="266">
        <v>59</v>
      </c>
      <c r="J63" s="64" t="s">
        <v>202</v>
      </c>
      <c r="K63" s="181">
        <v>58794</v>
      </c>
      <c r="L63" s="180">
        <v>1151</v>
      </c>
      <c r="M63" s="318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180">
        <v>1651</v>
      </c>
      <c r="M65" s="318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8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16</v>
      </c>
      <c r="G67" s="254">
        <f t="shared" si="0"/>
        <v>3.3514872224549643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318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318">
        <v>3</v>
      </c>
      <c r="N68" s="173">
        <f t="shared" si="1"/>
        <v>2.1367521367521367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180">
        <v>1375</v>
      </c>
      <c r="M69" s="318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202">
        <f t="shared" ref="G70:G86" si="2">F70*1000/E70</f>
        <v>0.67430883344571813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8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318">
        <v>5</v>
      </c>
      <c r="N71" s="254">
        <f t="shared" si="3"/>
        <v>3.259452411994785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180">
        <v>2203</v>
      </c>
      <c r="M72" s="318">
        <v>6</v>
      </c>
      <c r="N72" s="173">
        <f t="shared" si="3"/>
        <v>2.7235587834770767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180">
        <v>1268</v>
      </c>
      <c r="M73" s="318">
        <v>3</v>
      </c>
      <c r="N73" s="173">
        <f t="shared" si="3"/>
        <v>2.3659305993690851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180">
        <v>2237</v>
      </c>
      <c r="M74" s="318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18</v>
      </c>
      <c r="G75" s="254">
        <f t="shared" si="2"/>
        <v>4.3604651162790695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318">
        <v>18</v>
      </c>
      <c r="N75" s="254">
        <f t="shared" si="3"/>
        <v>4.3615216864550517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318">
        <v>18</v>
      </c>
      <c r="N76" s="254">
        <f t="shared" si="3"/>
        <v>7.9155672823218994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180">
        <v>1521</v>
      </c>
      <c r="M77" s="318">
        <v>5</v>
      </c>
      <c r="N77" s="254">
        <f t="shared" si="3"/>
        <v>3.2873109796186721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180">
        <v>1719</v>
      </c>
      <c r="M78" s="318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17</v>
      </c>
      <c r="G79" s="172">
        <f t="shared" si="2"/>
        <v>3.7037037037037037</v>
      </c>
      <c r="I79" s="266">
        <v>75</v>
      </c>
      <c r="J79" s="170" t="s">
        <v>155</v>
      </c>
      <c r="K79" s="181">
        <v>59693</v>
      </c>
      <c r="L79" s="180">
        <v>4590</v>
      </c>
      <c r="M79" s="318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180">
        <v>2182</v>
      </c>
      <c r="M80" s="318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180">
        <v>2567</v>
      </c>
      <c r="M81" s="318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8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8">
        <v>20</v>
      </c>
      <c r="N84" s="254">
        <f t="shared" si="3"/>
        <v>3.3692722371967654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319">
        <v>2</v>
      </c>
      <c r="N85" s="173">
        <f t="shared" si="3"/>
        <v>1.3908205841446453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1645</v>
      </c>
      <c r="G86" s="317">
        <f t="shared" si="2"/>
        <v>2.1672369112723988</v>
      </c>
      <c r="I86" s="398" t="s">
        <v>215</v>
      </c>
      <c r="J86" s="399"/>
      <c r="K86" s="400"/>
      <c r="L86" s="167">
        <f>SUM(L5:L85)</f>
        <v>758696</v>
      </c>
      <c r="M86" s="167">
        <f>SUM(M5:M85)</f>
        <v>1787</v>
      </c>
      <c r="N86" s="317">
        <f t="shared" si="3"/>
        <v>2.3553570863692439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1.42578125" customWidth="1"/>
    <col min="12" max="12" width="12.28515625" customWidth="1"/>
    <col min="14" max="14" width="10.7109375" customWidth="1"/>
  </cols>
  <sheetData>
    <row r="1" spans="2:14" ht="16.5" thickBot="1" x14ac:dyDescent="0.3">
      <c r="C1" s="249">
        <v>44320</v>
      </c>
      <c r="J1" s="249">
        <v>44319</v>
      </c>
    </row>
    <row r="2" spans="2:14" ht="61.5" customHeight="1" thickBot="1" x14ac:dyDescent="0.35">
      <c r="B2" s="382" t="s">
        <v>319</v>
      </c>
      <c r="C2" s="383"/>
      <c r="D2" s="383"/>
      <c r="E2" s="383"/>
      <c r="F2" s="383"/>
      <c r="G2" s="384"/>
      <c r="I2" s="382" t="s">
        <v>318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669</v>
      </c>
      <c r="G5" s="173">
        <f>F5*1000/E5</f>
        <v>1.9802097423951361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714</v>
      </c>
      <c r="N5" s="173">
        <f>M5*1000/L5</f>
        <v>2.1134077071302348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57</v>
      </c>
      <c r="G6" s="173">
        <f t="shared" ref="G6:G69" si="0">F6*1000/E6</f>
        <v>1.482984701842023</v>
      </c>
      <c r="I6" s="266">
        <v>2</v>
      </c>
      <c r="J6" s="64" t="s">
        <v>227</v>
      </c>
      <c r="K6" s="181">
        <v>55008</v>
      </c>
      <c r="L6" s="324">
        <v>38436</v>
      </c>
      <c r="M6" s="321">
        <v>62</v>
      </c>
      <c r="N6" s="173">
        <f t="shared" ref="N6:N69" si="1">M6*1000/L6</f>
        <v>1.6130710791965865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35</v>
      </c>
      <c r="G7" s="173">
        <f t="shared" si="0"/>
        <v>1.519888830988362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118</v>
      </c>
      <c r="G8" s="173">
        <f t="shared" si="0"/>
        <v>2.1228366854963481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122</v>
      </c>
      <c r="N8" s="173">
        <f t="shared" si="1"/>
        <v>2.1947972511063938</v>
      </c>
    </row>
    <row r="9" spans="2:14" ht="15.7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68</v>
      </c>
      <c r="G9" s="173">
        <f t="shared" si="0"/>
        <v>2.4726373586415038</v>
      </c>
      <c r="I9" s="266">
        <v>5</v>
      </c>
      <c r="J9" s="243" t="s">
        <v>230</v>
      </c>
      <c r="K9" s="305">
        <v>55357</v>
      </c>
      <c r="L9" s="324">
        <v>27501</v>
      </c>
      <c r="M9" s="321">
        <v>85</v>
      </c>
      <c r="N9" s="254">
        <f t="shared" si="1"/>
        <v>3.09079669830188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232" t="s">
        <v>231</v>
      </c>
      <c r="K10" s="181">
        <v>55446</v>
      </c>
      <c r="L10" s="324">
        <v>9560</v>
      </c>
      <c r="M10" s="321">
        <v>31</v>
      </c>
      <c r="N10" s="254">
        <f t="shared" si="1"/>
        <v>3.2426778242677825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64" t="s">
        <v>173</v>
      </c>
      <c r="K13" s="181">
        <v>55623</v>
      </c>
      <c r="L13" s="324">
        <v>1181</v>
      </c>
      <c r="M13" s="321">
        <v>2</v>
      </c>
      <c r="N13" s="173">
        <f t="shared" si="1"/>
        <v>1.6934801016088061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28</v>
      </c>
      <c r="G16" s="173">
        <f t="shared" si="0"/>
        <v>2.1498771498771498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30</v>
      </c>
      <c r="N16" s="173">
        <f t="shared" si="1"/>
        <v>2.3034398034398036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64" t="s">
        <v>177</v>
      </c>
      <c r="K19" s="181">
        <v>56096</v>
      </c>
      <c r="L19" s="324">
        <v>1433</v>
      </c>
      <c r="M19" s="321">
        <v>2</v>
      </c>
      <c r="N19" s="173">
        <f t="shared" si="1"/>
        <v>1.3956734124214933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5</v>
      </c>
      <c r="G20" s="173">
        <f t="shared" si="0"/>
        <v>1.0328444536252841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9</v>
      </c>
      <c r="N20" s="173">
        <f t="shared" si="1"/>
        <v>1.8591200165255113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9</v>
      </c>
      <c r="G23" s="254">
        <f t="shared" si="0"/>
        <v>3.7720033528918693</v>
      </c>
      <c r="H23" s="53" t="s">
        <v>170</v>
      </c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 t="s">
        <v>170</v>
      </c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3</v>
      </c>
      <c r="G30" s="173">
        <f t="shared" si="0"/>
        <v>1.7647058823529411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4</v>
      </c>
      <c r="N30" s="173">
        <f t="shared" si="1"/>
        <v>2.3529411764705883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14</v>
      </c>
      <c r="G31" s="254">
        <f t="shared" si="0"/>
        <v>3.7563724174939628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18</v>
      </c>
      <c r="N31" s="254">
        <f t="shared" si="1"/>
        <v>4.8296216796350953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18</v>
      </c>
      <c r="N32" s="254">
        <f t="shared" si="1"/>
        <v>4.8374092985756514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4</v>
      </c>
      <c r="N33" s="173">
        <f t="shared" si="1"/>
        <v>1.6920473773265652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12</v>
      </c>
      <c r="N36" s="173">
        <f t="shared" si="1"/>
        <v>2.824193927983055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9</v>
      </c>
      <c r="G40" s="173">
        <f t="shared" si="0"/>
        <v>2.0361990950226243</v>
      </c>
      <c r="H40" s="53" t="s">
        <v>170</v>
      </c>
      <c r="I40" s="266">
        <v>36</v>
      </c>
      <c r="J40" s="64" t="s">
        <v>65</v>
      </c>
      <c r="K40" s="181">
        <v>57582</v>
      </c>
      <c r="L40" s="324">
        <v>4420</v>
      </c>
      <c r="M40" s="321">
        <v>6</v>
      </c>
      <c r="N40" s="173">
        <f t="shared" si="1"/>
        <v>1.3574660633484164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96</v>
      </c>
      <c r="G42" s="173">
        <f t="shared" si="0"/>
        <v>2.0520274458670884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105</v>
      </c>
      <c r="N42" s="173">
        <f t="shared" si="1"/>
        <v>2.2444050189171278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11</v>
      </c>
      <c r="G43" s="173">
        <f t="shared" si="0"/>
        <v>2.8335909325090158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1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3</v>
      </c>
      <c r="G45" s="173">
        <f t="shared" si="0"/>
        <v>2.0040080160320639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10</v>
      </c>
      <c r="N48" s="173">
        <f t="shared" si="1"/>
        <v>2.3239600278875203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7</v>
      </c>
      <c r="G52" s="173">
        <f t="shared" si="0"/>
        <v>1.5086206896551724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7</v>
      </c>
      <c r="G55" s="172">
        <f t="shared" si="0"/>
        <v>4.2787286063569683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9</v>
      </c>
      <c r="N55" s="172">
        <f t="shared" si="1"/>
        <v>5.5012224938875303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 t="s">
        <v>170</v>
      </c>
      <c r="I57" s="266">
        <v>53</v>
      </c>
      <c r="J57" s="64" t="s">
        <v>99</v>
      </c>
      <c r="K57" s="181">
        <v>55160</v>
      </c>
      <c r="L57" s="324">
        <v>3644</v>
      </c>
      <c r="M57" s="321">
        <v>10</v>
      </c>
      <c r="N57" s="173">
        <f t="shared" si="1"/>
        <v>2.74423710208562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22</v>
      </c>
      <c r="G58" s="254">
        <f t="shared" si="0"/>
        <v>3.7472321580650654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23</v>
      </c>
      <c r="N58" s="254">
        <f t="shared" si="1"/>
        <v>3.9175608925225687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6</v>
      </c>
      <c r="G62" s="173">
        <f t="shared" si="0"/>
        <v>2.6166593981683386</v>
      </c>
      <c r="H62" s="53" t="s">
        <v>170</v>
      </c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4</v>
      </c>
      <c r="N63" s="254">
        <f t="shared" si="1"/>
        <v>3.4873583260680037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18</v>
      </c>
      <c r="G67" s="254">
        <f t="shared" si="0"/>
        <v>3.7704231252618348</v>
      </c>
      <c r="H67" s="53" t="s">
        <v>170</v>
      </c>
      <c r="I67" s="265">
        <v>63</v>
      </c>
      <c r="J67" s="232" t="s">
        <v>131</v>
      </c>
      <c r="K67" s="181">
        <v>59041</v>
      </c>
      <c r="L67" s="324">
        <v>4774</v>
      </c>
      <c r="M67" s="321">
        <v>16</v>
      </c>
      <c r="N67" s="254">
        <f t="shared" si="1"/>
        <v>3.3514872224549643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 t="s">
        <v>170</v>
      </c>
      <c r="I70" s="266">
        <v>66</v>
      </c>
      <c r="J70" s="200" t="s">
        <v>206</v>
      </c>
      <c r="K70" s="181">
        <v>59283</v>
      </c>
      <c r="L70" s="324">
        <v>1483</v>
      </c>
      <c r="M70" s="321">
        <v>1</v>
      </c>
      <c r="N70" s="202">
        <f t="shared" ref="N70:N86" si="3">M70*1000/L70</f>
        <v>0.67430883344571813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18</v>
      </c>
      <c r="N75" s="254">
        <f t="shared" si="3"/>
        <v>4.3604651162790695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14</v>
      </c>
      <c r="G79" s="172">
        <f t="shared" si="2"/>
        <v>3.0501089324618738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1542</v>
      </c>
      <c r="G86" s="317">
        <f t="shared" si="2"/>
        <v>2.0315375788340662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1645</v>
      </c>
      <c r="N86" s="317">
        <f t="shared" si="3"/>
        <v>2.1672369112723988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44321</v>
      </c>
      <c r="J1" s="249">
        <v>44320</v>
      </c>
    </row>
    <row r="2" spans="2:14" ht="61.5" customHeight="1" thickBot="1" x14ac:dyDescent="0.35">
      <c r="B2" s="382" t="s">
        <v>320</v>
      </c>
      <c r="C2" s="383"/>
      <c r="D2" s="383"/>
      <c r="E2" s="383"/>
      <c r="F2" s="383"/>
      <c r="G2" s="384"/>
      <c r="I2" s="382" t="s">
        <v>319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645</v>
      </c>
      <c r="G5" s="173">
        <f>F5*1000/E5</f>
        <v>1.9091708278697501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669</v>
      </c>
      <c r="N5" s="173">
        <f>M5*1000/L5</f>
        <v>1.9802097423951361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54</v>
      </c>
      <c r="G6" s="173">
        <f t="shared" ref="G6:G69" si="0">F6*1000/E6</f>
        <v>1.4049328754292851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57</v>
      </c>
      <c r="N6" s="173">
        <f t="shared" ref="N6:N69" si="1">M6*1000/L6</f>
        <v>1.482984701842023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H7" s="53" t="s">
        <v>170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35</v>
      </c>
      <c r="N7" s="173">
        <f t="shared" si="1"/>
        <v>1.519888830988362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116</v>
      </c>
      <c r="G8" s="173">
        <f t="shared" si="0"/>
        <v>2.0868564026913252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118</v>
      </c>
      <c r="N8" s="173">
        <f t="shared" si="1"/>
        <v>2.1228366854963481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72</v>
      </c>
      <c r="G9" s="173">
        <f t="shared" si="0"/>
        <v>2.6180866150321807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68</v>
      </c>
      <c r="N9" s="173">
        <f t="shared" si="1"/>
        <v>2.4726373586415038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1">
        <v>1</v>
      </c>
      <c r="G12" s="202">
        <f t="shared" si="0"/>
        <v>0.91827364554637281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41</v>
      </c>
      <c r="G14" s="173">
        <f t="shared" si="0"/>
        <v>2.6569891776294474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28</v>
      </c>
      <c r="N16" s="173">
        <f t="shared" si="1"/>
        <v>2.1498771498771498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5.75" thickBot="1" x14ac:dyDescent="0.3">
      <c r="B20" s="266">
        <v>16</v>
      </c>
      <c r="C20" s="200" t="s">
        <v>178</v>
      </c>
      <c r="D20" s="181">
        <v>56210</v>
      </c>
      <c r="E20" s="324">
        <v>4841</v>
      </c>
      <c r="F20" s="321">
        <v>4</v>
      </c>
      <c r="G20" s="202">
        <f t="shared" si="0"/>
        <v>0.82627556290022719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9</v>
      </c>
      <c r="N23" s="254">
        <f t="shared" si="1"/>
        <v>3.7720033528918693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 t="s">
        <v>170</v>
      </c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3</v>
      </c>
      <c r="N30" s="173">
        <f t="shared" si="1"/>
        <v>1.7647058823529411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11</v>
      </c>
      <c r="G31" s="173">
        <f t="shared" si="0"/>
        <v>2.9514354708881139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14</v>
      </c>
      <c r="N31" s="254">
        <f t="shared" si="1"/>
        <v>3.7563724174939628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9</v>
      </c>
      <c r="G36" s="173">
        <f t="shared" si="0"/>
        <v>2.1181454459872913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9</v>
      </c>
      <c r="N40" s="173">
        <f t="shared" si="1"/>
        <v>2.0361990950226243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89</v>
      </c>
      <c r="G42" s="173">
        <f t="shared" si="0"/>
        <v>1.9024004446059466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96</v>
      </c>
      <c r="N42" s="173">
        <f t="shared" si="1"/>
        <v>2.0520274458670884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11</v>
      </c>
      <c r="N43" s="173">
        <f t="shared" si="1"/>
        <v>2.8335909325090158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2</v>
      </c>
      <c r="G45" s="173">
        <f t="shared" si="0"/>
        <v>1.3360053440213762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3</v>
      </c>
      <c r="N45" s="173">
        <f t="shared" si="1"/>
        <v>2.0040080160320639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15</v>
      </c>
      <c r="G46" s="173">
        <f t="shared" si="0"/>
        <v>1.644556517925666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9</v>
      </c>
      <c r="G47" s="173">
        <f t="shared" si="0"/>
        <v>2.3591087811271296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8</v>
      </c>
      <c r="G52" s="173">
        <f t="shared" si="0"/>
        <v>1.7241379310344827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7</v>
      </c>
      <c r="N52" s="173">
        <f t="shared" si="1"/>
        <v>1.5086206896551724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20</v>
      </c>
      <c r="G58" s="254">
        <f t="shared" si="0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22</v>
      </c>
      <c r="N58" s="254">
        <f t="shared" si="1"/>
        <v>3.7472321580650654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 t="s">
        <v>170</v>
      </c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6</v>
      </c>
      <c r="N62" s="173">
        <f t="shared" si="1"/>
        <v>2.6166593981683386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 t="s">
        <v>170</v>
      </c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ref="N70:N86" si="3">M70*1000/L70</f>
        <v>1.3486176668914363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5</v>
      </c>
      <c r="G71" s="254">
        <f t="shared" si="2"/>
        <v>3.2615786040443573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14</v>
      </c>
      <c r="G75" s="254">
        <f t="shared" si="2"/>
        <v>3.3914728682170541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19</v>
      </c>
      <c r="G76" s="254">
        <f t="shared" si="2"/>
        <v>8.3516483516483522</v>
      </c>
      <c r="H76" s="53" t="s">
        <v>170</v>
      </c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0</v>
      </c>
      <c r="G78" s="202">
        <f t="shared" si="2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12</v>
      </c>
      <c r="G79" s="173">
        <f t="shared" si="2"/>
        <v>2.6143790849673203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14</v>
      </c>
      <c r="N79" s="172">
        <f t="shared" si="3"/>
        <v>3.0501089324618738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18</v>
      </c>
      <c r="G84" s="254">
        <f t="shared" si="2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1482</v>
      </c>
      <c r="G86" s="317">
        <f t="shared" si="2"/>
        <v>1.9524894240156199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1542</v>
      </c>
      <c r="N86" s="317">
        <f t="shared" si="3"/>
        <v>2.0315375788340662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82" t="s">
        <v>234</v>
      </c>
      <c r="C2" s="383"/>
      <c r="D2" s="383"/>
      <c r="E2" s="383"/>
      <c r="F2" s="383"/>
      <c r="G2" s="384"/>
      <c r="I2" s="380" t="s">
        <v>220</v>
      </c>
      <c r="J2" s="380"/>
      <c r="K2" s="380"/>
      <c r="L2" s="380"/>
      <c r="M2" s="380"/>
      <c r="N2" s="380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74" t="s">
        <v>215</v>
      </c>
      <c r="C86" s="375"/>
      <c r="D86" s="376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81" t="s">
        <v>232</v>
      </c>
      <c r="J86" s="381"/>
      <c r="K86" s="381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44322</v>
      </c>
      <c r="J1" s="249">
        <v>44321</v>
      </c>
    </row>
    <row r="2" spans="2:14" ht="61.5" customHeight="1" thickBot="1" x14ac:dyDescent="0.35">
      <c r="B2" s="382" t="s">
        <v>321</v>
      </c>
      <c r="C2" s="383"/>
      <c r="D2" s="383"/>
      <c r="E2" s="383"/>
      <c r="F2" s="383"/>
      <c r="G2" s="384"/>
      <c r="I2" s="382" t="s">
        <v>320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622</v>
      </c>
      <c r="G5" s="173">
        <f t="shared" ref="G5:G36" si="0">F5*1000/E5</f>
        <v>1.8410918681162551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645</v>
      </c>
      <c r="N5" s="173">
        <f t="shared" ref="N5:N36" si="1">M5*1000/L5</f>
        <v>1.9091708278697501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49</v>
      </c>
      <c r="G6" s="173">
        <f t="shared" si="0"/>
        <v>1.2748464980747216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54</v>
      </c>
      <c r="N6" s="173">
        <f t="shared" si="1"/>
        <v>1.4049328754292851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115</v>
      </c>
      <c r="G8" s="173">
        <f t="shared" si="0"/>
        <v>2.0688662612888136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116</v>
      </c>
      <c r="N8" s="173">
        <f t="shared" si="1"/>
        <v>2.0868564026913252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66</v>
      </c>
      <c r="G9" s="173">
        <f t="shared" si="0"/>
        <v>2.3999127304461654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72</v>
      </c>
      <c r="N9" s="173">
        <f t="shared" si="1"/>
        <v>2.6180866150321807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26</v>
      </c>
      <c r="G10" s="173">
        <f t="shared" si="0"/>
        <v>2.7196652719665271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8</v>
      </c>
      <c r="G11" s="173">
        <f t="shared" si="0"/>
        <v>1.2163600425726016</v>
      </c>
      <c r="H11" s="53" t="s">
        <v>170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1">
        <v>1</v>
      </c>
      <c r="N12" s="202">
        <f t="shared" si="1"/>
        <v>0.91827364554637281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37</v>
      </c>
      <c r="G14" s="173">
        <f t="shared" si="0"/>
        <v>2.397770721275355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41</v>
      </c>
      <c r="N14" s="173">
        <f t="shared" si="1"/>
        <v>2.6569891776294474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25</v>
      </c>
      <c r="N16" s="173">
        <f t="shared" si="1"/>
        <v>1.9195331695331694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6">
        <v>1</v>
      </c>
      <c r="G17" s="173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 t="s">
        <v>170</v>
      </c>
      <c r="I20" s="266">
        <v>16</v>
      </c>
      <c r="J20" s="200" t="s">
        <v>178</v>
      </c>
      <c r="K20" s="181">
        <v>56210</v>
      </c>
      <c r="L20" s="324">
        <v>4841</v>
      </c>
      <c r="M20" s="321">
        <v>4</v>
      </c>
      <c r="N20" s="202">
        <f t="shared" si="1"/>
        <v>0.82627556290022719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6">
        <v>1</v>
      </c>
      <c r="G21" s="173">
        <f t="shared" si="0"/>
        <v>0.75018754688672173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6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11</v>
      </c>
      <c r="G31" s="173">
        <f t="shared" si="0"/>
        <v>2.9514354708881139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11</v>
      </c>
      <c r="N31" s="173">
        <f t="shared" si="1"/>
        <v>2.9514354708881139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9</v>
      </c>
      <c r="N36" s="173">
        <f t="shared" si="1"/>
        <v>2.1181454459872913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6">
        <v>2</v>
      </c>
      <c r="G37" s="173">
        <f t="shared" ref="G37:G68" si="2">F37*1000/E37</f>
        <v>1.467351430667645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ref="N37:N68" si="3">M37*1000/L37</f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2</v>
      </c>
      <c r="G38" s="202">
        <f t="shared" si="2"/>
        <v>0.65573770491803274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3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6">
        <v>2</v>
      </c>
      <c r="G39" s="173">
        <f t="shared" si="2"/>
        <v>1.3386880856760375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3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2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3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2"/>
        <v>0.72992700729927007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3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93</v>
      </c>
      <c r="G42" s="173">
        <f t="shared" si="2"/>
        <v>1.9879015881837419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89</v>
      </c>
      <c r="N42" s="173">
        <f t="shared" si="3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9</v>
      </c>
      <c r="G43" s="173">
        <f t="shared" si="2"/>
        <v>2.3183925811437405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3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2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3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2"/>
        <v>0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2</v>
      </c>
      <c r="N45" s="173">
        <f t="shared" si="3"/>
        <v>1.3360053440213762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2"/>
        <v>2.1927420239008879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1">
        <v>15</v>
      </c>
      <c r="N46" s="173">
        <f t="shared" si="3"/>
        <v>1.644556517925666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2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9</v>
      </c>
      <c r="N47" s="173">
        <f t="shared" si="3"/>
        <v>2.3591087811271296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7</v>
      </c>
      <c r="G48" s="173">
        <f t="shared" si="2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3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6">
        <v>5</v>
      </c>
      <c r="G49" s="254">
        <f t="shared" si="2"/>
        <v>3.3579583613163195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3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2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3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12</v>
      </c>
      <c r="G51" s="173">
        <f t="shared" si="2"/>
        <v>2.416918429003021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3"/>
        <v>3.0211480362537766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8</v>
      </c>
      <c r="G52" s="173">
        <f t="shared" si="2"/>
        <v>1.7241379310344827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8</v>
      </c>
      <c r="N52" s="173">
        <f t="shared" si="3"/>
        <v>1.7241379310344827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2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3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2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3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6</v>
      </c>
      <c r="G55" s="172">
        <f t="shared" si="2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3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2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3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6">
        <v>11</v>
      </c>
      <c r="G57" s="254">
        <f t="shared" si="2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3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6">
        <v>20</v>
      </c>
      <c r="G58" s="254">
        <f t="shared" si="2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20</v>
      </c>
      <c r="N58" s="254">
        <f t="shared" si="3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2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3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2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3"/>
        <v>2.128306476132563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6">
        <v>4</v>
      </c>
      <c r="G61" s="173">
        <f t="shared" si="2"/>
        <v>1.2202562538133008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3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2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3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2"/>
        <v>5.2310374891020048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3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2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3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1</v>
      </c>
      <c r="G65" s="202">
        <f t="shared" si="2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3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2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3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17</v>
      </c>
      <c r="G67" s="254">
        <f t="shared" si="2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3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2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3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4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ref="N69:N86" si="5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4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5"/>
        <v>1.3486176668914363</v>
      </c>
    </row>
    <row r="71" spans="2:14" ht="27" customHeight="1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4"/>
        <v>2.6092628832354858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5</v>
      </c>
      <c r="N71" s="254">
        <f t="shared" si="5"/>
        <v>3.2615786040443573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6</v>
      </c>
      <c r="G72" s="173">
        <f t="shared" si="4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5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3</v>
      </c>
      <c r="G73" s="173">
        <f t="shared" si="4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5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4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173">
        <f t="shared" si="5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16</v>
      </c>
      <c r="G75" s="254">
        <f t="shared" si="4"/>
        <v>3.8759689922480618</v>
      </c>
      <c r="H75" s="53" t="s">
        <v>170</v>
      </c>
      <c r="I75" s="265">
        <v>71</v>
      </c>
      <c r="J75" s="232" t="s">
        <v>211</v>
      </c>
      <c r="K75" s="181">
        <v>59327</v>
      </c>
      <c r="L75" s="324">
        <v>4128</v>
      </c>
      <c r="M75" s="321">
        <v>14</v>
      </c>
      <c r="N75" s="254">
        <f t="shared" si="5"/>
        <v>3.3914728682170541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17</v>
      </c>
      <c r="G76" s="254">
        <f t="shared" si="4"/>
        <v>7.4725274725274726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19</v>
      </c>
      <c r="N76" s="254">
        <f t="shared" si="5"/>
        <v>8.3516483516483522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4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5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0</v>
      </c>
      <c r="G78" s="202">
        <f t="shared" si="4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0</v>
      </c>
      <c r="N78" s="202">
        <f t="shared" si="5"/>
        <v>0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12</v>
      </c>
      <c r="G79" s="173">
        <f t="shared" si="4"/>
        <v>2.6143790849673203</v>
      </c>
      <c r="I79" s="266">
        <v>75</v>
      </c>
      <c r="J79" s="64" t="s">
        <v>155</v>
      </c>
      <c r="K79" s="181">
        <v>59693</v>
      </c>
      <c r="L79" s="324">
        <v>4590</v>
      </c>
      <c r="M79" s="321">
        <v>12</v>
      </c>
      <c r="N79" s="173">
        <f t="shared" si="5"/>
        <v>2.6143790849673203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1</v>
      </c>
      <c r="G80" s="202">
        <f t="shared" si="4"/>
        <v>0.4585052728106373</v>
      </c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5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2</v>
      </c>
      <c r="G81" s="202">
        <f t="shared" si="4"/>
        <v>0.77911959485781068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5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4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5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4"/>
        <v>2.1119324181626187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5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6">
        <v>18</v>
      </c>
      <c r="G84" s="254">
        <f t="shared" si="4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18</v>
      </c>
      <c r="N84" s="254">
        <f t="shared" si="5"/>
        <v>3.0318342597271348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4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5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1431</v>
      </c>
      <c r="G86" s="317">
        <f t="shared" si="4"/>
        <v>1.8852984924199407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1482</v>
      </c>
      <c r="N86" s="317">
        <f t="shared" si="5"/>
        <v>1.9524894240156199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N8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44323</v>
      </c>
      <c r="J1" s="249">
        <v>44322</v>
      </c>
    </row>
    <row r="2" spans="2:14" ht="51.75" customHeight="1" thickBot="1" x14ac:dyDescent="0.35">
      <c r="B2" s="382" t="s">
        <v>322</v>
      </c>
      <c r="C2" s="383"/>
      <c r="D2" s="383"/>
      <c r="E2" s="383"/>
      <c r="F2" s="383"/>
      <c r="G2" s="384"/>
      <c r="I2" s="382" t="s">
        <v>321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567</v>
      </c>
      <c r="G5" s="173">
        <f t="shared" ref="G5:G68" si="0">F5*1000/E5</f>
        <v>1.6782943556622454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622</v>
      </c>
      <c r="N5" s="173">
        <f t="shared" ref="N5:N68" si="1">M5*1000/L5</f>
        <v>1.8410918681162551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46</v>
      </c>
      <c r="G6" s="173">
        <f t="shared" si="0"/>
        <v>1.1967946716619835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49</v>
      </c>
      <c r="N6" s="173">
        <f t="shared" si="1"/>
        <v>1.2748464980747216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106</v>
      </c>
      <c r="G8" s="173">
        <f t="shared" si="0"/>
        <v>1.9069549886662109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115</v>
      </c>
      <c r="N8" s="173">
        <f t="shared" si="1"/>
        <v>2.0688662612888136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57</v>
      </c>
      <c r="G9" s="173">
        <f t="shared" si="0"/>
        <v>2.0726519035671429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66</v>
      </c>
      <c r="N9" s="173">
        <f t="shared" si="1"/>
        <v>2.3999127304461654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22</v>
      </c>
      <c r="G10" s="173">
        <f t="shared" si="0"/>
        <v>2.3012552301255229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26</v>
      </c>
      <c r="N10" s="173">
        <f t="shared" si="1"/>
        <v>2.7196652719665271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34</v>
      </c>
      <c r="G14" s="173">
        <f t="shared" si="0"/>
        <v>2.2033568790097857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37</v>
      </c>
      <c r="N14" s="173">
        <f t="shared" si="1"/>
        <v>2.397770721275355</v>
      </c>
    </row>
    <row r="15" spans="2:14" ht="15.75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21</v>
      </c>
      <c r="G16" s="173">
        <f t="shared" si="0"/>
        <v>1.6124078624078624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25</v>
      </c>
      <c r="N16" s="173">
        <f t="shared" si="1"/>
        <v>1.9195331695331694</v>
      </c>
    </row>
    <row r="17" spans="2:14" ht="16.5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6">
        <v>1</v>
      </c>
      <c r="G17" s="202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6">
        <v>1</v>
      </c>
      <c r="N17" s="173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15.7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/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6">
        <v>1</v>
      </c>
      <c r="G21" s="202">
        <f t="shared" si="0"/>
        <v>0.75018754688672173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9</v>
      </c>
      <c r="N25" s="172">
        <f t="shared" si="1"/>
        <v>3.5985605757696919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6">
        <v>2</v>
      </c>
      <c r="G26" s="202">
        <f t="shared" si="0"/>
        <v>0.74183976261127593</v>
      </c>
      <c r="I26" s="266">
        <v>22</v>
      </c>
      <c r="J26" s="64" t="s">
        <v>183</v>
      </c>
      <c r="K26" s="181">
        <v>56522</v>
      </c>
      <c r="L26" s="324">
        <v>2696</v>
      </c>
      <c r="M26" s="326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10</v>
      </c>
      <c r="G31" s="173">
        <f t="shared" si="0"/>
        <v>2.6831231553528307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11</v>
      </c>
      <c r="N31" s="173">
        <f t="shared" si="1"/>
        <v>2.9514354708881139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15.7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6">
        <v>1</v>
      </c>
      <c r="G37" s="202">
        <f t="shared" si="0"/>
        <v>0.73367571533382248</v>
      </c>
      <c r="I37" s="266">
        <v>33</v>
      </c>
      <c r="J37" s="64" t="s">
        <v>189</v>
      </c>
      <c r="K37" s="181">
        <v>57449</v>
      </c>
      <c r="L37" s="324">
        <v>1363</v>
      </c>
      <c r="M37" s="326">
        <v>2</v>
      </c>
      <c r="N37" s="173">
        <f t="shared" si="1"/>
        <v>1.467351430667645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2</v>
      </c>
      <c r="N38" s="202">
        <f t="shared" si="1"/>
        <v>0.65573770491803274</v>
      </c>
    </row>
    <row r="39" spans="2:14" ht="15.75" thickBot="1" x14ac:dyDescent="0.3">
      <c r="B39" s="311">
        <v>35</v>
      </c>
      <c r="C39" s="328" t="s">
        <v>190</v>
      </c>
      <c r="D39" s="305">
        <v>57546</v>
      </c>
      <c r="E39" s="324">
        <v>1494</v>
      </c>
      <c r="F39" s="326">
        <v>1</v>
      </c>
      <c r="G39" s="202">
        <f t="shared" si="0"/>
        <v>0.66934404283801874</v>
      </c>
      <c r="I39" s="311">
        <v>35</v>
      </c>
      <c r="J39" s="320" t="s">
        <v>190</v>
      </c>
      <c r="K39" s="305">
        <v>57546</v>
      </c>
      <c r="L39" s="324">
        <v>1494</v>
      </c>
      <c r="M39" s="326">
        <v>2</v>
      </c>
      <c r="N39" s="173">
        <f t="shared" si="1"/>
        <v>1.3386880856760375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89</v>
      </c>
      <c r="G42" s="173">
        <f t="shared" si="0"/>
        <v>1.9024004446059466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93</v>
      </c>
      <c r="N42" s="173">
        <f t="shared" si="1"/>
        <v>1.9879015881837419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9</v>
      </c>
      <c r="N43" s="173">
        <f t="shared" si="1"/>
        <v>2.3183925811437405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0"/>
        <v>2.1927420239008879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5</v>
      </c>
      <c r="G48" s="173">
        <f t="shared" si="0"/>
        <v>1.1619800139437602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7</v>
      </c>
      <c r="N48" s="173">
        <f t="shared" si="1"/>
        <v>1.6267720195212643</v>
      </c>
    </row>
    <row r="49" spans="2:14" ht="16.5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6">
        <v>2</v>
      </c>
      <c r="G49" s="173">
        <f t="shared" si="0"/>
        <v>1.3431833445265278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6">
        <v>5</v>
      </c>
      <c r="N49" s="254">
        <f t="shared" si="1"/>
        <v>3.3579583613163195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10</v>
      </c>
      <c r="G51" s="173">
        <f t="shared" si="0"/>
        <v>2.0140986908358509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12</v>
      </c>
      <c r="N51" s="173">
        <f t="shared" si="1"/>
        <v>2.416918429003021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6</v>
      </c>
      <c r="G52" s="173">
        <f t="shared" si="0"/>
        <v>1.2931034482758621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8</v>
      </c>
      <c r="N52" s="173">
        <f t="shared" si="1"/>
        <v>1.7241379310344827</v>
      </c>
    </row>
    <row r="53" spans="2:14" ht="15.7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7</v>
      </c>
      <c r="G55" s="172">
        <f t="shared" si="0"/>
        <v>4.2787286063569683</v>
      </c>
      <c r="H55" s="53" t="s">
        <v>170</v>
      </c>
      <c r="I55" s="266">
        <v>51</v>
      </c>
      <c r="J55" s="170" t="s">
        <v>199</v>
      </c>
      <c r="K55" s="181">
        <v>58464</v>
      </c>
      <c r="L55" s="324">
        <v>1636</v>
      </c>
      <c r="M55" s="326">
        <v>6</v>
      </c>
      <c r="N55" s="172">
        <f t="shared" si="1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6">
        <v>8</v>
      </c>
      <c r="G57" s="173">
        <f t="shared" si="0"/>
        <v>2.1953896816684964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6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6">
        <v>17</v>
      </c>
      <c r="G58" s="173">
        <f t="shared" si="0"/>
        <v>2.8955884857775507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6">
        <v>20</v>
      </c>
      <c r="N58" s="254">
        <f t="shared" si="1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15.75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26">
        <v>3</v>
      </c>
      <c r="G61" s="202">
        <f t="shared" si="0"/>
        <v>0.91519219035997557</v>
      </c>
      <c r="I61" s="266">
        <v>57</v>
      </c>
      <c r="J61" s="64" t="s">
        <v>201</v>
      </c>
      <c r="K61" s="181">
        <v>58721</v>
      </c>
      <c r="L61" s="324">
        <v>3278</v>
      </c>
      <c r="M61" s="326">
        <v>4</v>
      </c>
      <c r="N61" s="173">
        <f t="shared" si="1"/>
        <v>1.2202562538133008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1</v>
      </c>
      <c r="N65" s="202">
        <f t="shared" si="1"/>
        <v>0.60606060606060608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18</v>
      </c>
      <c r="G67" s="254">
        <f t="shared" si="0"/>
        <v>3.7704231252618348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6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2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2"/>
        <v>2.6092628832354858</v>
      </c>
      <c r="H71" s="53"/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2</v>
      </c>
      <c r="G73" s="173">
        <f t="shared" si="2"/>
        <v>1.5785319652722967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3</v>
      </c>
      <c r="N73" s="173">
        <f t="shared" si="3"/>
        <v>2.367797947908445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16</v>
      </c>
      <c r="N75" s="254">
        <f t="shared" si="3"/>
        <v>3.8759689922480618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13</v>
      </c>
      <c r="G76" s="254">
        <f t="shared" si="2"/>
        <v>5.7142857142857144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17</v>
      </c>
      <c r="N76" s="254">
        <f t="shared" si="3"/>
        <v>7.4725274725274726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0</v>
      </c>
      <c r="N78" s="202">
        <f t="shared" si="3"/>
        <v>0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11</v>
      </c>
      <c r="G79" s="173">
        <f t="shared" si="2"/>
        <v>2.3965141612200438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12</v>
      </c>
      <c r="N79" s="173">
        <f t="shared" si="3"/>
        <v>2.6143790849673203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2</v>
      </c>
      <c r="G80" s="202">
        <f t="shared" si="2"/>
        <v>0.9170105456212746</v>
      </c>
      <c r="H80" s="53" t="s">
        <v>170</v>
      </c>
      <c r="I80" s="266">
        <v>76</v>
      </c>
      <c r="J80" s="200" t="s">
        <v>157</v>
      </c>
      <c r="K80" s="181">
        <v>59764</v>
      </c>
      <c r="L80" s="324">
        <v>2181</v>
      </c>
      <c r="M80" s="326">
        <v>1</v>
      </c>
      <c r="N80" s="202">
        <f t="shared" si="3"/>
        <v>0.4585052728106373</v>
      </c>
    </row>
    <row r="81" spans="2:14" ht="15.75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2</v>
      </c>
      <c r="N81" s="202">
        <f t="shared" si="3"/>
        <v>0.77911959485781068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6">
        <v>12</v>
      </c>
      <c r="G84" s="173">
        <f t="shared" si="2"/>
        <v>2.02122283981809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6">
        <v>18</v>
      </c>
      <c r="N84" s="254">
        <f t="shared" si="3"/>
        <v>3.0318342597271348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1301</v>
      </c>
      <c r="G86" s="317">
        <f t="shared" si="2"/>
        <v>1.7140274903133073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1431</v>
      </c>
      <c r="N86" s="317">
        <f t="shared" si="3"/>
        <v>1.8852984924199407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R6" sqref="R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44324</v>
      </c>
      <c r="J1" s="249">
        <v>44323</v>
      </c>
    </row>
    <row r="2" spans="2:14" ht="72" customHeight="1" thickBot="1" x14ac:dyDescent="0.35">
      <c r="B2" s="382" t="s">
        <v>323</v>
      </c>
      <c r="C2" s="383"/>
      <c r="D2" s="383"/>
      <c r="E2" s="383"/>
      <c r="F2" s="383"/>
      <c r="G2" s="384"/>
      <c r="I2" s="382" t="s">
        <v>322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543</v>
      </c>
      <c r="G5" s="173">
        <f t="shared" ref="G5:G68" si="0">F5*1000/E5</f>
        <v>1.6072554411368594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567</v>
      </c>
      <c r="N5" s="173">
        <f t="shared" ref="N5:N68" si="1">M5*1000/L5</f>
        <v>1.6782943556622454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41</v>
      </c>
      <c r="G6" s="173">
        <f t="shared" si="0"/>
        <v>1.0667082943074202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46</v>
      </c>
      <c r="N6" s="173">
        <f t="shared" si="1"/>
        <v>1.1967946716619835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96</v>
      </c>
      <c r="G8" s="173">
        <f t="shared" si="0"/>
        <v>1.7270535746410967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106</v>
      </c>
      <c r="N8" s="173">
        <f t="shared" si="1"/>
        <v>1.9069549886662109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55</v>
      </c>
      <c r="G9" s="173">
        <f t="shared" si="0"/>
        <v>1.9999272753718047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57</v>
      </c>
      <c r="N9" s="173">
        <f t="shared" si="1"/>
        <v>2.0726519035671429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23</v>
      </c>
      <c r="G10" s="173">
        <f t="shared" si="0"/>
        <v>2.4058577405857742</v>
      </c>
      <c r="H10" s="53" t="s">
        <v>170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22</v>
      </c>
      <c r="N10" s="173">
        <f t="shared" si="1"/>
        <v>2.3012552301255229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3</v>
      </c>
      <c r="G12" s="173">
        <f t="shared" si="0"/>
        <v>2.7548209366391183</v>
      </c>
      <c r="H12" s="53" t="s">
        <v>170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33</v>
      </c>
      <c r="G14" s="173">
        <f t="shared" si="0"/>
        <v>2.1385522649212625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34</v>
      </c>
      <c r="N14" s="173">
        <f t="shared" si="1"/>
        <v>2.2033568790097857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21</v>
      </c>
      <c r="N16" s="173">
        <f t="shared" si="1"/>
        <v>1.6124078624078624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1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6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7</v>
      </c>
      <c r="G20" s="173">
        <f t="shared" si="0"/>
        <v>1.4459822350753977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1">
        <v>6</v>
      </c>
      <c r="G23" s="173">
        <f t="shared" si="0"/>
        <v>2.5146689019279127</v>
      </c>
      <c r="H23" s="53" t="s">
        <v>170</v>
      </c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1">
        <v>2</v>
      </c>
      <c r="G26" s="202">
        <f t="shared" si="0"/>
        <v>0.74183976261127593</v>
      </c>
      <c r="I26" s="266">
        <v>22</v>
      </c>
      <c r="J26" s="200" t="s">
        <v>183</v>
      </c>
      <c r="K26" s="181">
        <v>56522</v>
      </c>
      <c r="L26" s="324">
        <v>2696</v>
      </c>
      <c r="M26" s="326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H27" s="53" t="s">
        <v>170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21">
        <v>2</v>
      </c>
      <c r="G28" s="202">
        <f t="shared" si="0"/>
        <v>0.41753653444676408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1</v>
      </c>
      <c r="G29" s="202">
        <f t="shared" si="0"/>
        <v>0.42680324370465217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21">
        <v>1</v>
      </c>
      <c r="G30" s="202">
        <f t="shared" si="0"/>
        <v>0.58823529411764708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6</v>
      </c>
      <c r="G31" s="173">
        <f t="shared" si="0"/>
        <v>1.6098738932116985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10</v>
      </c>
      <c r="N31" s="173">
        <f t="shared" si="1"/>
        <v>2.6831231553528307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6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H39" s="53" t="s">
        <v>170</v>
      </c>
      <c r="I39" s="311">
        <v>35</v>
      </c>
      <c r="J39" s="328" t="s">
        <v>190</v>
      </c>
      <c r="K39" s="305">
        <v>57546</v>
      </c>
      <c r="L39" s="324">
        <v>1494</v>
      </c>
      <c r="M39" s="326">
        <v>1</v>
      </c>
      <c r="N39" s="202">
        <f t="shared" si="1"/>
        <v>0.66934404283801874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83</v>
      </c>
      <c r="G42" s="173">
        <f t="shared" si="0"/>
        <v>1.7741487292392535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89</v>
      </c>
      <c r="N42" s="173">
        <f t="shared" si="1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5</v>
      </c>
      <c r="N43" s="173">
        <f t="shared" si="1"/>
        <v>1.2879958784131891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25</v>
      </c>
      <c r="G46" s="173">
        <f t="shared" si="0"/>
        <v>2.7409275298761102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5</v>
      </c>
      <c r="N48" s="173">
        <f t="shared" si="1"/>
        <v>1.1619800139437602</v>
      </c>
    </row>
    <row r="49" spans="2:14" ht="39.75" customHeight="1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1">
        <v>2</v>
      </c>
      <c r="G49" s="173">
        <f t="shared" si="0"/>
        <v>1.3431833445265278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6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H51" s="53" t="s">
        <v>170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10</v>
      </c>
      <c r="N51" s="173">
        <f t="shared" si="1"/>
        <v>2.0140986908358509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5</v>
      </c>
      <c r="G52" s="173">
        <f t="shared" si="0"/>
        <v>1.0775862068965518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6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4</v>
      </c>
      <c r="G57" s="173">
        <f t="shared" si="0"/>
        <v>1.0976948408342482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6">
        <v>8</v>
      </c>
      <c r="N57" s="173">
        <f t="shared" si="1"/>
        <v>2.1953896816684964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1">
        <v>14</v>
      </c>
      <c r="G58" s="173">
        <f t="shared" si="0"/>
        <v>2.3846022824050417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6">
        <v>17</v>
      </c>
      <c r="N58" s="173">
        <f t="shared" si="1"/>
        <v>2.8955884857775507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4</v>
      </c>
      <c r="G61" s="173">
        <f t="shared" si="0"/>
        <v>1.2202562538133008</v>
      </c>
      <c r="H61" s="53" t="s">
        <v>170</v>
      </c>
      <c r="I61" s="266">
        <v>57</v>
      </c>
      <c r="J61" s="200" t="s">
        <v>201</v>
      </c>
      <c r="K61" s="181">
        <v>58721</v>
      </c>
      <c r="L61" s="324">
        <v>3278</v>
      </c>
      <c r="M61" s="326">
        <v>3</v>
      </c>
      <c r="N61" s="202">
        <f t="shared" si="1"/>
        <v>0.91519219035997557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26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21">
        <v>1</v>
      </c>
      <c r="G73" s="202">
        <f t="shared" si="2"/>
        <v>0.78926598263614833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2</v>
      </c>
      <c r="N73" s="173">
        <f t="shared" si="3"/>
        <v>1.5785319652722967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4</v>
      </c>
      <c r="G74" s="173">
        <f t="shared" si="2"/>
        <v>1.788109074653554</v>
      </c>
      <c r="H74" s="53" t="s">
        <v>170</v>
      </c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1">
        <v>12</v>
      </c>
      <c r="G76" s="254">
        <f t="shared" si="2"/>
        <v>5.2747252747252746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13</v>
      </c>
      <c r="N76" s="254">
        <f t="shared" si="3"/>
        <v>5.7142857142857144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11</v>
      </c>
      <c r="N79" s="173">
        <f t="shared" si="3"/>
        <v>2.3965141612200438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6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1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1</v>
      </c>
      <c r="N81" s="202">
        <f t="shared" si="3"/>
        <v>0.38955979742890534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1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1">
        <v>14</v>
      </c>
      <c r="G84" s="173">
        <f t="shared" si="2"/>
        <v>2.3580933131211048</v>
      </c>
      <c r="H84" s="53" t="s">
        <v>170</v>
      </c>
      <c r="I84" s="266">
        <v>80</v>
      </c>
      <c r="J84" s="64" t="s">
        <v>214</v>
      </c>
      <c r="K84" s="181">
        <v>60062</v>
      </c>
      <c r="L84" s="324">
        <v>5937</v>
      </c>
      <c r="M84" s="326">
        <v>12</v>
      </c>
      <c r="N84" s="173">
        <f t="shared" si="3"/>
        <v>2.02122283981809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1255</v>
      </c>
      <c r="G86" s="317">
        <f t="shared" si="2"/>
        <v>1.6534239049524986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1301</v>
      </c>
      <c r="N86" s="317">
        <f t="shared" si="3"/>
        <v>1.7140274903133073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44325</v>
      </c>
      <c r="J1" s="249">
        <v>44324</v>
      </c>
    </row>
    <row r="2" spans="2:14" ht="72" customHeight="1" thickBot="1" x14ac:dyDescent="0.35">
      <c r="B2" s="382" t="s">
        <v>324</v>
      </c>
      <c r="C2" s="383"/>
      <c r="D2" s="383"/>
      <c r="E2" s="383"/>
      <c r="F2" s="383"/>
      <c r="G2" s="384"/>
      <c r="I2" s="382" t="s">
        <v>323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18">
        <v>553</v>
      </c>
      <c r="G5" s="173">
        <f t="shared" ref="G5:G68" si="0">F5*1000/E5</f>
        <v>1.6368549888557702</v>
      </c>
      <c r="H5" s="53" t="s">
        <v>170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543</v>
      </c>
      <c r="N5" s="173">
        <f t="shared" ref="N5:N68" si="1">M5*1000/L5</f>
        <v>1.6072554411368594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18">
        <v>40</v>
      </c>
      <c r="G6" s="173">
        <f t="shared" si="0"/>
        <v>1.0406910188365075</v>
      </c>
      <c r="I6" s="266">
        <v>2</v>
      </c>
      <c r="J6" s="64" t="s">
        <v>227</v>
      </c>
      <c r="K6" s="181">
        <v>55008</v>
      </c>
      <c r="L6" s="324">
        <v>38436</v>
      </c>
      <c r="M6" s="321">
        <v>41</v>
      </c>
      <c r="N6" s="173">
        <f t="shared" si="1"/>
        <v>1.0667082943074202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18">
        <v>32</v>
      </c>
      <c r="G7" s="173">
        <f t="shared" si="0"/>
        <v>1.3896126454750739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33</v>
      </c>
      <c r="N7" s="173">
        <f t="shared" si="1"/>
        <v>1.4330380406461698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18">
        <v>90</v>
      </c>
      <c r="G8" s="173">
        <f t="shared" si="0"/>
        <v>1.6191127262260281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96</v>
      </c>
      <c r="N8" s="173">
        <f t="shared" si="1"/>
        <v>1.7270535746410967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18">
        <v>52</v>
      </c>
      <c r="G9" s="173">
        <f t="shared" si="0"/>
        <v>1.8908403330787971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55</v>
      </c>
      <c r="N9" s="173">
        <f t="shared" si="1"/>
        <v>1.9999272753718047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18">
        <v>21</v>
      </c>
      <c r="G10" s="173">
        <f t="shared" si="0"/>
        <v>2.1966527196652721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21">
        <v>23</v>
      </c>
      <c r="N10" s="173">
        <f t="shared" si="1"/>
        <v>2.4058577405857742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6577</v>
      </c>
      <c r="F11" s="318">
        <v>6</v>
      </c>
      <c r="G11" s="202">
        <f t="shared" si="0"/>
        <v>0.91227003192945111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18">
        <v>3</v>
      </c>
      <c r="G12" s="173">
        <f t="shared" si="0"/>
        <v>2.7548209366391183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21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18">
        <v>29</v>
      </c>
      <c r="G14" s="173">
        <f t="shared" si="0"/>
        <v>1.87933380856717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33</v>
      </c>
      <c r="N14" s="173">
        <f t="shared" si="1"/>
        <v>2.1385522649212625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18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18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1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18">
        <v>8</v>
      </c>
      <c r="G20" s="173">
        <f t="shared" si="0"/>
        <v>1.6525511258004544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7</v>
      </c>
      <c r="N20" s="173">
        <f t="shared" si="1"/>
        <v>1.4459822350753977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18">
        <v>6</v>
      </c>
      <c r="G23" s="173">
        <f t="shared" si="0"/>
        <v>2.5146689019279127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1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18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2501</v>
      </c>
      <c r="F25" s="318">
        <v>6</v>
      </c>
      <c r="G25" s="173">
        <f t="shared" si="0"/>
        <v>2.3990403838464616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18">
        <v>3</v>
      </c>
      <c r="G26" s="173">
        <f t="shared" si="0"/>
        <v>1.1127596439169138</v>
      </c>
      <c r="H26" s="53" t="s">
        <v>170</v>
      </c>
      <c r="I26" s="266">
        <v>22</v>
      </c>
      <c r="J26" s="200" t="s">
        <v>183</v>
      </c>
      <c r="K26" s="181">
        <v>56522</v>
      </c>
      <c r="L26" s="324">
        <v>2696</v>
      </c>
      <c r="M26" s="321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18">
        <v>1</v>
      </c>
      <c r="G27" s="202">
        <f t="shared" si="0"/>
        <v>0.32701111837802488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18">
        <v>1</v>
      </c>
      <c r="G28" s="202">
        <f t="shared" si="0"/>
        <v>0.20876826722338204</v>
      </c>
      <c r="I28" s="266">
        <v>24</v>
      </c>
      <c r="J28" s="200" t="s">
        <v>185</v>
      </c>
      <c r="K28" s="181">
        <v>56666</v>
      </c>
      <c r="L28" s="324">
        <v>4790</v>
      </c>
      <c r="M28" s="321">
        <v>2</v>
      </c>
      <c r="N28" s="202">
        <f t="shared" si="1"/>
        <v>0.41753653444676408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 t="s">
        <v>170</v>
      </c>
      <c r="I29" s="266">
        <v>25</v>
      </c>
      <c r="J29" s="200" t="s">
        <v>186</v>
      </c>
      <c r="K29" s="181">
        <v>57314</v>
      </c>
      <c r="L29" s="324">
        <v>2343</v>
      </c>
      <c r="M29" s="321">
        <v>1</v>
      </c>
      <c r="N29" s="202">
        <f t="shared" si="1"/>
        <v>0.42680324370465217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18">
        <v>1</v>
      </c>
      <c r="G30" s="202">
        <f t="shared" si="0"/>
        <v>0.58823529411764708</v>
      </c>
      <c r="I30" s="266">
        <v>26</v>
      </c>
      <c r="J30" s="200" t="s">
        <v>187</v>
      </c>
      <c r="K30" s="181">
        <v>56773</v>
      </c>
      <c r="L30" s="324">
        <v>1700</v>
      </c>
      <c r="M30" s="321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18">
        <v>8</v>
      </c>
      <c r="G31" s="173">
        <f t="shared" si="0"/>
        <v>2.1464985242822645</v>
      </c>
      <c r="H31" s="53" t="s">
        <v>170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6</v>
      </c>
      <c r="N31" s="173">
        <f t="shared" si="1"/>
        <v>1.6098738932116985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2364</v>
      </c>
      <c r="F33" s="318">
        <v>2</v>
      </c>
      <c r="G33" s="202">
        <f t="shared" si="0"/>
        <v>0.84602368866328259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18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18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1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18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18">
        <v>3</v>
      </c>
      <c r="G39" s="173">
        <f t="shared" si="0"/>
        <v>2.0080321285140563</v>
      </c>
      <c r="H39" s="53"/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18">
        <v>1</v>
      </c>
      <c r="G41" s="202">
        <f t="shared" si="0"/>
        <v>0.36496350364963503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1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18">
        <v>73</v>
      </c>
      <c r="G42" s="173">
        <f t="shared" si="0"/>
        <v>1.5603958702947651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1">
        <v>83</v>
      </c>
      <c r="N42" s="173">
        <f t="shared" si="1"/>
        <v>1.7741487292392535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18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18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18">
        <v>22</v>
      </c>
      <c r="G46" s="173">
        <f t="shared" si="0"/>
        <v>2.412016226290977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25</v>
      </c>
      <c r="N46" s="173">
        <f t="shared" si="1"/>
        <v>2.7409275298761102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18">
        <v>6</v>
      </c>
      <c r="G47" s="173">
        <f t="shared" si="0"/>
        <v>1.5727391874180865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18">
        <v>6</v>
      </c>
      <c r="G48" s="173">
        <f t="shared" si="0"/>
        <v>1.3943760167325121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1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18">
        <v>17</v>
      </c>
      <c r="G51" s="254">
        <f t="shared" si="0"/>
        <v>3.4239677744209467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1"/>
        <v>3.0211480362537766</v>
      </c>
    </row>
    <row r="52" spans="2:14" ht="16.5" thickBot="1" x14ac:dyDescent="0.3">
      <c r="B52" s="266">
        <v>48</v>
      </c>
      <c r="C52" s="200" t="s">
        <v>89</v>
      </c>
      <c r="D52" s="181">
        <v>58311</v>
      </c>
      <c r="E52" s="324">
        <v>4640</v>
      </c>
      <c r="F52" s="318">
        <v>4</v>
      </c>
      <c r="G52" s="202">
        <f t="shared" si="0"/>
        <v>0.86206896551724133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5</v>
      </c>
      <c r="N52" s="173">
        <f t="shared" si="1"/>
        <v>1.0775862068965518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18">
        <v>5</v>
      </c>
      <c r="G55" s="172">
        <f t="shared" si="0"/>
        <v>3.0562347188264058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1"/>
        <v>3.6674816625916868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3644</v>
      </c>
      <c r="F57" s="318">
        <v>3</v>
      </c>
      <c r="G57" s="202">
        <f t="shared" si="0"/>
        <v>0.82327113062568602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1">
        <v>4</v>
      </c>
      <c r="N57" s="173">
        <f t="shared" si="1"/>
        <v>1.0976948408342482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18">
        <v>11</v>
      </c>
      <c r="G58" s="173">
        <f t="shared" si="0"/>
        <v>1.8736160790325327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1">
        <v>14</v>
      </c>
      <c r="N58" s="173">
        <f t="shared" si="1"/>
        <v>2.3846022824050417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173">
        <f t="shared" si="1"/>
        <v>1.0400416016640666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18">
        <v>4</v>
      </c>
      <c r="G60" s="173">
        <f t="shared" si="0"/>
        <v>1.2161751292186074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18">
        <v>1</v>
      </c>
      <c r="G61" s="202">
        <f t="shared" si="0"/>
        <v>0.30506406345332521</v>
      </c>
      <c r="H61" s="53"/>
      <c r="I61" s="266">
        <v>57</v>
      </c>
      <c r="J61" s="64" t="s">
        <v>201</v>
      </c>
      <c r="K61" s="181">
        <v>58721</v>
      </c>
      <c r="L61" s="324">
        <v>3278</v>
      </c>
      <c r="M61" s="321">
        <v>4</v>
      </c>
      <c r="N61" s="173">
        <f t="shared" si="1"/>
        <v>1.2202562538133008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18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18">
        <v>1</v>
      </c>
      <c r="G65" s="202">
        <f t="shared" si="0"/>
        <v>0.60606060606060608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64" t="s">
        <v>204</v>
      </c>
      <c r="D66" s="181">
        <v>58990</v>
      </c>
      <c r="E66" s="324">
        <v>629</v>
      </c>
      <c r="F66" s="318">
        <v>1</v>
      </c>
      <c r="G66" s="173">
        <f t="shared" si="0"/>
        <v>1.589825119236884</v>
      </c>
      <c r="H66" s="53" t="s">
        <v>170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18">
        <v>20</v>
      </c>
      <c r="G67" s="254">
        <f t="shared" si="0"/>
        <v>4.1893590280687052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18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18">
        <v>8</v>
      </c>
      <c r="G71" s="254">
        <f t="shared" si="2"/>
        <v>5.2185257664709717</v>
      </c>
      <c r="H71" s="53" t="s">
        <v>170</v>
      </c>
      <c r="I71" s="311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18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21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4</v>
      </c>
      <c r="G74" s="173">
        <f t="shared" si="2"/>
        <v>1.788109074653554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18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1">
        <v>12</v>
      </c>
      <c r="N76" s="254">
        <f t="shared" si="3"/>
        <v>5.2747252747252746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18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1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18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18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1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18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1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18">
        <v>13</v>
      </c>
      <c r="G84" s="173">
        <f t="shared" si="2"/>
        <v>2.1896580764695974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21">
        <v>14</v>
      </c>
      <c r="N84" s="173">
        <f t="shared" si="3"/>
        <v>2.3580933131211048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1440</v>
      </c>
      <c r="F85" s="319">
        <v>1</v>
      </c>
      <c r="G85" s="202">
        <f t="shared" si="2"/>
        <v>0.69444444444444442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759031</v>
      </c>
      <c r="F86" s="167">
        <f>SUM(F5:F85)</f>
        <v>1219</v>
      </c>
      <c r="G86" s="317">
        <f t="shared" si="2"/>
        <v>1.605995012061431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1255</v>
      </c>
      <c r="N86" s="317">
        <f t="shared" si="3"/>
        <v>1.6534239049524986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44326</v>
      </c>
      <c r="J1" s="249">
        <v>44325</v>
      </c>
    </row>
    <row r="2" spans="2:14" ht="72" customHeight="1" thickBot="1" x14ac:dyDescent="0.35">
      <c r="B2" s="382" t="s">
        <v>325</v>
      </c>
      <c r="C2" s="383"/>
      <c r="D2" s="383"/>
      <c r="E2" s="383"/>
      <c r="F2" s="383"/>
      <c r="G2" s="384"/>
      <c r="I2" s="382" t="s">
        <v>324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553</v>
      </c>
      <c r="G5" s="173">
        <f t="shared" ref="G5:G68" si="0">F5*1000/E5</f>
        <v>1.6363173686359682</v>
      </c>
      <c r="H5" s="53"/>
      <c r="I5" s="266">
        <v>1</v>
      </c>
      <c r="J5" s="64" t="s">
        <v>226</v>
      </c>
      <c r="K5" s="181">
        <v>54975</v>
      </c>
      <c r="L5" s="323">
        <v>337843</v>
      </c>
      <c r="M5" s="318">
        <v>553</v>
      </c>
      <c r="N5" s="173">
        <f t="shared" ref="N5:N68" si="1">M5*1000/L5</f>
        <v>1.6368549888557702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38</v>
      </c>
      <c r="G6" s="202">
        <f t="shared" si="0"/>
        <v>0.98904245074308317</v>
      </c>
      <c r="I6" s="266">
        <v>2</v>
      </c>
      <c r="J6" s="64" t="s">
        <v>227</v>
      </c>
      <c r="K6" s="181">
        <v>55008</v>
      </c>
      <c r="L6" s="324">
        <v>38436</v>
      </c>
      <c r="M6" s="318">
        <v>40</v>
      </c>
      <c r="N6" s="173">
        <f t="shared" si="1"/>
        <v>1.0406910188365075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18">
        <v>32</v>
      </c>
      <c r="N7" s="173">
        <f t="shared" si="1"/>
        <v>1.3896126454750739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55586</v>
      </c>
      <c r="M8" s="318">
        <v>90</v>
      </c>
      <c r="N8" s="173">
        <f t="shared" si="1"/>
        <v>1.6191127262260281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46</v>
      </c>
      <c r="G9" s="173">
        <f t="shared" si="0"/>
        <v>1.6728489344679613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18">
        <v>52</v>
      </c>
      <c r="N9" s="173">
        <f t="shared" si="1"/>
        <v>1.8908403330787971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18</v>
      </c>
      <c r="G10" s="173">
        <f t="shared" si="0"/>
        <v>1.8830421592216759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18">
        <v>21</v>
      </c>
      <c r="N10" s="173">
        <f t="shared" si="1"/>
        <v>2.1966527196652721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6574</v>
      </c>
      <c r="F11" s="318">
        <v>7</v>
      </c>
      <c r="G11" s="173">
        <f t="shared" si="0"/>
        <v>1.0648007301490721</v>
      </c>
      <c r="H11" s="53" t="s">
        <v>170</v>
      </c>
      <c r="I11" s="266">
        <v>7</v>
      </c>
      <c r="J11" s="200" t="s">
        <v>172</v>
      </c>
      <c r="K11" s="181">
        <v>55473</v>
      </c>
      <c r="L11" s="324">
        <v>6577</v>
      </c>
      <c r="M11" s="318">
        <v>6</v>
      </c>
      <c r="N11" s="202">
        <f t="shared" si="1"/>
        <v>0.91227003192945111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18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28</v>
      </c>
      <c r="G14" s="173">
        <f t="shared" si="0"/>
        <v>1.8130018130018131</v>
      </c>
      <c r="I14" s="266">
        <v>10</v>
      </c>
      <c r="J14" s="64" t="s">
        <v>13</v>
      </c>
      <c r="K14" s="181">
        <v>55687</v>
      </c>
      <c r="L14" s="324">
        <v>15431</v>
      </c>
      <c r="M14" s="318">
        <v>29</v>
      </c>
      <c r="N14" s="173">
        <f t="shared" si="1"/>
        <v>1.87933380856717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18</v>
      </c>
      <c r="G16" s="173">
        <f t="shared" si="0"/>
        <v>1.3812154696132597</v>
      </c>
      <c r="I16" s="266">
        <v>12</v>
      </c>
      <c r="J16" s="64" t="s">
        <v>17</v>
      </c>
      <c r="K16" s="181">
        <v>55838</v>
      </c>
      <c r="L16" s="324">
        <v>13024</v>
      </c>
      <c r="M16" s="318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1976</v>
      </c>
      <c r="F17" s="318">
        <v>1</v>
      </c>
      <c r="G17" s="202">
        <f t="shared" si="0"/>
        <v>0.50607287449392713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18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10</v>
      </c>
      <c r="G20" s="173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18">
        <v>8</v>
      </c>
      <c r="N20" s="173">
        <f t="shared" si="1"/>
        <v>1.6525511258004544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64" t="s">
        <v>180</v>
      </c>
      <c r="K23" s="181">
        <v>56354</v>
      </c>
      <c r="L23" s="324">
        <v>2386</v>
      </c>
      <c r="M23" s="318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6</v>
      </c>
      <c r="G24" s="173">
        <f t="shared" si="0"/>
        <v>2.5445292620865141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18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2496</v>
      </c>
      <c r="F25" s="318">
        <v>3</v>
      </c>
      <c r="G25" s="173">
        <f t="shared" si="0"/>
        <v>1.2019230769230769</v>
      </c>
      <c r="H25" s="53"/>
      <c r="I25" s="266">
        <v>21</v>
      </c>
      <c r="J25" s="64" t="s">
        <v>182</v>
      </c>
      <c r="K25" s="181">
        <v>56461</v>
      </c>
      <c r="L25" s="324">
        <v>2501</v>
      </c>
      <c r="M25" s="318">
        <v>6</v>
      </c>
      <c r="N25" s="173">
        <f t="shared" si="1"/>
        <v>2.3990403838464616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64" t="s">
        <v>183</v>
      </c>
      <c r="K26" s="181">
        <v>56522</v>
      </c>
      <c r="L26" s="324">
        <v>2696</v>
      </c>
      <c r="M26" s="318">
        <v>3</v>
      </c>
      <c r="N26" s="173">
        <f t="shared" si="1"/>
        <v>1.1127596439169138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18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4790</v>
      </c>
      <c r="M28" s="318">
        <v>1</v>
      </c>
      <c r="N28" s="202">
        <f t="shared" si="1"/>
        <v>0.20876826722338204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1700</v>
      </c>
      <c r="M30" s="318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6</v>
      </c>
      <c r="G31" s="173">
        <f t="shared" si="0"/>
        <v>1.609442060085837</v>
      </c>
      <c r="H31" s="53"/>
      <c r="I31" s="311">
        <v>27</v>
      </c>
      <c r="J31" s="320" t="s">
        <v>47</v>
      </c>
      <c r="K31" s="305">
        <v>56844</v>
      </c>
      <c r="L31" s="324">
        <v>3727</v>
      </c>
      <c r="M31" s="318">
        <v>8</v>
      </c>
      <c r="N31" s="173">
        <f t="shared" si="1"/>
        <v>2.1464985242822645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1</v>
      </c>
      <c r="G33" s="202">
        <f t="shared" si="0"/>
        <v>0.42283298097251587</v>
      </c>
      <c r="I33" s="266">
        <v>29</v>
      </c>
      <c r="J33" s="200" t="s">
        <v>188</v>
      </c>
      <c r="K33" s="181">
        <v>57083</v>
      </c>
      <c r="L33" s="324">
        <v>2364</v>
      </c>
      <c r="M33" s="318">
        <v>2</v>
      </c>
      <c r="N33" s="202">
        <f t="shared" si="1"/>
        <v>0.84602368866328259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18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1816</v>
      </c>
      <c r="M35" s="318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8</v>
      </c>
      <c r="G36" s="173">
        <f t="shared" si="0"/>
        <v>1.8827959519887032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3050</v>
      </c>
      <c r="M38" s="318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 t="s">
        <v>170</v>
      </c>
      <c r="I39" s="311">
        <v>35</v>
      </c>
      <c r="J39" s="320" t="s">
        <v>190</v>
      </c>
      <c r="K39" s="305">
        <v>57546</v>
      </c>
      <c r="L39" s="324">
        <v>1494</v>
      </c>
      <c r="M39" s="318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1</v>
      </c>
      <c r="G41" s="202">
        <f t="shared" si="0"/>
        <v>0.36536353671903543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18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67</v>
      </c>
      <c r="G42" s="173">
        <f t="shared" si="0"/>
        <v>1.4315627537284732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18">
        <v>73</v>
      </c>
      <c r="N42" s="173">
        <f t="shared" si="1"/>
        <v>1.5603958702947651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18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2280</v>
      </c>
      <c r="M44" s="318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20</v>
      </c>
      <c r="G46" s="173">
        <f t="shared" si="0"/>
        <v>2.192982456140351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18">
        <v>22</v>
      </c>
      <c r="N46" s="173">
        <f t="shared" si="1"/>
        <v>2.412016226290977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6</v>
      </c>
      <c r="G47" s="173">
        <f t="shared" si="0"/>
        <v>1.5719151165837044</v>
      </c>
      <c r="I47" s="266">
        <v>43</v>
      </c>
      <c r="J47" s="64" t="s">
        <v>79</v>
      </c>
      <c r="K47" s="181">
        <v>58008</v>
      </c>
      <c r="L47" s="324">
        <v>3815</v>
      </c>
      <c r="M47" s="318">
        <v>6</v>
      </c>
      <c r="N47" s="173">
        <f t="shared" si="1"/>
        <v>1.5727391874180865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18">
        <v>6</v>
      </c>
      <c r="N48" s="173">
        <f t="shared" si="1"/>
        <v>1.3943760167325121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4965</v>
      </c>
      <c r="M51" s="318">
        <v>17</v>
      </c>
      <c r="N51" s="254">
        <f t="shared" si="1"/>
        <v>3.4239677744209467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5</v>
      </c>
      <c r="G52" s="173">
        <f t="shared" si="0"/>
        <v>1.0773540185304891</v>
      </c>
      <c r="H52" s="53"/>
      <c r="I52" s="266">
        <v>48</v>
      </c>
      <c r="J52" s="200" t="s">
        <v>89</v>
      </c>
      <c r="K52" s="181">
        <v>58311</v>
      </c>
      <c r="L52" s="324">
        <v>4640</v>
      </c>
      <c r="M52" s="318">
        <v>4</v>
      </c>
      <c r="N52" s="202">
        <f t="shared" si="1"/>
        <v>0.86206896551724133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18">
        <v>5</v>
      </c>
      <c r="N55" s="172">
        <f t="shared" si="1"/>
        <v>3.0562347188264058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3644</v>
      </c>
      <c r="M57" s="318">
        <v>3</v>
      </c>
      <c r="N57" s="202">
        <f t="shared" si="1"/>
        <v>0.82327113062568602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18">
        <v>11</v>
      </c>
      <c r="N58" s="173">
        <f t="shared" si="1"/>
        <v>1.8736160790325327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18">
        <v>4</v>
      </c>
      <c r="N60" s="173">
        <f t="shared" si="1"/>
        <v>1.2161751292186074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3278</v>
      </c>
      <c r="M61" s="318">
        <v>1</v>
      </c>
      <c r="N61" s="202">
        <f t="shared" si="1"/>
        <v>0.30506406345332521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18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18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 t="s">
        <v>170</v>
      </c>
      <c r="I66" s="266">
        <v>62</v>
      </c>
      <c r="J66" s="64" t="s">
        <v>204</v>
      </c>
      <c r="K66" s="181">
        <v>58990</v>
      </c>
      <c r="L66" s="324">
        <v>629</v>
      </c>
      <c r="M66" s="318">
        <v>1</v>
      </c>
      <c r="N66" s="173">
        <f t="shared" si="1"/>
        <v>1.589825119236884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20</v>
      </c>
      <c r="G67" s="254">
        <f t="shared" si="0"/>
        <v>4.1946308724832218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18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18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1533</v>
      </c>
      <c r="M71" s="318">
        <v>8</v>
      </c>
      <c r="N71" s="254">
        <f t="shared" si="3"/>
        <v>5.2185257664709717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2205</v>
      </c>
      <c r="M72" s="318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15</v>
      </c>
      <c r="G75" s="254">
        <f t="shared" si="2"/>
        <v>3.6372453928225026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18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9</v>
      </c>
      <c r="G76" s="254">
        <f t="shared" si="2"/>
        <v>3.9560439560439562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1720</v>
      </c>
      <c r="M78" s="318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9</v>
      </c>
      <c r="G79" s="173">
        <f t="shared" si="2"/>
        <v>1.9607843137254901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18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2567</v>
      </c>
      <c r="M81" s="318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947</v>
      </c>
      <c r="M83" s="318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18">
        <v>13</v>
      </c>
      <c r="N84" s="173">
        <f t="shared" si="3"/>
        <v>2.1896580764695974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1440</v>
      </c>
      <c r="M85" s="319">
        <v>1</v>
      </c>
      <c r="N85" s="202">
        <f t="shared" si="3"/>
        <v>0.69444444444444442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759066</v>
      </c>
      <c r="F86" s="167">
        <f>SUM(F5:F85)</f>
        <v>1169</v>
      </c>
      <c r="G86" s="317">
        <f t="shared" si="2"/>
        <v>1.5400505357900367</v>
      </c>
      <c r="I86" s="398" t="s">
        <v>215</v>
      </c>
      <c r="J86" s="399"/>
      <c r="K86" s="400"/>
      <c r="L86" s="167">
        <f>SUM(L5:L85)</f>
        <v>759031</v>
      </c>
      <c r="M86" s="167">
        <f>SUM(M5:M85)</f>
        <v>1219</v>
      </c>
      <c r="N86" s="317">
        <f t="shared" si="3"/>
        <v>1.605995012061431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44327</v>
      </c>
      <c r="J1" s="249">
        <v>44326</v>
      </c>
    </row>
    <row r="2" spans="2:14" ht="72" customHeight="1" thickBot="1" x14ac:dyDescent="0.35">
      <c r="B2" s="382" t="s">
        <v>326</v>
      </c>
      <c r="C2" s="383"/>
      <c r="D2" s="383"/>
      <c r="E2" s="383"/>
      <c r="F2" s="383"/>
      <c r="G2" s="384"/>
      <c r="I2" s="382" t="s">
        <v>325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511</v>
      </c>
      <c r="G5" s="173">
        <f t="shared" ref="G5:G68" si="0">F5*1000/E5</f>
        <v>1.5120401001319705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553</v>
      </c>
      <c r="N5" s="173">
        <f t="shared" ref="N5:N68" si="1">M5*1000/L5</f>
        <v>1.6363173686359682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37</v>
      </c>
      <c r="G6" s="202">
        <f t="shared" si="0"/>
        <v>0.96301501782879151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38</v>
      </c>
      <c r="N6" s="202">
        <f t="shared" si="1"/>
        <v>0.98904245074308317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82</v>
      </c>
      <c r="G8" s="173">
        <f t="shared" si="0"/>
        <v>1.4759616249977501</v>
      </c>
      <c r="I8" s="266">
        <v>4</v>
      </c>
      <c r="J8" s="64" t="s">
        <v>229</v>
      </c>
      <c r="K8" s="181">
        <v>55259</v>
      </c>
      <c r="L8" s="324">
        <v>55557</v>
      </c>
      <c r="M8" s="318">
        <v>79</v>
      </c>
      <c r="N8" s="173">
        <f t="shared" si="1"/>
        <v>1.421963028961247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46</v>
      </c>
      <c r="N9" s="173">
        <f t="shared" si="1"/>
        <v>1.6728489344679613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12</v>
      </c>
      <c r="G10" s="173">
        <f t="shared" si="0"/>
        <v>1.2553614394811172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18</v>
      </c>
      <c r="N10" s="173">
        <f t="shared" si="1"/>
        <v>1.8830421592216759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64" t="s">
        <v>172</v>
      </c>
      <c r="K11" s="181">
        <v>55473</v>
      </c>
      <c r="L11" s="324">
        <v>6574</v>
      </c>
      <c r="M11" s="318">
        <v>7</v>
      </c>
      <c r="N11" s="173">
        <f t="shared" si="1"/>
        <v>1.0648007301490721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28</v>
      </c>
      <c r="N14" s="173">
        <f t="shared" si="1"/>
        <v>1.8130018130018131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18</v>
      </c>
      <c r="N16" s="173">
        <f t="shared" si="1"/>
        <v>1.3812154696132597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200" t="s">
        <v>175</v>
      </c>
      <c r="K17" s="181">
        <v>55918</v>
      </c>
      <c r="L17" s="324">
        <v>1976</v>
      </c>
      <c r="M17" s="318">
        <v>1</v>
      </c>
      <c r="N17" s="202">
        <f t="shared" si="1"/>
        <v>0.50607287449392713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10</v>
      </c>
      <c r="N20" s="173">
        <f t="shared" si="1"/>
        <v>2.067397146991937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6</v>
      </c>
      <c r="N24" s="173">
        <f t="shared" si="1"/>
        <v>2.5445292620865141</v>
      </c>
    </row>
    <row r="25" spans="2:14" ht="27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64" t="s">
        <v>182</v>
      </c>
      <c r="K25" s="181">
        <v>56461</v>
      </c>
      <c r="L25" s="324">
        <v>2496</v>
      </c>
      <c r="M25" s="318">
        <v>3</v>
      </c>
      <c r="N25" s="173">
        <f t="shared" si="1"/>
        <v>1.2019230769230769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6</v>
      </c>
      <c r="N31" s="173">
        <f t="shared" si="1"/>
        <v>1.609442060085837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16</v>
      </c>
      <c r="G32" s="254">
        <f t="shared" si="0"/>
        <v>4.2999193765116903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1</v>
      </c>
      <c r="N33" s="202">
        <f t="shared" si="1"/>
        <v>0.42283298097251587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200" t="s">
        <v>53</v>
      </c>
      <c r="K34" s="181">
        <v>57163</v>
      </c>
      <c r="L34" s="324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18">
        <v>8</v>
      </c>
      <c r="N36" s="173">
        <f t="shared" si="1"/>
        <v>1.8827959519887032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18">
        <v>1</v>
      </c>
      <c r="N41" s="202">
        <f t="shared" si="1"/>
        <v>0.36536353671903543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67</v>
      </c>
      <c r="N42" s="173">
        <f t="shared" si="1"/>
        <v>1.4315627537284732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/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20</v>
      </c>
      <c r="N46" s="173">
        <f t="shared" si="1"/>
        <v>2.192982456140351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6</v>
      </c>
      <c r="N47" s="173">
        <f t="shared" si="1"/>
        <v>1.5719151165837044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6</v>
      </c>
      <c r="G48" s="173">
        <f t="shared" si="0"/>
        <v>1.3953488372093024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18">
        <v>5</v>
      </c>
      <c r="N48" s="173">
        <f t="shared" si="1"/>
        <v>1.1627906976744187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4641</v>
      </c>
      <c r="M52" s="318">
        <v>5</v>
      </c>
      <c r="N52" s="173">
        <f t="shared" si="1"/>
        <v>1.0773540185304891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19</v>
      </c>
      <c r="G67" s="254">
        <f t="shared" si="0"/>
        <v>3.9848993288590604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20</v>
      </c>
      <c r="N67" s="254">
        <f t="shared" si="1"/>
        <v>4.1946308724832218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12</v>
      </c>
      <c r="G75" s="254">
        <f t="shared" si="2"/>
        <v>2.9097963142580019</v>
      </c>
      <c r="H75" s="53"/>
      <c r="I75" s="266">
        <v>71</v>
      </c>
      <c r="J75" s="232" t="s">
        <v>211</v>
      </c>
      <c r="K75" s="181">
        <v>59327</v>
      </c>
      <c r="L75" s="324">
        <v>4124</v>
      </c>
      <c r="M75" s="318">
        <v>15</v>
      </c>
      <c r="N75" s="254">
        <f t="shared" si="3"/>
        <v>3.6372453928225026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 t="s">
        <v>170</v>
      </c>
      <c r="I76" s="311">
        <v>72</v>
      </c>
      <c r="J76" s="243" t="s">
        <v>149</v>
      </c>
      <c r="K76" s="305">
        <v>59416</v>
      </c>
      <c r="L76" s="324">
        <v>2275</v>
      </c>
      <c r="M76" s="318">
        <v>9</v>
      </c>
      <c r="N76" s="254">
        <f t="shared" si="3"/>
        <v>3.9560439560439562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9</v>
      </c>
      <c r="N79" s="173">
        <f t="shared" si="3"/>
        <v>1.9607843137254901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759066</v>
      </c>
      <c r="F86" s="167">
        <f>SUM(F5:F85)</f>
        <v>1105</v>
      </c>
      <c r="G86" s="317">
        <f t="shared" si="2"/>
        <v>1.4557363918289055</v>
      </c>
      <c r="I86" s="398" t="s">
        <v>215</v>
      </c>
      <c r="J86" s="399"/>
      <c r="K86" s="400"/>
      <c r="L86" s="167">
        <f>SUM(L5:L85)</f>
        <v>759066</v>
      </c>
      <c r="M86" s="167">
        <f>SUM(M5:M85)</f>
        <v>1169</v>
      </c>
      <c r="N86" s="317">
        <f t="shared" si="3"/>
        <v>1.5400505357900367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9" customWidth="1"/>
    <col min="5" max="5" width="13.140625" customWidth="1"/>
    <col min="7" max="7" width="11.140625" customWidth="1"/>
    <col min="10" max="10" width="18.57031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44328</v>
      </c>
      <c r="J1" s="249">
        <v>44327</v>
      </c>
    </row>
    <row r="2" spans="2:14" ht="63" customHeight="1" thickBot="1" x14ac:dyDescent="0.35">
      <c r="B2" s="382" t="s">
        <v>327</v>
      </c>
      <c r="C2" s="383"/>
      <c r="D2" s="383"/>
      <c r="E2" s="383"/>
      <c r="F2" s="383"/>
      <c r="G2" s="384"/>
      <c r="I2" s="382" t="s">
        <v>326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499</v>
      </c>
      <c r="G5" s="173">
        <f t="shared" ref="G5:G68" si="0">F5*1000/E5</f>
        <v>1.4765323091308284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511</v>
      </c>
      <c r="N5" s="173">
        <f t="shared" ref="N5:N68" si="1">M5*1000/L5</f>
        <v>1.5120401001319705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35</v>
      </c>
      <c r="G6" s="202">
        <f t="shared" si="0"/>
        <v>0.91096015200020819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37</v>
      </c>
      <c r="N6" s="202">
        <f t="shared" si="1"/>
        <v>0.96301501782879151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55557</v>
      </c>
      <c r="M8" s="318">
        <v>82</v>
      </c>
      <c r="N8" s="173">
        <f t="shared" si="1"/>
        <v>1.4759616249977501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48</v>
      </c>
      <c r="N9" s="173">
        <f t="shared" si="1"/>
        <v>1.7455814968361336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11</v>
      </c>
      <c r="G10" s="173">
        <f t="shared" si="0"/>
        <v>1.1507479861910241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12</v>
      </c>
      <c r="N10" s="173">
        <f t="shared" si="1"/>
        <v>1.2553614394811172</v>
      </c>
    </row>
    <row r="11" spans="2:14" ht="16.5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200" t="s">
        <v>172</v>
      </c>
      <c r="K11" s="181">
        <v>55473</v>
      </c>
      <c r="L11" s="324">
        <v>6574</v>
      </c>
      <c r="M11" s="318">
        <v>5</v>
      </c>
      <c r="N11" s="202">
        <f t="shared" si="1"/>
        <v>0.76057195010648004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26</v>
      </c>
      <c r="N14" s="173">
        <f t="shared" si="1"/>
        <v>1.6835016835016836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324">
        <v>1455</v>
      </c>
      <c r="F15" s="318">
        <v>2</v>
      </c>
      <c r="G15" s="173">
        <f t="shared" si="0"/>
        <v>1.3745704467353952</v>
      </c>
      <c r="H15" s="53" t="s">
        <v>170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17</v>
      </c>
      <c r="N16" s="173">
        <f t="shared" si="1"/>
        <v>1.3044812768569676</v>
      </c>
    </row>
    <row r="17" spans="2:14" ht="16.5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64" t="s">
        <v>175</v>
      </c>
      <c r="K17" s="181">
        <v>55918</v>
      </c>
      <c r="L17" s="324">
        <v>1976</v>
      </c>
      <c r="M17" s="318">
        <v>2</v>
      </c>
      <c r="N17" s="173">
        <f t="shared" si="1"/>
        <v>1.0121457489878543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16.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0</v>
      </c>
      <c r="G19" s="202">
        <f t="shared" si="0"/>
        <v>0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9</v>
      </c>
      <c r="N20" s="173">
        <f t="shared" si="1"/>
        <v>1.8606574322927434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5</v>
      </c>
      <c r="N24" s="173">
        <f t="shared" si="1"/>
        <v>2.1204410517387617</v>
      </c>
    </row>
    <row r="25" spans="2:14" ht="16.5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200" t="s">
        <v>182</v>
      </c>
      <c r="K25" s="181">
        <v>56461</v>
      </c>
      <c r="L25" s="324">
        <v>2496</v>
      </c>
      <c r="M25" s="318">
        <v>2</v>
      </c>
      <c r="N25" s="202">
        <f t="shared" si="1"/>
        <v>0.80128205128205132</v>
      </c>
    </row>
    <row r="26" spans="2:14" ht="16.5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16.5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0</v>
      </c>
      <c r="G30" s="202">
        <f t="shared" si="0"/>
        <v>0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16.5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5</v>
      </c>
      <c r="N31" s="173">
        <f t="shared" si="1"/>
        <v>1.3412017167381973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12</v>
      </c>
      <c r="G32" s="254">
        <f t="shared" si="0"/>
        <v>3.2249395323837677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16</v>
      </c>
      <c r="N32" s="254">
        <f t="shared" si="1"/>
        <v>4.2999193765116903</v>
      </c>
    </row>
    <row r="33" spans="2:14" ht="16.5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0</v>
      </c>
      <c r="N33" s="202">
        <f t="shared" si="1"/>
        <v>0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64" t="s">
        <v>53</v>
      </c>
      <c r="K34" s="181">
        <v>57163</v>
      </c>
      <c r="L34" s="324">
        <v>1518</v>
      </c>
      <c r="M34" s="318">
        <v>2</v>
      </c>
      <c r="N34" s="173">
        <f t="shared" si="1"/>
        <v>1.3175230566534915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9</v>
      </c>
      <c r="N36" s="173">
        <f t="shared" si="1"/>
        <v>2.1181454459872913</v>
      </c>
    </row>
    <row r="37" spans="2:14" ht="16.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0</v>
      </c>
      <c r="N37" s="202">
        <f t="shared" si="1"/>
        <v>0</v>
      </c>
    </row>
    <row r="38" spans="2:14" ht="16.5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/>
      <c r="I41" s="266">
        <v>37</v>
      </c>
      <c r="J41" s="200" t="s">
        <v>191</v>
      </c>
      <c r="K41" s="181">
        <v>57644</v>
      </c>
      <c r="L41" s="324">
        <v>2737</v>
      </c>
      <c r="M41" s="318">
        <v>2</v>
      </c>
      <c r="N41" s="202">
        <f t="shared" si="1"/>
        <v>0.73072707343807086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61</v>
      </c>
      <c r="N42" s="173">
        <f t="shared" si="1"/>
        <v>1.3033631041408487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18">
        <v>3</v>
      </c>
      <c r="G44" s="173">
        <f t="shared" si="0"/>
        <v>1.31521262604121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18</v>
      </c>
      <c r="N46" s="173">
        <f t="shared" si="1"/>
        <v>1.9736842105263157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5</v>
      </c>
      <c r="N47" s="173">
        <f t="shared" si="1"/>
        <v>1.3099292638197537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4300</v>
      </c>
      <c r="M48" s="318">
        <v>6</v>
      </c>
      <c r="N48" s="173">
        <f t="shared" si="1"/>
        <v>1.3953488372093024</v>
      </c>
    </row>
    <row r="49" spans="2:14" ht="16.5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16.5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/>
      <c r="I52" s="266">
        <v>48</v>
      </c>
      <c r="J52" s="64" t="s">
        <v>89</v>
      </c>
      <c r="K52" s="181">
        <v>58311</v>
      </c>
      <c r="L52" s="324">
        <v>4641</v>
      </c>
      <c r="M52" s="318">
        <v>7</v>
      </c>
      <c r="N52" s="173">
        <f t="shared" si="1"/>
        <v>1.5082956259426847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2</v>
      </c>
      <c r="N53" s="202">
        <f t="shared" si="1"/>
        <v>0.87221979938944616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1</v>
      </c>
      <c r="G57" s="202">
        <f t="shared" si="0"/>
        <v>0.27517886626307098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13</v>
      </c>
      <c r="G58" s="173">
        <f t="shared" si="0"/>
        <v>2.2146507666098807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18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16.5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3</v>
      </c>
      <c r="G62" s="173">
        <f t="shared" si="0"/>
        <v>1.3100436681222707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5</v>
      </c>
      <c r="N63" s="254">
        <f t="shared" si="1"/>
        <v>4.3591979075850045</v>
      </c>
    </row>
    <row r="64" spans="2:14" ht="16.5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16.5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16.5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16</v>
      </c>
      <c r="G67" s="254">
        <f t="shared" si="0"/>
        <v>3.3557046979865772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19</v>
      </c>
      <c r="N67" s="254">
        <f t="shared" si="1"/>
        <v>3.9848993288590604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16.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16.5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16.5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0</v>
      </c>
      <c r="G73" s="202">
        <f t="shared" si="2"/>
        <v>0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14</v>
      </c>
      <c r="G75" s="254">
        <f t="shared" si="2"/>
        <v>3.3947623666343354</v>
      </c>
      <c r="H75" s="53" t="s">
        <v>170</v>
      </c>
      <c r="I75" s="266">
        <v>71</v>
      </c>
      <c r="J75" s="232" t="s">
        <v>211</v>
      </c>
      <c r="K75" s="181">
        <v>59327</v>
      </c>
      <c r="L75" s="324">
        <v>4124</v>
      </c>
      <c r="M75" s="318">
        <v>12</v>
      </c>
      <c r="N75" s="254">
        <f t="shared" si="3"/>
        <v>2.9097963142580019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6</v>
      </c>
      <c r="G77" s="254">
        <f t="shared" si="2"/>
        <v>3.9473684210526314</v>
      </c>
      <c r="H77" s="53" t="s">
        <v>170</v>
      </c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6</v>
      </c>
      <c r="N79" s="173">
        <f t="shared" si="3"/>
        <v>1.3071895424836601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16.5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16.5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10</v>
      </c>
      <c r="G84" s="173">
        <f t="shared" si="2"/>
        <v>1.6852039096730704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16.5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398" t="s">
        <v>215</v>
      </c>
      <c r="C86" s="399"/>
      <c r="D86" s="400"/>
      <c r="E86" s="167">
        <f>SUM(E5:E85)</f>
        <v>759066</v>
      </c>
      <c r="F86" s="167">
        <f>SUM(F5:F85)</f>
        <v>1082</v>
      </c>
      <c r="G86" s="317">
        <f t="shared" si="2"/>
        <v>1.425435996342874</v>
      </c>
      <c r="I86" s="398" t="s">
        <v>215</v>
      </c>
      <c r="J86" s="399"/>
      <c r="K86" s="400"/>
      <c r="L86" s="167">
        <f>SUM(L5:L85)</f>
        <v>759066</v>
      </c>
      <c r="M86" s="167">
        <f>SUM(M5:M85)</f>
        <v>1105</v>
      </c>
      <c r="N86" s="317">
        <f t="shared" si="3"/>
        <v>1.4557363918289055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18.7109375" customWidth="1"/>
    <col min="12" max="12" width="14.140625" customWidth="1"/>
    <col min="14" max="14" width="10.5703125" customWidth="1"/>
  </cols>
  <sheetData>
    <row r="1" spans="2:14" ht="16.5" thickBot="1" x14ac:dyDescent="0.3">
      <c r="C1" s="249">
        <v>44329</v>
      </c>
      <c r="J1" s="249">
        <v>44328</v>
      </c>
    </row>
    <row r="2" spans="2:14" ht="84.75" customHeight="1" thickBot="1" x14ac:dyDescent="0.35">
      <c r="B2" s="382" t="s">
        <v>328</v>
      </c>
      <c r="C2" s="383"/>
      <c r="D2" s="383"/>
      <c r="E2" s="383"/>
      <c r="F2" s="383"/>
      <c r="G2" s="384"/>
      <c r="I2" s="382" t="s">
        <v>327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487</v>
      </c>
      <c r="G5" s="330">
        <f t="shared" ref="G5:G68" si="0">F5*1000/E5</f>
        <v>1.4410245181296863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9">
        <v>499</v>
      </c>
      <c r="N5" s="330">
        <f t="shared" ref="N5:N68" si="1">M5*1000/L5</f>
        <v>1.4765323091308284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33</v>
      </c>
      <c r="G6" s="332">
        <f t="shared" si="0"/>
        <v>0.85890528617162487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9">
        <v>35</v>
      </c>
      <c r="N6" s="332">
        <f t="shared" si="1"/>
        <v>0.91096015200020819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9">
        <v>30</v>
      </c>
      <c r="N7" s="330">
        <f t="shared" si="1"/>
        <v>1.3030447813056509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75</v>
      </c>
      <c r="G8" s="330">
        <f t="shared" si="0"/>
        <v>1.3499649009125763</v>
      </c>
      <c r="H8" s="331"/>
      <c r="I8" s="266">
        <v>4</v>
      </c>
      <c r="J8" s="64" t="s">
        <v>229</v>
      </c>
      <c r="K8" s="181">
        <v>55259</v>
      </c>
      <c r="L8" s="324">
        <v>55557</v>
      </c>
      <c r="M8" s="329">
        <v>79</v>
      </c>
      <c r="N8" s="330">
        <f t="shared" si="1"/>
        <v>1.421963028961247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41</v>
      </c>
      <c r="G9" s="330">
        <f t="shared" si="0"/>
        <v>1.4910175285475307</v>
      </c>
      <c r="H9" s="331"/>
      <c r="I9" s="266">
        <v>5</v>
      </c>
      <c r="J9" s="64" t="s">
        <v>230</v>
      </c>
      <c r="K9" s="181">
        <v>55357</v>
      </c>
      <c r="L9" s="324">
        <v>27498</v>
      </c>
      <c r="M9" s="329">
        <v>48</v>
      </c>
      <c r="N9" s="330">
        <f t="shared" si="1"/>
        <v>1.7455814968361336</v>
      </c>
    </row>
    <row r="10" spans="2:14" ht="17.100000000000001" customHeight="1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21">
        <v>11</v>
      </c>
      <c r="G10" s="330">
        <f t="shared" si="0"/>
        <v>1.1507479861910241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9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5</v>
      </c>
      <c r="G11" s="332">
        <f t="shared" si="0"/>
        <v>0.76057195010648004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9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9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9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22</v>
      </c>
      <c r="G14" s="330">
        <f t="shared" si="0"/>
        <v>1.4245014245014245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9">
        <v>26</v>
      </c>
      <c r="N14" s="330">
        <f t="shared" si="1"/>
        <v>1.6835016835016836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64" t="s">
        <v>174</v>
      </c>
      <c r="K15" s="181">
        <v>55776</v>
      </c>
      <c r="L15" s="324">
        <v>1455</v>
      </c>
      <c r="M15" s="329">
        <v>2</v>
      </c>
      <c r="N15" s="330">
        <f t="shared" si="1"/>
        <v>1.3745704467353952</v>
      </c>
    </row>
    <row r="16" spans="2:14" ht="17.100000000000001" customHeight="1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21">
        <v>14</v>
      </c>
      <c r="G16" s="330">
        <f t="shared" si="0"/>
        <v>1.0742786985880908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9">
        <v>17</v>
      </c>
      <c r="N16" s="330">
        <f t="shared" si="1"/>
        <v>1.3044812768569676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9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9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9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4837</v>
      </c>
      <c r="M20" s="329">
        <v>9</v>
      </c>
      <c r="N20" s="330">
        <f t="shared" si="1"/>
        <v>1.8606574322927434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9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9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232" t="s">
        <v>180</v>
      </c>
      <c r="K23" s="181">
        <v>56354</v>
      </c>
      <c r="L23" s="324">
        <v>2387</v>
      </c>
      <c r="M23" s="329">
        <v>8</v>
      </c>
      <c r="N23" s="333">
        <f t="shared" si="1"/>
        <v>3.3514872224549643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9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9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9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9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1</v>
      </c>
      <c r="G28" s="332">
        <f t="shared" si="0"/>
        <v>0.2089864158829676</v>
      </c>
      <c r="H28" s="331"/>
      <c r="I28" s="266">
        <v>24</v>
      </c>
      <c r="J28" s="200" t="s">
        <v>185</v>
      </c>
      <c r="K28" s="181">
        <v>56666</v>
      </c>
      <c r="L28" s="324">
        <v>4785</v>
      </c>
      <c r="M28" s="329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9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9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 t="s">
        <v>170</v>
      </c>
      <c r="I31" s="266">
        <v>27</v>
      </c>
      <c r="J31" s="64" t="s">
        <v>47</v>
      </c>
      <c r="K31" s="181">
        <v>56844</v>
      </c>
      <c r="L31" s="324">
        <v>3728</v>
      </c>
      <c r="M31" s="329">
        <v>5</v>
      </c>
      <c r="N31" s="330">
        <f t="shared" si="1"/>
        <v>1.3412017167381973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11</v>
      </c>
      <c r="G32" s="330">
        <f t="shared" si="0"/>
        <v>2.9561945713517872</v>
      </c>
      <c r="H32" s="331"/>
      <c r="I32" s="266">
        <v>28</v>
      </c>
      <c r="J32" s="232" t="s">
        <v>49</v>
      </c>
      <c r="K32" s="181">
        <v>56988</v>
      </c>
      <c r="L32" s="324">
        <v>3721</v>
      </c>
      <c r="M32" s="329">
        <v>12</v>
      </c>
      <c r="N32" s="333">
        <f t="shared" si="1"/>
        <v>3.2249395323837677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9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9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1</v>
      </c>
      <c r="G35" s="332">
        <f t="shared" si="0"/>
        <v>0.55126791620727678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9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9">
        <v>9</v>
      </c>
      <c r="N36" s="330">
        <f t="shared" si="1"/>
        <v>2.1181454459872913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9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1</v>
      </c>
      <c r="G38" s="332">
        <f t="shared" si="0"/>
        <v>0.32797638570022958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9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9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9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21">
        <v>2</v>
      </c>
      <c r="G41" s="332">
        <f t="shared" si="0"/>
        <v>0.73072707343807086</v>
      </c>
      <c r="H41" s="331"/>
      <c r="I41" s="266">
        <v>37</v>
      </c>
      <c r="J41" s="200" t="s">
        <v>191</v>
      </c>
      <c r="K41" s="181">
        <v>57644</v>
      </c>
      <c r="L41" s="324">
        <v>2737</v>
      </c>
      <c r="M41" s="329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64</v>
      </c>
      <c r="G42" s="330">
        <f t="shared" si="0"/>
        <v>1.3674629289346609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46802</v>
      </c>
      <c r="M42" s="329">
        <v>61</v>
      </c>
      <c r="N42" s="330">
        <f t="shared" si="1"/>
        <v>1.3033631041408487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7</v>
      </c>
      <c r="G43" s="330">
        <f t="shared" si="0"/>
        <v>1.8036588508116465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9">
        <v>5</v>
      </c>
      <c r="N43" s="330">
        <f t="shared" si="1"/>
        <v>1.2883277505797475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9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9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18</v>
      </c>
      <c r="G46" s="330">
        <f t="shared" si="0"/>
        <v>1.9736842105263157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9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64" t="s">
        <v>79</v>
      </c>
      <c r="K47" s="181">
        <v>58008</v>
      </c>
      <c r="L47" s="324">
        <v>3817</v>
      </c>
      <c r="M47" s="329">
        <v>5</v>
      </c>
      <c r="N47" s="330">
        <f t="shared" si="1"/>
        <v>1.3099292638197537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5</v>
      </c>
      <c r="G48" s="330">
        <f t="shared" si="0"/>
        <v>1.1627906976744187</v>
      </c>
      <c r="H48" s="331"/>
      <c r="I48" s="266">
        <v>44</v>
      </c>
      <c r="J48" s="64" t="s">
        <v>81</v>
      </c>
      <c r="K48" s="181">
        <v>58142</v>
      </c>
      <c r="L48" s="324">
        <v>4300</v>
      </c>
      <c r="M48" s="329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9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9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18</v>
      </c>
      <c r="G51" s="333">
        <f t="shared" si="0"/>
        <v>3.6202735317779564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4972</v>
      </c>
      <c r="M51" s="329">
        <v>17</v>
      </c>
      <c r="N51" s="333">
        <f t="shared" si="1"/>
        <v>3.419147224456959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7</v>
      </c>
      <c r="G52" s="330">
        <f t="shared" si="0"/>
        <v>1.5082956259426847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9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9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9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9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9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1</v>
      </c>
      <c r="G57" s="332">
        <f t="shared" si="0"/>
        <v>0.27517886626307098</v>
      </c>
      <c r="H57" s="331"/>
      <c r="I57" s="266">
        <v>53</v>
      </c>
      <c r="J57" s="200" t="s">
        <v>99</v>
      </c>
      <c r="K57" s="181">
        <v>55160</v>
      </c>
      <c r="L57" s="324">
        <v>3634</v>
      </c>
      <c r="M57" s="329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14</v>
      </c>
      <c r="G58" s="330">
        <f t="shared" si="0"/>
        <v>2.385008517887564</v>
      </c>
      <c r="H58" s="53" t="s">
        <v>170</v>
      </c>
      <c r="I58" s="266">
        <v>54</v>
      </c>
      <c r="J58" s="64" t="s">
        <v>101</v>
      </c>
      <c r="K58" s="181">
        <v>55277</v>
      </c>
      <c r="L58" s="324">
        <v>5870</v>
      </c>
      <c r="M58" s="329">
        <v>13</v>
      </c>
      <c r="N58" s="330">
        <f t="shared" si="1"/>
        <v>2.2146507666098807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9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4</v>
      </c>
      <c r="G60" s="330">
        <f t="shared" si="0"/>
        <v>1.2165450121654502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9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9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9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9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9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21">
        <v>2</v>
      </c>
      <c r="G65" s="330">
        <f t="shared" si="0"/>
        <v>1.2143290831815421</v>
      </c>
      <c r="H65" s="331"/>
      <c r="I65" s="266">
        <v>61</v>
      </c>
      <c r="J65" s="64" t="s">
        <v>203</v>
      </c>
      <c r="K65" s="181">
        <v>58918</v>
      </c>
      <c r="L65" s="324">
        <v>1647</v>
      </c>
      <c r="M65" s="329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9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16</v>
      </c>
      <c r="G67" s="333">
        <f t="shared" si="0"/>
        <v>3.3557046979865772</v>
      </c>
      <c r="H67" s="331"/>
      <c r="I67" s="266">
        <v>63</v>
      </c>
      <c r="J67" s="232" t="s">
        <v>131</v>
      </c>
      <c r="K67" s="181">
        <v>59041</v>
      </c>
      <c r="L67" s="324">
        <v>4768</v>
      </c>
      <c r="M67" s="329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9">
        <v>4</v>
      </c>
      <c r="N68" s="330">
        <f t="shared" si="1"/>
        <v>2.8490028490028489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9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9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8</v>
      </c>
      <c r="G71" s="333">
        <f t="shared" si="2"/>
        <v>5.2219321148825069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9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21">
        <v>3</v>
      </c>
      <c r="G72" s="330">
        <f t="shared" si="2"/>
        <v>1.3623978201634876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9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9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9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14</v>
      </c>
      <c r="G75" s="333">
        <f t="shared" si="2"/>
        <v>3.3947623666343354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9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9">
        <v>10</v>
      </c>
      <c r="N76" s="333">
        <f t="shared" si="3"/>
        <v>4.395604395604396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9">
        <v>6</v>
      </c>
      <c r="N77" s="333">
        <f t="shared" si="3"/>
        <v>3.9473684210526314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9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9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9">
        <v>2</v>
      </c>
      <c r="N80" s="332">
        <f t="shared" si="3"/>
        <v>0.91659028414298804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9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9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9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9">
        <v>10</v>
      </c>
      <c r="N84" s="330">
        <f t="shared" si="3"/>
        <v>1.6852039096730704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34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401" t="s">
        <v>215</v>
      </c>
      <c r="C86" s="402"/>
      <c r="D86" s="403"/>
      <c r="E86" s="335">
        <f>SUM(E5:E85)</f>
        <v>759066</v>
      </c>
      <c r="F86" s="335">
        <f>SUM(F5:F85)</f>
        <v>1044</v>
      </c>
      <c r="G86" s="336">
        <f t="shared" si="2"/>
        <v>1.3753744733659523</v>
      </c>
      <c r="H86" s="331"/>
      <c r="I86" s="401" t="s">
        <v>215</v>
      </c>
      <c r="J86" s="402"/>
      <c r="K86" s="403"/>
      <c r="L86" s="335">
        <f>SUM(L5:L85)</f>
        <v>759066</v>
      </c>
      <c r="M86" s="335">
        <f>SUM(M5:M85)</f>
        <v>1082</v>
      </c>
      <c r="N86" s="336">
        <f t="shared" si="3"/>
        <v>1.425435996342874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21.42578125" customWidth="1"/>
    <col min="12" max="12" width="12.28515625" customWidth="1"/>
    <col min="14" max="14" width="9" customWidth="1"/>
  </cols>
  <sheetData>
    <row r="1" spans="2:14" ht="16.5" thickBot="1" x14ac:dyDescent="0.3">
      <c r="C1" s="249">
        <v>44330</v>
      </c>
      <c r="J1" s="249">
        <v>44329</v>
      </c>
    </row>
    <row r="2" spans="2:14" ht="84.75" customHeight="1" thickBot="1" x14ac:dyDescent="0.35">
      <c r="B2" s="382" t="s">
        <v>329</v>
      </c>
      <c r="C2" s="383"/>
      <c r="D2" s="383"/>
      <c r="E2" s="383"/>
      <c r="F2" s="383"/>
      <c r="G2" s="384"/>
      <c r="I2" s="382" t="s">
        <v>328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475</v>
      </c>
      <c r="G5" s="330">
        <f t="shared" ref="G5:G68" si="0">F5*1000/E5</f>
        <v>1.405516727128544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1">
        <v>487</v>
      </c>
      <c r="N5" s="330">
        <f t="shared" ref="N5:N68" si="1">M5*1000/L5</f>
        <v>1.4410245181296863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30</v>
      </c>
      <c r="G6" s="332">
        <f t="shared" si="0"/>
        <v>0.78082298742874989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1">
        <v>33</v>
      </c>
      <c r="N6" s="332">
        <f t="shared" si="1"/>
        <v>0.85890528617162487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1">
        <v>29</v>
      </c>
      <c r="N7" s="330">
        <f t="shared" si="1"/>
        <v>1.2596099552621292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85</v>
      </c>
      <c r="G8" s="330">
        <f t="shared" si="0"/>
        <v>1.5299602210342531</v>
      </c>
      <c r="H8" s="337" t="s">
        <v>170</v>
      </c>
      <c r="I8" s="266">
        <v>4</v>
      </c>
      <c r="J8" s="64" t="s">
        <v>229</v>
      </c>
      <c r="K8" s="181">
        <v>55259</v>
      </c>
      <c r="L8" s="324">
        <v>55557</v>
      </c>
      <c r="M8" s="321">
        <v>75</v>
      </c>
      <c r="N8" s="330">
        <f t="shared" si="1"/>
        <v>1.3499649009125763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43</v>
      </c>
      <c r="G9" s="330">
        <f t="shared" si="0"/>
        <v>1.5637500909157029</v>
      </c>
      <c r="H9" s="337" t="s">
        <v>170</v>
      </c>
      <c r="I9" s="266">
        <v>5</v>
      </c>
      <c r="J9" s="64" t="s">
        <v>230</v>
      </c>
      <c r="K9" s="181">
        <v>55357</v>
      </c>
      <c r="L9" s="324">
        <v>27498</v>
      </c>
      <c r="M9" s="321">
        <v>41</v>
      </c>
      <c r="N9" s="330">
        <f t="shared" si="1"/>
        <v>1.4910175285475307</v>
      </c>
    </row>
    <row r="10" spans="2:14" ht="17.100000000000001" customHeight="1" thickBot="1" x14ac:dyDescent="0.3">
      <c r="B10" s="266">
        <v>6</v>
      </c>
      <c r="C10" s="200" t="s">
        <v>231</v>
      </c>
      <c r="D10" s="181">
        <v>55446</v>
      </c>
      <c r="E10" s="324">
        <v>9559</v>
      </c>
      <c r="F10" s="321">
        <v>9</v>
      </c>
      <c r="G10" s="332">
        <f t="shared" si="0"/>
        <v>0.94152107961083797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1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6</v>
      </c>
      <c r="G11" s="332">
        <f t="shared" si="0"/>
        <v>0.91268634012777605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1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1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20</v>
      </c>
      <c r="G14" s="330">
        <f t="shared" si="0"/>
        <v>1.295001295001295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1">
        <v>22</v>
      </c>
      <c r="N14" s="330">
        <f t="shared" si="1"/>
        <v>1.4245014245014245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332">
        <f t="shared" si="1"/>
        <v>0.6872852233676976</v>
      </c>
    </row>
    <row r="16" spans="2:14" ht="17.100000000000001" customHeight="1" thickBot="1" x14ac:dyDescent="0.3">
      <c r="B16" s="266">
        <v>12</v>
      </c>
      <c r="C16" s="200" t="s">
        <v>17</v>
      </c>
      <c r="D16" s="181">
        <v>55838</v>
      </c>
      <c r="E16" s="324">
        <v>13032</v>
      </c>
      <c r="F16" s="321">
        <v>12</v>
      </c>
      <c r="G16" s="332">
        <f t="shared" si="0"/>
        <v>0.92081031307550643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1">
        <v>14</v>
      </c>
      <c r="N16" s="330">
        <f t="shared" si="1"/>
        <v>1.0742786985880908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1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1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1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21">
        <v>10</v>
      </c>
      <c r="N20" s="330">
        <f t="shared" si="1"/>
        <v>2.067397146991937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1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64" t="s">
        <v>180</v>
      </c>
      <c r="K23" s="181">
        <v>56354</v>
      </c>
      <c r="L23" s="324">
        <v>2387</v>
      </c>
      <c r="M23" s="321">
        <v>6</v>
      </c>
      <c r="N23" s="330">
        <f t="shared" si="1"/>
        <v>2.5136154168412235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1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1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1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1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2</v>
      </c>
      <c r="G28" s="332">
        <f t="shared" si="0"/>
        <v>0.41797283176593519</v>
      </c>
      <c r="H28" s="337" t="s">
        <v>170</v>
      </c>
      <c r="I28" s="266">
        <v>24</v>
      </c>
      <c r="J28" s="200" t="s">
        <v>185</v>
      </c>
      <c r="K28" s="181">
        <v>56666</v>
      </c>
      <c r="L28" s="324">
        <v>4785</v>
      </c>
      <c r="M28" s="321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1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1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/>
      <c r="I31" s="266">
        <v>27</v>
      </c>
      <c r="J31" s="64" t="s">
        <v>47</v>
      </c>
      <c r="K31" s="181">
        <v>56844</v>
      </c>
      <c r="L31" s="324">
        <v>3728</v>
      </c>
      <c r="M31" s="321">
        <v>7</v>
      </c>
      <c r="N31" s="330">
        <f t="shared" si="1"/>
        <v>1.8776824034334765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6</v>
      </c>
      <c r="G32" s="330">
        <f t="shared" si="0"/>
        <v>1.6124697661918839</v>
      </c>
      <c r="H32" s="331"/>
      <c r="I32" s="266">
        <v>28</v>
      </c>
      <c r="J32" s="64" t="s">
        <v>49</v>
      </c>
      <c r="K32" s="181">
        <v>56988</v>
      </c>
      <c r="L32" s="324">
        <v>3721</v>
      </c>
      <c r="M32" s="321">
        <v>11</v>
      </c>
      <c r="N32" s="330">
        <f t="shared" si="1"/>
        <v>2.9561945713517872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1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1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0</v>
      </c>
      <c r="G35" s="332">
        <f t="shared" si="0"/>
        <v>0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1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1">
        <v>7</v>
      </c>
      <c r="N36" s="330">
        <f t="shared" si="1"/>
        <v>1.6474464579901154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1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0</v>
      </c>
      <c r="G38" s="332">
        <f t="shared" si="0"/>
        <v>0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1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1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64" t="s">
        <v>191</v>
      </c>
      <c r="D41" s="181">
        <v>57644</v>
      </c>
      <c r="E41" s="324">
        <v>2737</v>
      </c>
      <c r="F41" s="321">
        <v>3</v>
      </c>
      <c r="G41" s="330">
        <f t="shared" si="0"/>
        <v>1.0960906101571064</v>
      </c>
      <c r="H41" s="337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21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60</v>
      </c>
      <c r="G42" s="330">
        <f t="shared" si="0"/>
        <v>1.2819964958762446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21">
        <v>64</v>
      </c>
      <c r="N42" s="330">
        <f t="shared" si="1"/>
        <v>1.3674629289346609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8</v>
      </c>
      <c r="G43" s="330">
        <f t="shared" si="0"/>
        <v>2.0613244009275959</v>
      </c>
      <c r="H43" s="337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1">
        <v>7</v>
      </c>
      <c r="N43" s="330">
        <f t="shared" si="1"/>
        <v>1.8036588508116465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1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17</v>
      </c>
      <c r="G46" s="330">
        <f t="shared" si="0"/>
        <v>1.8640350877192982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1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200" t="s">
        <v>79</v>
      </c>
      <c r="K47" s="181">
        <v>58008</v>
      </c>
      <c r="L47" s="324">
        <v>3817</v>
      </c>
      <c r="M47" s="321">
        <v>3</v>
      </c>
      <c r="N47" s="332">
        <f t="shared" si="1"/>
        <v>0.78595755829185221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6</v>
      </c>
      <c r="G48" s="330">
        <f t="shared" si="0"/>
        <v>1.3953488372093024</v>
      </c>
      <c r="H48" s="337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21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1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1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15</v>
      </c>
      <c r="G51" s="333">
        <f t="shared" si="0"/>
        <v>3.0168946098149636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21">
        <v>18</v>
      </c>
      <c r="N51" s="333">
        <f t="shared" si="1"/>
        <v>3.6202735317779564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6</v>
      </c>
      <c r="G52" s="330">
        <f t="shared" si="0"/>
        <v>1.292824822236587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1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1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1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1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2</v>
      </c>
      <c r="G57" s="332">
        <f t="shared" si="0"/>
        <v>0.55035773252614195</v>
      </c>
      <c r="H57" s="337" t="s">
        <v>170</v>
      </c>
      <c r="I57" s="266">
        <v>53</v>
      </c>
      <c r="J57" s="200" t="s">
        <v>99</v>
      </c>
      <c r="K57" s="181">
        <v>55160</v>
      </c>
      <c r="L57" s="324">
        <v>3634</v>
      </c>
      <c r="M57" s="321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12</v>
      </c>
      <c r="G58" s="330">
        <f t="shared" si="0"/>
        <v>2.0442930153321974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21">
        <v>14</v>
      </c>
      <c r="N58" s="330">
        <f t="shared" si="1"/>
        <v>2.385008517887564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5</v>
      </c>
      <c r="G60" s="330">
        <f t="shared" si="0"/>
        <v>1.5206812652068127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1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1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1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1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232" t="s">
        <v>203</v>
      </c>
      <c r="D65" s="181">
        <v>58918</v>
      </c>
      <c r="E65" s="324">
        <v>1647</v>
      </c>
      <c r="F65" s="321">
        <v>5</v>
      </c>
      <c r="G65" s="333">
        <f t="shared" si="0"/>
        <v>3.0358227079538556</v>
      </c>
      <c r="H65" s="337" t="s">
        <v>170</v>
      </c>
      <c r="I65" s="266">
        <v>61</v>
      </c>
      <c r="J65" s="64" t="s">
        <v>203</v>
      </c>
      <c r="K65" s="181">
        <v>58918</v>
      </c>
      <c r="L65" s="324">
        <v>1647</v>
      </c>
      <c r="M65" s="321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1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17</v>
      </c>
      <c r="G67" s="333">
        <f t="shared" si="0"/>
        <v>3.5654362416107381</v>
      </c>
      <c r="H67" s="337" t="s">
        <v>170</v>
      </c>
      <c r="I67" s="266">
        <v>63</v>
      </c>
      <c r="J67" s="232" t="s">
        <v>131</v>
      </c>
      <c r="K67" s="181">
        <v>59041</v>
      </c>
      <c r="L67" s="324">
        <v>4768</v>
      </c>
      <c r="M67" s="321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330">
        <f t="shared" si="1"/>
        <v>2.1367521367521367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7</v>
      </c>
      <c r="G71" s="333">
        <f t="shared" si="2"/>
        <v>4.5691906005221936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1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200" t="s">
        <v>208</v>
      </c>
      <c r="D72" s="181">
        <v>55311</v>
      </c>
      <c r="E72" s="324">
        <v>2202</v>
      </c>
      <c r="F72" s="321">
        <v>1</v>
      </c>
      <c r="G72" s="332">
        <f t="shared" si="2"/>
        <v>0.45413260672116257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1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1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13</v>
      </c>
      <c r="G75" s="333">
        <f t="shared" si="2"/>
        <v>3.1522793404461686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1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1">
        <v>9</v>
      </c>
      <c r="N76" s="333">
        <f t="shared" si="3"/>
        <v>3.9560439560439562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333">
        <f t="shared" si="3"/>
        <v>3.2894736842105261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1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1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1">
        <v>1</v>
      </c>
      <c r="N80" s="332">
        <f t="shared" si="3"/>
        <v>0.45829514207149402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1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1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1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1">
        <v>7</v>
      </c>
      <c r="N84" s="330">
        <f t="shared" si="3"/>
        <v>1.1796427367711493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22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401" t="s">
        <v>215</v>
      </c>
      <c r="C86" s="402"/>
      <c r="D86" s="403"/>
      <c r="E86" s="335">
        <f>SUM(E5:E85)</f>
        <v>759066</v>
      </c>
      <c r="F86" s="335">
        <f>SUM(F5:F85)</f>
        <v>1024</v>
      </c>
      <c r="G86" s="336">
        <f t="shared" si="2"/>
        <v>1.3490263033780989</v>
      </c>
      <c r="H86" s="331"/>
      <c r="I86" s="401" t="s">
        <v>215</v>
      </c>
      <c r="J86" s="402"/>
      <c r="K86" s="403"/>
      <c r="L86" s="335">
        <f>SUM(L5:L85)</f>
        <v>759066</v>
      </c>
      <c r="M86" s="335">
        <f>SUM(M5:M85)</f>
        <v>1044</v>
      </c>
      <c r="N86" s="336">
        <f t="shared" si="3"/>
        <v>1.3753744733659523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G5" sqref="G5:G86"/>
    </sheetView>
  </sheetViews>
  <sheetFormatPr defaultRowHeight="15" x14ac:dyDescent="0.25"/>
  <cols>
    <col min="3" max="3" width="22.28515625" customWidth="1"/>
    <col min="5" max="5" width="14" customWidth="1"/>
    <col min="7" max="7" width="10.85546875" customWidth="1"/>
    <col min="10" max="10" width="21.140625" customWidth="1"/>
    <col min="12" max="12" width="12.140625" customWidth="1"/>
    <col min="14" max="14" width="11.7109375" customWidth="1"/>
  </cols>
  <sheetData>
    <row r="1" spans="2:14" ht="16.5" thickBot="1" x14ac:dyDescent="0.3">
      <c r="C1" s="249">
        <v>44331</v>
      </c>
      <c r="J1" s="249">
        <v>44330</v>
      </c>
    </row>
    <row r="2" spans="2:14" ht="57.75" customHeight="1" thickBot="1" x14ac:dyDescent="0.35">
      <c r="B2" s="382" t="s">
        <v>330</v>
      </c>
      <c r="C2" s="383"/>
      <c r="D2" s="383"/>
      <c r="E2" s="383"/>
      <c r="F2" s="383"/>
      <c r="G2" s="384"/>
      <c r="I2" s="382" t="s">
        <v>329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450</v>
      </c>
      <c r="G5" s="330">
        <f t="shared" ref="G5:G68" si="0">F5*1000/E5</f>
        <v>1.3315421625428312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1">
        <v>475</v>
      </c>
      <c r="N5" s="330">
        <f t="shared" ref="N5:N68" si="1">M5*1000/L5</f>
        <v>1.405516727128544</v>
      </c>
    </row>
    <row r="6" spans="2:14" ht="15.7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22</v>
      </c>
      <c r="G6" s="332">
        <f t="shared" si="0"/>
        <v>0.57260352411441662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1">
        <v>30</v>
      </c>
      <c r="N6" s="332">
        <f t="shared" si="1"/>
        <v>0.78082298742874989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27</v>
      </c>
      <c r="G7" s="330">
        <f t="shared" si="0"/>
        <v>1.1727403031750858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1">
        <v>29</v>
      </c>
      <c r="N7" s="330">
        <f t="shared" si="1"/>
        <v>1.2596099552621292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81</v>
      </c>
      <c r="G8" s="330">
        <f t="shared" si="0"/>
        <v>1.4579620929855823</v>
      </c>
      <c r="H8" s="337"/>
      <c r="I8" s="266">
        <v>4</v>
      </c>
      <c r="J8" s="64" t="s">
        <v>229</v>
      </c>
      <c r="K8" s="181">
        <v>55259</v>
      </c>
      <c r="L8" s="324">
        <v>55557</v>
      </c>
      <c r="M8" s="321">
        <v>85</v>
      </c>
      <c r="N8" s="330">
        <f t="shared" si="1"/>
        <v>1.5299602210342531</v>
      </c>
    </row>
    <row r="9" spans="2:14" ht="27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39</v>
      </c>
      <c r="G9" s="330">
        <f t="shared" si="0"/>
        <v>1.4182849661793584</v>
      </c>
      <c r="H9" s="337"/>
      <c r="I9" s="266">
        <v>5</v>
      </c>
      <c r="J9" s="64" t="s">
        <v>230</v>
      </c>
      <c r="K9" s="181">
        <v>55357</v>
      </c>
      <c r="L9" s="324">
        <v>27498</v>
      </c>
      <c r="M9" s="321">
        <v>43</v>
      </c>
      <c r="N9" s="330">
        <f t="shared" si="1"/>
        <v>1.5637500909157029</v>
      </c>
    </row>
    <row r="10" spans="2:14" ht="15.75" thickBot="1" x14ac:dyDescent="0.3">
      <c r="B10" s="266">
        <v>6</v>
      </c>
      <c r="C10" s="200" t="s">
        <v>231</v>
      </c>
      <c r="D10" s="181">
        <v>55446</v>
      </c>
      <c r="E10" s="324">
        <v>9559</v>
      </c>
      <c r="F10" s="321">
        <v>7</v>
      </c>
      <c r="G10" s="332">
        <f t="shared" si="0"/>
        <v>0.7322941730306517</v>
      </c>
      <c r="H10" s="331"/>
      <c r="I10" s="266">
        <v>6</v>
      </c>
      <c r="J10" s="200" t="s">
        <v>231</v>
      </c>
      <c r="K10" s="181">
        <v>55446</v>
      </c>
      <c r="L10" s="324">
        <v>9559</v>
      </c>
      <c r="M10" s="321">
        <v>9</v>
      </c>
      <c r="N10" s="332">
        <f t="shared" si="1"/>
        <v>0.94152107961083797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6</v>
      </c>
      <c r="G11" s="332">
        <f t="shared" si="0"/>
        <v>0.91268634012777605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1">
        <v>6</v>
      </c>
      <c r="N11" s="332">
        <f t="shared" si="1"/>
        <v>0.91268634012777605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1">
        <v>3</v>
      </c>
      <c r="N12" s="330">
        <f t="shared" si="1"/>
        <v>2.7573529411764706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33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16</v>
      </c>
      <c r="G14" s="330">
        <f t="shared" si="0"/>
        <v>1.0360010360010361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1">
        <v>20</v>
      </c>
      <c r="N14" s="330">
        <f t="shared" si="1"/>
        <v>1.295001295001295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33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21">
        <v>14</v>
      </c>
      <c r="G16" s="330">
        <f t="shared" si="0"/>
        <v>1.0742786985880908</v>
      </c>
      <c r="H16" s="337" t="s">
        <v>170</v>
      </c>
      <c r="I16" s="266">
        <v>12</v>
      </c>
      <c r="J16" s="200" t="s">
        <v>17</v>
      </c>
      <c r="K16" s="181">
        <v>55838</v>
      </c>
      <c r="L16" s="324">
        <v>13032</v>
      </c>
      <c r="M16" s="321">
        <v>12</v>
      </c>
      <c r="N16" s="332">
        <f t="shared" si="1"/>
        <v>0.92081031307550643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1">
        <v>2</v>
      </c>
      <c r="N17" s="330">
        <f t="shared" si="1"/>
        <v>1.0121457489878543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1">
        <v>0</v>
      </c>
      <c r="N18" s="33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1">
        <v>0</v>
      </c>
      <c r="N19" s="332">
        <f t="shared" si="1"/>
        <v>0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21">
        <v>10</v>
      </c>
      <c r="N20" s="330">
        <f t="shared" si="1"/>
        <v>2.067397146991937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332">
        <f t="shared" si="1"/>
        <v>0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1">
        <v>0</v>
      </c>
      <c r="N22" s="332">
        <f t="shared" si="1"/>
        <v>0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64" t="s">
        <v>180</v>
      </c>
      <c r="K23" s="181">
        <v>56354</v>
      </c>
      <c r="L23" s="324">
        <v>2387</v>
      </c>
      <c r="M23" s="321">
        <v>6</v>
      </c>
      <c r="N23" s="330">
        <f t="shared" si="1"/>
        <v>2.5136154168412235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3</v>
      </c>
      <c r="G24" s="330">
        <f t="shared" si="0"/>
        <v>1.272264631043257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1">
        <v>5</v>
      </c>
      <c r="N24" s="330">
        <f t="shared" si="1"/>
        <v>2.1204410517387617</v>
      </c>
    </row>
    <row r="25" spans="2:14" ht="27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1">
        <v>2</v>
      </c>
      <c r="N25" s="332">
        <f t="shared" si="1"/>
        <v>0.80128205128205132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1">
        <v>1</v>
      </c>
      <c r="N26" s="332">
        <f t="shared" si="1"/>
        <v>0.3711952487008166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1">
        <v>1</v>
      </c>
      <c r="N27" s="332">
        <f t="shared" si="1"/>
        <v>0.32722513089005234</v>
      </c>
    </row>
    <row r="28" spans="2:14" ht="15.7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2</v>
      </c>
      <c r="G28" s="332">
        <f t="shared" si="0"/>
        <v>0.41797283176593519</v>
      </c>
      <c r="H28" s="337"/>
      <c r="I28" s="266">
        <v>24</v>
      </c>
      <c r="J28" s="200" t="s">
        <v>185</v>
      </c>
      <c r="K28" s="181">
        <v>56666</v>
      </c>
      <c r="L28" s="324">
        <v>4785</v>
      </c>
      <c r="M28" s="321">
        <v>2</v>
      </c>
      <c r="N28" s="332">
        <f t="shared" si="1"/>
        <v>0.41797283176593519</v>
      </c>
    </row>
    <row r="29" spans="2:14" ht="15.7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1">
        <v>2</v>
      </c>
      <c r="N29" s="332">
        <f t="shared" si="1"/>
        <v>0.85360648740930434</v>
      </c>
    </row>
    <row r="30" spans="2:14" ht="15.7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1">
        <v>0</v>
      </c>
      <c r="N30" s="332">
        <f t="shared" si="1"/>
        <v>0</v>
      </c>
    </row>
    <row r="31" spans="2:14" ht="27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5</v>
      </c>
      <c r="G31" s="330">
        <f t="shared" si="0"/>
        <v>1.3412017167381973</v>
      </c>
      <c r="H31" s="53"/>
      <c r="I31" s="266">
        <v>27</v>
      </c>
      <c r="J31" s="64" t="s">
        <v>47</v>
      </c>
      <c r="K31" s="181">
        <v>56844</v>
      </c>
      <c r="L31" s="324">
        <v>3728</v>
      </c>
      <c r="M31" s="321">
        <v>7</v>
      </c>
      <c r="N31" s="330">
        <f t="shared" si="1"/>
        <v>1.8776824034334765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6</v>
      </c>
      <c r="G32" s="330">
        <f t="shared" si="0"/>
        <v>1.6124697661918839</v>
      </c>
      <c r="H32" s="331"/>
      <c r="I32" s="266">
        <v>28</v>
      </c>
      <c r="J32" s="64" t="s">
        <v>49</v>
      </c>
      <c r="K32" s="181">
        <v>56988</v>
      </c>
      <c r="L32" s="324">
        <v>3721</v>
      </c>
      <c r="M32" s="321">
        <v>6</v>
      </c>
      <c r="N32" s="330">
        <f t="shared" si="1"/>
        <v>1.6124697661918839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1">
        <v>0</v>
      </c>
      <c r="N33" s="332">
        <f t="shared" si="1"/>
        <v>0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324">
        <v>1518</v>
      </c>
      <c r="F34" s="321">
        <v>1</v>
      </c>
      <c r="G34" s="332">
        <f t="shared" si="0"/>
        <v>0.65876152832674573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1">
        <v>2</v>
      </c>
      <c r="N34" s="330">
        <f t="shared" si="1"/>
        <v>1.3175230566534915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0</v>
      </c>
      <c r="G35" s="332">
        <f t="shared" si="0"/>
        <v>0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1">
        <v>0</v>
      </c>
      <c r="N35" s="332">
        <f t="shared" si="1"/>
        <v>0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1">
        <v>7</v>
      </c>
      <c r="N36" s="330">
        <f t="shared" si="1"/>
        <v>1.6474464579901154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1">
        <v>0</v>
      </c>
      <c r="N37" s="332">
        <f t="shared" si="1"/>
        <v>0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1</v>
      </c>
      <c r="G38" s="332">
        <f t="shared" si="0"/>
        <v>0.32797638570022958</v>
      </c>
      <c r="H38" s="337" t="s">
        <v>170</v>
      </c>
      <c r="I38" s="266">
        <v>34</v>
      </c>
      <c r="J38" s="200" t="s">
        <v>61</v>
      </c>
      <c r="K38" s="181">
        <v>55062</v>
      </c>
      <c r="L38" s="324">
        <v>3049</v>
      </c>
      <c r="M38" s="321">
        <v>0</v>
      </c>
      <c r="N38" s="332">
        <f t="shared" si="1"/>
        <v>0</v>
      </c>
    </row>
    <row r="39" spans="2:14" ht="15.75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1">
        <v>4</v>
      </c>
      <c r="N39" s="330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330">
        <f t="shared" si="1"/>
        <v>1.5837104072398189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324">
        <v>2737</v>
      </c>
      <c r="F41" s="321">
        <v>3</v>
      </c>
      <c r="G41" s="330">
        <f t="shared" si="0"/>
        <v>1.0960906101571064</v>
      </c>
      <c r="H41" s="337"/>
      <c r="I41" s="266">
        <v>37</v>
      </c>
      <c r="J41" s="64" t="s">
        <v>191</v>
      </c>
      <c r="K41" s="181">
        <v>57644</v>
      </c>
      <c r="L41" s="324">
        <v>2737</v>
      </c>
      <c r="M41" s="321">
        <v>3</v>
      </c>
      <c r="N41" s="330">
        <f t="shared" si="1"/>
        <v>1.0960906101571064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56</v>
      </c>
      <c r="G42" s="330">
        <f t="shared" si="0"/>
        <v>1.1965300628178284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21">
        <v>60</v>
      </c>
      <c r="N42" s="330">
        <f t="shared" si="1"/>
        <v>1.2819964958762446</v>
      </c>
    </row>
    <row r="43" spans="2:14" ht="15.7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6</v>
      </c>
      <c r="G43" s="330">
        <f t="shared" si="0"/>
        <v>1.545993300695697</v>
      </c>
      <c r="H43" s="337"/>
      <c r="I43" s="266">
        <v>39</v>
      </c>
      <c r="J43" s="64" t="s">
        <v>71</v>
      </c>
      <c r="K43" s="181">
        <v>57742</v>
      </c>
      <c r="L43" s="324">
        <v>3881</v>
      </c>
      <c r="M43" s="321">
        <v>8</v>
      </c>
      <c r="N43" s="330">
        <f t="shared" si="1"/>
        <v>2.0613244009275959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1">
        <v>3</v>
      </c>
      <c r="N44" s="330">
        <f t="shared" si="1"/>
        <v>1.31521262604121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332">
        <f t="shared" si="1"/>
        <v>0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19</v>
      </c>
      <c r="G46" s="330">
        <f t="shared" si="0"/>
        <v>2.0833333333333335</v>
      </c>
      <c r="H46" s="337" t="s">
        <v>170</v>
      </c>
      <c r="I46" s="266">
        <v>42</v>
      </c>
      <c r="J46" s="64" t="s">
        <v>194</v>
      </c>
      <c r="K46" s="181">
        <v>57902</v>
      </c>
      <c r="L46" s="324">
        <v>9120</v>
      </c>
      <c r="M46" s="321">
        <v>17</v>
      </c>
      <c r="N46" s="330">
        <f t="shared" si="1"/>
        <v>1.8640350877192982</v>
      </c>
    </row>
    <row r="47" spans="2:14" ht="15.75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0</v>
      </c>
      <c r="G47" s="332">
        <f t="shared" si="0"/>
        <v>0</v>
      </c>
      <c r="H47" s="331"/>
      <c r="I47" s="266">
        <v>43</v>
      </c>
      <c r="J47" s="200" t="s">
        <v>79</v>
      </c>
      <c r="K47" s="181">
        <v>58008</v>
      </c>
      <c r="L47" s="324">
        <v>3817</v>
      </c>
      <c r="M47" s="321">
        <v>3</v>
      </c>
      <c r="N47" s="332">
        <f t="shared" si="1"/>
        <v>0.78595755829185221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6</v>
      </c>
      <c r="G48" s="330">
        <f t="shared" si="0"/>
        <v>1.3953488372093024</v>
      </c>
      <c r="H48" s="337"/>
      <c r="I48" s="266">
        <v>44</v>
      </c>
      <c r="J48" s="64" t="s">
        <v>81</v>
      </c>
      <c r="K48" s="181">
        <v>58142</v>
      </c>
      <c r="L48" s="324">
        <v>4300</v>
      </c>
      <c r="M48" s="321">
        <v>6</v>
      </c>
      <c r="N48" s="330">
        <f t="shared" si="1"/>
        <v>1.3953488372093024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0</v>
      </c>
      <c r="G49" s="332">
        <f t="shared" si="0"/>
        <v>0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1">
        <v>1</v>
      </c>
      <c r="N49" s="332">
        <f t="shared" si="1"/>
        <v>0.67159167226326388</v>
      </c>
    </row>
    <row r="50" spans="2:14" ht="27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1">
        <v>0</v>
      </c>
      <c r="N50" s="332">
        <f t="shared" si="1"/>
        <v>0</v>
      </c>
    </row>
    <row r="51" spans="2:14" ht="16.5" thickBot="1" x14ac:dyDescent="0.3">
      <c r="B51" s="266">
        <v>47</v>
      </c>
      <c r="C51" s="64" t="s">
        <v>87</v>
      </c>
      <c r="D51" s="181">
        <v>58259</v>
      </c>
      <c r="E51" s="324">
        <v>4972</v>
      </c>
      <c r="F51" s="321">
        <v>14</v>
      </c>
      <c r="G51" s="330">
        <f t="shared" si="0"/>
        <v>2.8157683024939661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21">
        <v>15</v>
      </c>
      <c r="N51" s="333">
        <f t="shared" si="1"/>
        <v>3.0168946098149636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7</v>
      </c>
      <c r="G52" s="330">
        <f t="shared" si="0"/>
        <v>1.5082956259426847</v>
      </c>
      <c r="H52" s="337" t="s">
        <v>170</v>
      </c>
      <c r="I52" s="266">
        <v>48</v>
      </c>
      <c r="J52" s="64" t="s">
        <v>89</v>
      </c>
      <c r="K52" s="181">
        <v>58311</v>
      </c>
      <c r="L52" s="324">
        <v>4641</v>
      </c>
      <c r="M52" s="321">
        <v>6</v>
      </c>
      <c r="N52" s="330">
        <f t="shared" si="1"/>
        <v>1.292824822236587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1">
        <v>2</v>
      </c>
      <c r="N53" s="33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0</v>
      </c>
      <c r="G54" s="332">
        <f t="shared" si="0"/>
        <v>0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332">
        <f t="shared" si="1"/>
        <v>0.7293946024799417</v>
      </c>
    </row>
    <row r="55" spans="2:14" ht="15.7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1">
        <v>4</v>
      </c>
      <c r="N55" s="330">
        <f t="shared" si="1"/>
        <v>2.4479804161566707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1">
        <v>0</v>
      </c>
      <c r="N56" s="332">
        <f t="shared" si="1"/>
        <v>0</v>
      </c>
    </row>
    <row r="57" spans="2:14" ht="15.7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2</v>
      </c>
      <c r="G57" s="332">
        <f t="shared" si="0"/>
        <v>0.55035773252614195</v>
      </c>
      <c r="H57" s="337"/>
      <c r="I57" s="266">
        <v>53</v>
      </c>
      <c r="J57" s="200" t="s">
        <v>99</v>
      </c>
      <c r="K57" s="181">
        <v>55160</v>
      </c>
      <c r="L57" s="324">
        <v>3634</v>
      </c>
      <c r="M57" s="321">
        <v>2</v>
      </c>
      <c r="N57" s="332">
        <f t="shared" si="1"/>
        <v>0.55035773252614195</v>
      </c>
    </row>
    <row r="58" spans="2:14" ht="27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12</v>
      </c>
      <c r="G58" s="330">
        <f t="shared" si="0"/>
        <v>2.0442930153321974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21">
        <v>12</v>
      </c>
      <c r="N58" s="330">
        <f t="shared" si="1"/>
        <v>2.0442930153321974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330">
        <f t="shared" si="1"/>
        <v>1.0400416016640666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5</v>
      </c>
      <c r="G60" s="330">
        <f t="shared" si="0"/>
        <v>1.5206812652068127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1">
        <v>5</v>
      </c>
      <c r="N60" s="330">
        <f t="shared" si="1"/>
        <v>1.5206812652068127</v>
      </c>
    </row>
    <row r="61" spans="2:14" ht="27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1">
        <v>1</v>
      </c>
      <c r="N61" s="332">
        <f t="shared" si="1"/>
        <v>0.3048780487804878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1">
        <v>3</v>
      </c>
      <c r="N62" s="330">
        <f t="shared" si="1"/>
        <v>1.3100436681222707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324">
        <v>1147</v>
      </c>
      <c r="F63" s="321">
        <v>3</v>
      </c>
      <c r="G63" s="330">
        <f t="shared" si="0"/>
        <v>2.6155187445510024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333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1">
        <v>0</v>
      </c>
      <c r="N64" s="332">
        <f t="shared" si="1"/>
        <v>0</v>
      </c>
    </row>
    <row r="65" spans="2:14" ht="39.75" customHeight="1" thickBot="1" x14ac:dyDescent="0.3">
      <c r="B65" s="266">
        <v>61</v>
      </c>
      <c r="C65" s="232" t="s">
        <v>203</v>
      </c>
      <c r="D65" s="181">
        <v>58918</v>
      </c>
      <c r="E65" s="324">
        <v>1647</v>
      </c>
      <c r="F65" s="321">
        <v>6</v>
      </c>
      <c r="G65" s="333">
        <f t="shared" si="0"/>
        <v>3.6429872495446265</v>
      </c>
      <c r="H65" s="337" t="s">
        <v>170</v>
      </c>
      <c r="I65" s="266">
        <v>61</v>
      </c>
      <c r="J65" s="232" t="s">
        <v>203</v>
      </c>
      <c r="K65" s="181">
        <v>58918</v>
      </c>
      <c r="L65" s="324">
        <v>1647</v>
      </c>
      <c r="M65" s="321">
        <v>5</v>
      </c>
      <c r="N65" s="333">
        <f t="shared" si="1"/>
        <v>3.0358227079538556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1">
        <v>2</v>
      </c>
      <c r="N66" s="333">
        <f t="shared" si="1"/>
        <v>3.1796502384737679</v>
      </c>
    </row>
    <row r="67" spans="2:14" ht="15.7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15</v>
      </c>
      <c r="G67" s="333">
        <f t="shared" si="0"/>
        <v>3.1459731543624163</v>
      </c>
      <c r="H67" s="337"/>
      <c r="I67" s="266">
        <v>63</v>
      </c>
      <c r="J67" s="232" t="s">
        <v>131</v>
      </c>
      <c r="K67" s="181">
        <v>59041</v>
      </c>
      <c r="L67" s="324">
        <v>4768</v>
      </c>
      <c r="M67" s="321">
        <v>17</v>
      </c>
      <c r="N67" s="333">
        <f t="shared" si="1"/>
        <v>3.5654362416107381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330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332">
        <f t="shared" ref="N69:N86" si="3">M69*1000/L69</f>
        <v>0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332">
        <f t="shared" si="2"/>
        <v>0.67430883344571813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330">
        <f t="shared" si="3"/>
        <v>1.3486176668914363</v>
      </c>
    </row>
    <row r="71" spans="2:14" ht="27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7</v>
      </c>
      <c r="G71" s="333">
        <f t="shared" si="2"/>
        <v>4.5691906005221936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1">
        <v>7</v>
      </c>
      <c r="N71" s="333">
        <f t="shared" si="3"/>
        <v>4.5691906005221936</v>
      </c>
    </row>
    <row r="72" spans="2:14" ht="27" customHeight="1" thickBot="1" x14ac:dyDescent="0.3">
      <c r="B72" s="266">
        <v>68</v>
      </c>
      <c r="C72" s="200" t="s">
        <v>208</v>
      </c>
      <c r="D72" s="181">
        <v>55311</v>
      </c>
      <c r="E72" s="324">
        <v>2202</v>
      </c>
      <c r="F72" s="321">
        <v>2</v>
      </c>
      <c r="G72" s="332">
        <f t="shared" si="2"/>
        <v>0.90826521344232514</v>
      </c>
      <c r="H72" s="337" t="s">
        <v>170</v>
      </c>
      <c r="I72" s="266">
        <v>68</v>
      </c>
      <c r="J72" s="200" t="s">
        <v>208</v>
      </c>
      <c r="K72" s="181">
        <v>55311</v>
      </c>
      <c r="L72" s="324">
        <v>2202</v>
      </c>
      <c r="M72" s="321">
        <v>1</v>
      </c>
      <c r="N72" s="332">
        <f t="shared" si="3"/>
        <v>0.45413260672116257</v>
      </c>
    </row>
    <row r="73" spans="2:14" ht="27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1">
        <v>0</v>
      </c>
      <c r="N73" s="332">
        <f t="shared" si="3"/>
        <v>0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330">
        <f t="shared" si="3"/>
        <v>1.3410818059901655</v>
      </c>
    </row>
    <row r="75" spans="2:14" ht="27" customHeight="1" thickBot="1" x14ac:dyDescent="0.3">
      <c r="B75" s="266">
        <v>71</v>
      </c>
      <c r="C75" s="64" t="s">
        <v>211</v>
      </c>
      <c r="D75" s="181">
        <v>59327</v>
      </c>
      <c r="E75" s="324">
        <v>4124</v>
      </c>
      <c r="F75" s="321">
        <v>11</v>
      </c>
      <c r="G75" s="330">
        <f t="shared" si="2"/>
        <v>2.6673132880698351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1">
        <v>13</v>
      </c>
      <c r="N75" s="333">
        <f t="shared" si="3"/>
        <v>3.1522793404461686</v>
      </c>
    </row>
    <row r="76" spans="2:14" ht="15.75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1">
        <v>9</v>
      </c>
      <c r="N76" s="333">
        <f t="shared" si="3"/>
        <v>3.9560439560439562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324">
        <v>1520</v>
      </c>
      <c r="F77" s="321">
        <v>4</v>
      </c>
      <c r="G77" s="330">
        <f t="shared" si="2"/>
        <v>2.6315789473684212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333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1">
        <v>1</v>
      </c>
      <c r="N78" s="332">
        <f t="shared" si="3"/>
        <v>0.58105752469494476</v>
      </c>
    </row>
    <row r="79" spans="2:14" ht="27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5</v>
      </c>
      <c r="G79" s="330">
        <f t="shared" si="2"/>
        <v>1.0893246187363834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1">
        <v>6</v>
      </c>
      <c r="N79" s="330">
        <f t="shared" si="3"/>
        <v>1.3071895424836601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1">
        <v>1</v>
      </c>
      <c r="N80" s="332">
        <f t="shared" si="3"/>
        <v>0.45829514207149402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1</v>
      </c>
      <c r="G81" s="332">
        <f t="shared" si="2"/>
        <v>0.38971161340607952</v>
      </c>
      <c r="H81" s="337" t="s">
        <v>170</v>
      </c>
      <c r="I81" s="266">
        <v>77</v>
      </c>
      <c r="J81" s="200" t="s">
        <v>213</v>
      </c>
      <c r="K81" s="181">
        <v>59880</v>
      </c>
      <c r="L81" s="324">
        <v>2566</v>
      </c>
      <c r="M81" s="321">
        <v>0</v>
      </c>
      <c r="N81" s="332">
        <f t="shared" si="3"/>
        <v>0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1">
        <v>0</v>
      </c>
      <c r="N82" s="33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1">
        <v>2</v>
      </c>
      <c r="N83" s="330">
        <f t="shared" si="3"/>
        <v>2.1164021164021163</v>
      </c>
    </row>
    <row r="84" spans="2:14" ht="27" customHeight="1" thickBot="1" x14ac:dyDescent="0.3">
      <c r="B84" s="266">
        <v>80</v>
      </c>
      <c r="C84" s="200" t="s">
        <v>214</v>
      </c>
      <c r="D84" s="181">
        <v>60062</v>
      </c>
      <c r="E84" s="324">
        <v>5934</v>
      </c>
      <c r="F84" s="321">
        <v>5</v>
      </c>
      <c r="G84" s="332">
        <f t="shared" si="2"/>
        <v>0.84260195483653522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1">
        <v>7</v>
      </c>
      <c r="N84" s="330">
        <f t="shared" si="3"/>
        <v>1.1796427367711493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22">
        <v>1</v>
      </c>
      <c r="N85" s="332">
        <f t="shared" si="3"/>
        <v>0.69492703266157052</v>
      </c>
    </row>
    <row r="86" spans="2:14" ht="16.5" thickTop="1" thickBot="1" x14ac:dyDescent="0.3">
      <c r="B86" s="401" t="s">
        <v>215</v>
      </c>
      <c r="C86" s="402"/>
      <c r="D86" s="403"/>
      <c r="E86" s="335">
        <f>SUM(E5:E85)</f>
        <v>759066</v>
      </c>
      <c r="F86" s="335">
        <f>SUM(F5:F85)</f>
        <v>956</v>
      </c>
      <c r="G86" s="336">
        <f t="shared" si="2"/>
        <v>1.2594425254193971</v>
      </c>
      <c r="H86" s="331"/>
      <c r="I86" s="401" t="s">
        <v>215</v>
      </c>
      <c r="J86" s="402"/>
      <c r="K86" s="403"/>
      <c r="L86" s="335">
        <f>SUM(L5:L85)</f>
        <v>759066</v>
      </c>
      <c r="M86" s="335">
        <f>SUM(M5:M85)</f>
        <v>1024</v>
      </c>
      <c r="N86" s="336">
        <f t="shared" si="3"/>
        <v>1.3490263033780989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82" t="s">
        <v>258</v>
      </c>
      <c r="C2" s="383"/>
      <c r="D2" s="383"/>
      <c r="E2" s="383"/>
      <c r="F2" s="383"/>
      <c r="G2" s="384"/>
      <c r="I2" s="382" t="s">
        <v>234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85" t="s">
        <v>215</v>
      </c>
      <c r="C86" s="386"/>
      <c r="D86" s="387"/>
      <c r="E86" s="167">
        <v>757359</v>
      </c>
      <c r="F86" s="194">
        <v>2675</v>
      </c>
      <c r="G86" s="190">
        <v>3.53</v>
      </c>
      <c r="I86" s="374" t="s">
        <v>215</v>
      </c>
      <c r="J86" s="375"/>
      <c r="K86" s="376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G5" sqref="G5"/>
    </sheetView>
  </sheetViews>
  <sheetFormatPr defaultRowHeight="15" x14ac:dyDescent="0.25"/>
  <cols>
    <col min="1" max="2" width="9.140625" style="338"/>
    <col min="4" max="4" width="11.28515625" bestFit="1" customWidth="1"/>
  </cols>
  <sheetData>
    <row r="1" spans="3:15" ht="16.5" thickBot="1" x14ac:dyDescent="0.3">
      <c r="C1" s="338"/>
      <c r="D1" s="350">
        <v>44332</v>
      </c>
      <c r="E1" s="338"/>
      <c r="F1" s="338"/>
      <c r="G1" s="338"/>
      <c r="H1" s="338"/>
      <c r="I1" s="338"/>
      <c r="J1" s="338"/>
      <c r="K1" s="350">
        <v>44331</v>
      </c>
      <c r="L1" s="338"/>
      <c r="M1" s="338"/>
      <c r="N1" s="338"/>
      <c r="O1" s="338"/>
    </row>
    <row r="2" spans="3:15" ht="19.5" thickBot="1" x14ac:dyDescent="0.35">
      <c r="C2" s="382" t="s">
        <v>331</v>
      </c>
      <c r="D2" s="383"/>
      <c r="E2" s="383"/>
      <c r="F2" s="383"/>
      <c r="G2" s="383"/>
      <c r="H2" s="384"/>
      <c r="I2" s="338"/>
      <c r="J2" s="382" t="s">
        <v>330</v>
      </c>
      <c r="K2" s="383"/>
      <c r="L2" s="383"/>
      <c r="M2" s="383"/>
      <c r="N2" s="383"/>
      <c r="O2" s="384"/>
    </row>
    <row r="3" spans="3:15" ht="15.75" thickBot="1" x14ac:dyDescent="0.3">
      <c r="C3" s="341"/>
      <c r="D3" s="341"/>
      <c r="E3" s="341"/>
      <c r="F3" s="341"/>
      <c r="G3" s="341"/>
      <c r="H3" s="341"/>
      <c r="I3" s="338"/>
      <c r="J3" s="341"/>
      <c r="K3" s="341"/>
      <c r="L3" s="341"/>
      <c r="M3" s="341"/>
      <c r="N3" s="341"/>
      <c r="O3" s="341"/>
    </row>
    <row r="4" spans="3:15" ht="91.5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I4" s="338"/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27.75" thickTop="1" thickBot="1" x14ac:dyDescent="0.3">
      <c r="C5" s="352">
        <v>1</v>
      </c>
      <c r="D5" s="340" t="s">
        <v>226</v>
      </c>
      <c r="E5" s="345">
        <v>54975</v>
      </c>
      <c r="F5" s="357">
        <v>337954</v>
      </c>
      <c r="G5" s="367">
        <v>426</v>
      </c>
      <c r="H5" s="360">
        <v>1.260526580540547</v>
      </c>
      <c r="I5" s="361"/>
      <c r="J5" s="352">
        <v>1</v>
      </c>
      <c r="K5" s="340" t="s">
        <v>226</v>
      </c>
      <c r="L5" s="345">
        <v>54975</v>
      </c>
      <c r="M5" s="357">
        <v>337954</v>
      </c>
      <c r="N5" s="355">
        <v>450</v>
      </c>
      <c r="O5" s="360">
        <v>1.3315421625428312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38421</v>
      </c>
      <c r="G6" s="367">
        <v>22</v>
      </c>
      <c r="H6" s="362">
        <v>0.57260352411441662</v>
      </c>
      <c r="I6" s="361"/>
      <c r="J6" s="352">
        <v>2</v>
      </c>
      <c r="K6" s="347" t="s">
        <v>227</v>
      </c>
      <c r="L6" s="345">
        <v>55008</v>
      </c>
      <c r="M6" s="358">
        <v>38421</v>
      </c>
      <c r="N6" s="355">
        <v>22</v>
      </c>
      <c r="O6" s="362">
        <v>0.57260352411441662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23023</v>
      </c>
      <c r="G7" s="367">
        <v>29</v>
      </c>
      <c r="H7" s="360">
        <v>1.2596099552621292</v>
      </c>
      <c r="I7" s="366" t="s">
        <v>170</v>
      </c>
      <c r="J7" s="352">
        <v>3</v>
      </c>
      <c r="K7" s="340" t="s">
        <v>228</v>
      </c>
      <c r="L7" s="345">
        <v>55384</v>
      </c>
      <c r="M7" s="358">
        <v>23023</v>
      </c>
      <c r="N7" s="355">
        <v>27</v>
      </c>
      <c r="O7" s="360">
        <v>1.1727403031750858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55557</v>
      </c>
      <c r="G8" s="367">
        <v>72</v>
      </c>
      <c r="H8" s="360">
        <v>1.2959663048760732</v>
      </c>
      <c r="I8" s="366"/>
      <c r="J8" s="352">
        <v>4</v>
      </c>
      <c r="K8" s="340" t="s">
        <v>229</v>
      </c>
      <c r="L8" s="345">
        <v>55259</v>
      </c>
      <c r="M8" s="358">
        <v>55557</v>
      </c>
      <c r="N8" s="355">
        <v>81</v>
      </c>
      <c r="O8" s="360">
        <v>1.4579620929855823</v>
      </c>
    </row>
    <row r="9" spans="3:15" ht="27" thickBot="1" x14ac:dyDescent="0.3">
      <c r="C9" s="352">
        <v>5</v>
      </c>
      <c r="D9" s="340" t="s">
        <v>230</v>
      </c>
      <c r="E9" s="345">
        <v>55357</v>
      </c>
      <c r="F9" s="358">
        <v>27498</v>
      </c>
      <c r="G9" s="367">
        <v>39</v>
      </c>
      <c r="H9" s="360">
        <v>1.4182849661793584</v>
      </c>
      <c r="I9" s="366"/>
      <c r="J9" s="352">
        <v>5</v>
      </c>
      <c r="K9" s="340" t="s">
        <v>230</v>
      </c>
      <c r="L9" s="345">
        <v>55357</v>
      </c>
      <c r="M9" s="358">
        <v>27498</v>
      </c>
      <c r="N9" s="355">
        <v>39</v>
      </c>
      <c r="O9" s="360">
        <v>1.4182849661793584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9559</v>
      </c>
      <c r="G10" s="367">
        <v>8</v>
      </c>
      <c r="H10" s="362">
        <v>0.83690762632074489</v>
      </c>
      <c r="I10" s="366" t="s">
        <v>170</v>
      </c>
      <c r="J10" s="352">
        <v>6</v>
      </c>
      <c r="K10" s="347" t="s">
        <v>231</v>
      </c>
      <c r="L10" s="345">
        <v>55446</v>
      </c>
      <c r="M10" s="358">
        <v>9559</v>
      </c>
      <c r="N10" s="355">
        <v>7</v>
      </c>
      <c r="O10" s="362">
        <v>0.7322941730306517</v>
      </c>
    </row>
    <row r="11" spans="3:15" ht="27" thickBot="1" x14ac:dyDescent="0.3">
      <c r="C11" s="352">
        <v>7</v>
      </c>
      <c r="D11" s="347" t="s">
        <v>172</v>
      </c>
      <c r="E11" s="345">
        <v>55473</v>
      </c>
      <c r="F11" s="358">
        <v>6574</v>
      </c>
      <c r="G11" s="367">
        <v>7</v>
      </c>
      <c r="H11" s="362">
        <v>1.0648007301490721</v>
      </c>
      <c r="I11" s="366" t="s">
        <v>170</v>
      </c>
      <c r="J11" s="352">
        <v>7</v>
      </c>
      <c r="K11" s="347" t="s">
        <v>172</v>
      </c>
      <c r="L11" s="345">
        <v>55473</v>
      </c>
      <c r="M11" s="358">
        <v>6574</v>
      </c>
      <c r="N11" s="355">
        <v>6</v>
      </c>
      <c r="O11" s="362">
        <v>0.91268634012777605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55">
        <v>3</v>
      </c>
      <c r="O12" s="360"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55">
        <v>1</v>
      </c>
      <c r="O13" s="362">
        <v>0.84674005080440307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15444</v>
      </c>
      <c r="G14" s="367">
        <v>13</v>
      </c>
      <c r="H14" s="362">
        <v>0.84175084175084181</v>
      </c>
      <c r="I14" s="361"/>
      <c r="J14" s="352">
        <v>10</v>
      </c>
      <c r="K14" s="340" t="s">
        <v>13</v>
      </c>
      <c r="L14" s="345">
        <v>55687</v>
      </c>
      <c r="M14" s="358">
        <v>15444</v>
      </c>
      <c r="N14" s="355">
        <v>16</v>
      </c>
      <c r="O14" s="360">
        <v>1.0360010360010361</v>
      </c>
    </row>
    <row r="15" spans="3:15" ht="27" thickBot="1" x14ac:dyDescent="0.3">
      <c r="C15" s="352">
        <v>11</v>
      </c>
      <c r="D15" s="347" t="s">
        <v>174</v>
      </c>
      <c r="E15" s="345">
        <v>55776</v>
      </c>
      <c r="F15" s="358">
        <v>1455</v>
      </c>
      <c r="G15" s="367">
        <v>1</v>
      </c>
      <c r="H15" s="362">
        <v>0.6872852233676976</v>
      </c>
      <c r="I15" s="361"/>
      <c r="J15" s="352">
        <v>11</v>
      </c>
      <c r="K15" s="347" t="s">
        <v>174</v>
      </c>
      <c r="L15" s="345">
        <v>55776</v>
      </c>
      <c r="M15" s="358">
        <v>1455</v>
      </c>
      <c r="N15" s="355">
        <v>1</v>
      </c>
      <c r="O15" s="362">
        <v>0.6872852233676976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13032</v>
      </c>
      <c r="G16" s="367">
        <v>11</v>
      </c>
      <c r="H16" s="362">
        <v>0.8440761203192142</v>
      </c>
      <c r="I16" s="338"/>
      <c r="J16" s="352">
        <v>12</v>
      </c>
      <c r="K16" s="340" t="s">
        <v>17</v>
      </c>
      <c r="L16" s="345">
        <v>55838</v>
      </c>
      <c r="M16" s="358">
        <v>13032</v>
      </c>
      <c r="N16" s="355">
        <v>14</v>
      </c>
      <c r="O16" s="360">
        <v>1.0742786985880908</v>
      </c>
    </row>
    <row r="17" spans="3:15" ht="27" thickBot="1" x14ac:dyDescent="0.3">
      <c r="C17" s="352">
        <v>13</v>
      </c>
      <c r="D17" s="347" t="s">
        <v>175</v>
      </c>
      <c r="E17" s="345">
        <v>55918</v>
      </c>
      <c r="F17" s="358">
        <v>1976</v>
      </c>
      <c r="G17" s="367">
        <v>1</v>
      </c>
      <c r="H17" s="362">
        <v>0.50607287449392713</v>
      </c>
      <c r="I17" s="361"/>
      <c r="J17" s="352">
        <v>13</v>
      </c>
      <c r="K17" s="340" t="s">
        <v>175</v>
      </c>
      <c r="L17" s="345">
        <v>55918</v>
      </c>
      <c r="M17" s="358">
        <v>1976</v>
      </c>
      <c r="N17" s="355">
        <v>2</v>
      </c>
      <c r="O17" s="360">
        <v>1.0121457489878543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1338</v>
      </c>
      <c r="G18" s="367">
        <v>0</v>
      </c>
      <c r="H18" s="362">
        <v>0</v>
      </c>
      <c r="I18" s="361"/>
      <c r="J18" s="352">
        <v>14</v>
      </c>
      <c r="K18" s="347" t="s">
        <v>176</v>
      </c>
      <c r="L18" s="345">
        <v>56014</v>
      </c>
      <c r="M18" s="358">
        <v>1338</v>
      </c>
      <c r="N18" s="355">
        <v>0</v>
      </c>
      <c r="O18" s="362">
        <v>0</v>
      </c>
    </row>
    <row r="19" spans="3:15" ht="27" thickBot="1" x14ac:dyDescent="0.3">
      <c r="C19" s="352">
        <v>15</v>
      </c>
      <c r="D19" s="347" t="s">
        <v>177</v>
      </c>
      <c r="E19" s="345">
        <v>56096</v>
      </c>
      <c r="F19" s="358">
        <v>1433</v>
      </c>
      <c r="G19" s="367">
        <v>0</v>
      </c>
      <c r="H19" s="362">
        <v>0</v>
      </c>
      <c r="I19" s="361"/>
      <c r="J19" s="352">
        <v>15</v>
      </c>
      <c r="K19" s="347" t="s">
        <v>177</v>
      </c>
      <c r="L19" s="345">
        <v>56096</v>
      </c>
      <c r="M19" s="358">
        <v>1433</v>
      </c>
      <c r="N19" s="355">
        <v>0</v>
      </c>
      <c r="O19" s="362"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4837</v>
      </c>
      <c r="G20" s="367">
        <v>11</v>
      </c>
      <c r="H20" s="360">
        <v>2.2741368616911308</v>
      </c>
      <c r="I20" s="366" t="s">
        <v>170</v>
      </c>
      <c r="J20" s="352">
        <v>16</v>
      </c>
      <c r="K20" s="340" t="s">
        <v>178</v>
      </c>
      <c r="L20" s="345">
        <v>56210</v>
      </c>
      <c r="M20" s="358">
        <v>4837</v>
      </c>
      <c r="N20" s="355">
        <v>10</v>
      </c>
      <c r="O20" s="360">
        <v>2.067397146991937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1333</v>
      </c>
      <c r="G21" s="367">
        <v>0</v>
      </c>
      <c r="H21" s="362">
        <v>0</v>
      </c>
      <c r="I21" s="361"/>
      <c r="J21" s="352">
        <v>17</v>
      </c>
      <c r="K21" s="347" t="s">
        <v>179</v>
      </c>
      <c r="L21" s="345">
        <v>56265</v>
      </c>
      <c r="M21" s="358">
        <v>1333</v>
      </c>
      <c r="N21" s="355">
        <v>0</v>
      </c>
      <c r="O21" s="362"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1186</v>
      </c>
      <c r="G22" s="367">
        <v>0</v>
      </c>
      <c r="H22" s="362">
        <v>0</v>
      </c>
      <c r="I22" s="361"/>
      <c r="J22" s="352">
        <v>18</v>
      </c>
      <c r="K22" s="347" t="s">
        <v>29</v>
      </c>
      <c r="L22" s="345">
        <v>56327</v>
      </c>
      <c r="M22" s="358">
        <v>1186</v>
      </c>
      <c r="N22" s="355">
        <v>0</v>
      </c>
      <c r="O22" s="362"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2387</v>
      </c>
      <c r="G23" s="367">
        <v>4</v>
      </c>
      <c r="H23" s="360">
        <v>1.6757436112274822</v>
      </c>
      <c r="I23" s="361"/>
      <c r="J23" s="352">
        <v>19</v>
      </c>
      <c r="K23" s="340" t="s">
        <v>180</v>
      </c>
      <c r="L23" s="345">
        <v>56354</v>
      </c>
      <c r="M23" s="358">
        <v>2387</v>
      </c>
      <c r="N23" s="355">
        <v>6</v>
      </c>
      <c r="O23" s="360">
        <v>2.5136154168412235</v>
      </c>
    </row>
    <row r="24" spans="3:15" ht="27" thickBot="1" x14ac:dyDescent="0.3">
      <c r="C24" s="352">
        <v>20</v>
      </c>
      <c r="D24" s="340" t="s">
        <v>181</v>
      </c>
      <c r="E24" s="345">
        <v>56425</v>
      </c>
      <c r="F24" s="358">
        <v>2358</v>
      </c>
      <c r="G24" s="367">
        <v>4</v>
      </c>
      <c r="H24" s="360">
        <v>1.6963528413910094</v>
      </c>
      <c r="I24" s="366" t="s">
        <v>170</v>
      </c>
      <c r="J24" s="352">
        <v>20</v>
      </c>
      <c r="K24" s="340" t="s">
        <v>181</v>
      </c>
      <c r="L24" s="345">
        <v>56425</v>
      </c>
      <c r="M24" s="358">
        <v>2358</v>
      </c>
      <c r="N24" s="355">
        <v>3</v>
      </c>
      <c r="O24" s="360">
        <v>1.272264631043257</v>
      </c>
    </row>
    <row r="25" spans="3:15" ht="27" thickBot="1" x14ac:dyDescent="0.3">
      <c r="C25" s="352">
        <v>21</v>
      </c>
      <c r="D25" s="347" t="s">
        <v>182</v>
      </c>
      <c r="E25" s="345">
        <v>56461</v>
      </c>
      <c r="F25" s="358">
        <v>2496</v>
      </c>
      <c r="G25" s="367">
        <v>2</v>
      </c>
      <c r="H25" s="362">
        <v>0.80128205128205132</v>
      </c>
      <c r="I25" s="361"/>
      <c r="J25" s="352">
        <v>21</v>
      </c>
      <c r="K25" s="347" t="s">
        <v>182</v>
      </c>
      <c r="L25" s="345">
        <v>56461</v>
      </c>
      <c r="M25" s="358">
        <v>2496</v>
      </c>
      <c r="N25" s="355">
        <v>2</v>
      </c>
      <c r="O25" s="362">
        <v>0.80128205128205132</v>
      </c>
    </row>
    <row r="26" spans="3:15" ht="27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55">
        <v>1</v>
      </c>
      <c r="O26" s="362">
        <v>0.3711952487008166</v>
      </c>
    </row>
    <row r="27" spans="3:15" ht="27" thickBot="1" x14ac:dyDescent="0.3">
      <c r="C27" s="352">
        <v>23</v>
      </c>
      <c r="D27" s="347" t="s">
        <v>184</v>
      </c>
      <c r="E27" s="345">
        <v>56568</v>
      </c>
      <c r="F27" s="358">
        <v>3056</v>
      </c>
      <c r="G27" s="367">
        <v>1</v>
      </c>
      <c r="H27" s="362">
        <v>0.32722513089005234</v>
      </c>
      <c r="I27" s="361"/>
      <c r="J27" s="352">
        <v>23</v>
      </c>
      <c r="K27" s="347" t="s">
        <v>184</v>
      </c>
      <c r="L27" s="345">
        <v>56568</v>
      </c>
      <c r="M27" s="358">
        <v>3056</v>
      </c>
      <c r="N27" s="355">
        <v>1</v>
      </c>
      <c r="O27" s="362">
        <v>0.32722513089005234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4785</v>
      </c>
      <c r="G28" s="367">
        <v>2</v>
      </c>
      <c r="H28" s="362">
        <v>0.41797283176593519</v>
      </c>
      <c r="I28" s="366"/>
      <c r="J28" s="352">
        <v>24</v>
      </c>
      <c r="K28" s="347" t="s">
        <v>185</v>
      </c>
      <c r="L28" s="345">
        <v>56666</v>
      </c>
      <c r="M28" s="358">
        <v>4785</v>
      </c>
      <c r="N28" s="355">
        <v>2</v>
      </c>
      <c r="O28" s="362">
        <v>0.41797283176593519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2343</v>
      </c>
      <c r="G29" s="367">
        <v>2</v>
      </c>
      <c r="H29" s="362">
        <v>0.85360648740930434</v>
      </c>
      <c r="I29" s="361"/>
      <c r="J29" s="352">
        <v>25</v>
      </c>
      <c r="K29" s="347" t="s">
        <v>186</v>
      </c>
      <c r="L29" s="345">
        <v>57314</v>
      </c>
      <c r="M29" s="358">
        <v>2343</v>
      </c>
      <c r="N29" s="355">
        <v>2</v>
      </c>
      <c r="O29" s="362">
        <v>0.85360648740930434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1701</v>
      </c>
      <c r="G30" s="367">
        <v>0</v>
      </c>
      <c r="H30" s="362">
        <v>0</v>
      </c>
      <c r="I30" s="361"/>
      <c r="J30" s="352">
        <v>26</v>
      </c>
      <c r="K30" s="347" t="s">
        <v>187</v>
      </c>
      <c r="L30" s="345">
        <v>56773</v>
      </c>
      <c r="M30" s="358">
        <v>1701</v>
      </c>
      <c r="N30" s="355">
        <v>0</v>
      </c>
      <c r="O30" s="362">
        <v>0</v>
      </c>
    </row>
    <row r="31" spans="3:15" ht="27" thickBot="1" x14ac:dyDescent="0.3">
      <c r="C31" s="352">
        <v>27</v>
      </c>
      <c r="D31" s="340" t="s">
        <v>47</v>
      </c>
      <c r="E31" s="345">
        <v>56844</v>
      </c>
      <c r="F31" s="358">
        <v>3728</v>
      </c>
      <c r="G31" s="367">
        <v>5</v>
      </c>
      <c r="H31" s="360">
        <v>1.3412017167381973</v>
      </c>
      <c r="I31" s="339"/>
      <c r="J31" s="352">
        <v>27</v>
      </c>
      <c r="K31" s="340" t="s">
        <v>47</v>
      </c>
      <c r="L31" s="345">
        <v>56844</v>
      </c>
      <c r="M31" s="358">
        <v>3728</v>
      </c>
      <c r="N31" s="355">
        <v>5</v>
      </c>
      <c r="O31" s="360">
        <v>1.3412017167381973</v>
      </c>
    </row>
    <row r="32" spans="3:15" ht="27" thickBot="1" x14ac:dyDescent="0.3">
      <c r="C32" s="352">
        <v>28</v>
      </c>
      <c r="D32" s="347" t="s">
        <v>49</v>
      </c>
      <c r="E32" s="345">
        <v>56988</v>
      </c>
      <c r="F32" s="358">
        <v>3721</v>
      </c>
      <c r="G32" s="367">
        <v>3</v>
      </c>
      <c r="H32" s="362">
        <v>0.80623488309594193</v>
      </c>
      <c r="I32" s="361"/>
      <c r="J32" s="352">
        <v>28</v>
      </c>
      <c r="K32" s="340" t="s">
        <v>49</v>
      </c>
      <c r="L32" s="345">
        <v>56988</v>
      </c>
      <c r="M32" s="358">
        <v>3721</v>
      </c>
      <c r="N32" s="355">
        <v>6</v>
      </c>
      <c r="O32" s="360">
        <v>1.6124697661918839</v>
      </c>
    </row>
    <row r="33" spans="3:15" ht="27" thickBot="1" x14ac:dyDescent="0.3">
      <c r="C33" s="352">
        <v>29</v>
      </c>
      <c r="D33" s="347" t="s">
        <v>188</v>
      </c>
      <c r="E33" s="345">
        <v>57083</v>
      </c>
      <c r="F33" s="358">
        <v>2365</v>
      </c>
      <c r="G33" s="367">
        <v>0</v>
      </c>
      <c r="H33" s="362">
        <v>0</v>
      </c>
      <c r="I33" s="361"/>
      <c r="J33" s="352">
        <v>29</v>
      </c>
      <c r="K33" s="347" t="s">
        <v>188</v>
      </c>
      <c r="L33" s="345">
        <v>57083</v>
      </c>
      <c r="M33" s="358">
        <v>2365</v>
      </c>
      <c r="N33" s="355">
        <v>0</v>
      </c>
      <c r="O33" s="362"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1518</v>
      </c>
      <c r="G34" s="367">
        <v>1</v>
      </c>
      <c r="H34" s="362">
        <v>0.65876152832674573</v>
      </c>
      <c r="I34" s="361"/>
      <c r="J34" s="352">
        <v>30</v>
      </c>
      <c r="K34" s="347" t="s">
        <v>53</v>
      </c>
      <c r="L34" s="345">
        <v>57163</v>
      </c>
      <c r="M34" s="358">
        <v>1518</v>
      </c>
      <c r="N34" s="355">
        <v>1</v>
      </c>
      <c r="O34" s="362">
        <v>0.65876152832674573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1814</v>
      </c>
      <c r="G35" s="367">
        <v>0</v>
      </c>
      <c r="H35" s="362">
        <v>0</v>
      </c>
      <c r="I35" s="361"/>
      <c r="J35" s="352">
        <v>31</v>
      </c>
      <c r="K35" s="347" t="s">
        <v>55</v>
      </c>
      <c r="L35" s="345">
        <v>57225</v>
      </c>
      <c r="M35" s="358">
        <v>1814</v>
      </c>
      <c r="N35" s="355">
        <v>0</v>
      </c>
      <c r="O35" s="362">
        <v>0</v>
      </c>
    </row>
    <row r="36" spans="3:15" ht="27" thickBot="1" x14ac:dyDescent="0.3">
      <c r="C36" s="352">
        <v>32</v>
      </c>
      <c r="D36" s="340" t="s">
        <v>57</v>
      </c>
      <c r="E36" s="345">
        <v>57350</v>
      </c>
      <c r="F36" s="358">
        <v>4249</v>
      </c>
      <c r="G36" s="367">
        <v>7</v>
      </c>
      <c r="H36" s="360">
        <v>1.6474464579901154</v>
      </c>
      <c r="I36" s="361"/>
      <c r="J36" s="352">
        <v>32</v>
      </c>
      <c r="K36" s="340" t="s">
        <v>57</v>
      </c>
      <c r="L36" s="345">
        <v>57350</v>
      </c>
      <c r="M36" s="358">
        <v>4249</v>
      </c>
      <c r="N36" s="355">
        <v>7</v>
      </c>
      <c r="O36" s="360">
        <v>1.6474464579901154</v>
      </c>
    </row>
    <row r="37" spans="3:15" ht="27" thickBot="1" x14ac:dyDescent="0.3">
      <c r="C37" s="352">
        <v>33</v>
      </c>
      <c r="D37" s="347" t="s">
        <v>189</v>
      </c>
      <c r="E37" s="345">
        <v>57449</v>
      </c>
      <c r="F37" s="358">
        <v>1363</v>
      </c>
      <c r="G37" s="367">
        <v>0</v>
      </c>
      <c r="H37" s="362">
        <v>0</v>
      </c>
      <c r="I37" s="361"/>
      <c r="J37" s="352">
        <v>33</v>
      </c>
      <c r="K37" s="347" t="s">
        <v>189</v>
      </c>
      <c r="L37" s="345">
        <v>57449</v>
      </c>
      <c r="M37" s="358">
        <v>1363</v>
      </c>
      <c r="N37" s="355">
        <v>0</v>
      </c>
      <c r="O37" s="362">
        <v>0</v>
      </c>
    </row>
    <row r="38" spans="3:15" ht="27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1</v>
      </c>
      <c r="H38" s="362">
        <v>0.32797638570022958</v>
      </c>
      <c r="I38" s="338"/>
      <c r="J38" s="352">
        <v>34</v>
      </c>
      <c r="K38" s="347" t="s">
        <v>61</v>
      </c>
      <c r="L38" s="345">
        <v>55062</v>
      </c>
      <c r="M38" s="358">
        <v>3049</v>
      </c>
      <c r="N38" s="355">
        <v>1</v>
      </c>
      <c r="O38" s="362"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1493</v>
      </c>
      <c r="G39" s="367">
        <v>4</v>
      </c>
      <c r="H39" s="360">
        <v>2.679169457468185</v>
      </c>
      <c r="I39" s="361"/>
      <c r="J39" s="352">
        <v>35</v>
      </c>
      <c r="K39" s="340" t="s">
        <v>190</v>
      </c>
      <c r="L39" s="345">
        <v>57546</v>
      </c>
      <c r="M39" s="358">
        <v>1493</v>
      </c>
      <c r="N39" s="355">
        <v>4</v>
      </c>
      <c r="O39" s="360">
        <v>2.679169457468185</v>
      </c>
    </row>
    <row r="40" spans="3:15" ht="27" thickBot="1" x14ac:dyDescent="0.3">
      <c r="C40" s="352">
        <v>36</v>
      </c>
      <c r="D40" s="340" t="s">
        <v>65</v>
      </c>
      <c r="E40" s="345">
        <v>57582</v>
      </c>
      <c r="F40" s="358">
        <v>4420</v>
      </c>
      <c r="G40" s="367">
        <v>7</v>
      </c>
      <c r="H40" s="360">
        <v>1.5837104072398189</v>
      </c>
      <c r="I40" s="361"/>
      <c r="J40" s="352">
        <v>36</v>
      </c>
      <c r="K40" s="340" t="s">
        <v>65</v>
      </c>
      <c r="L40" s="345">
        <v>57582</v>
      </c>
      <c r="M40" s="358">
        <v>4420</v>
      </c>
      <c r="N40" s="355">
        <v>7</v>
      </c>
      <c r="O40" s="360">
        <v>1.5837104072398189</v>
      </c>
    </row>
    <row r="41" spans="3:15" ht="27" thickBot="1" x14ac:dyDescent="0.3">
      <c r="C41" s="352">
        <v>37</v>
      </c>
      <c r="D41" s="340" t="s">
        <v>191</v>
      </c>
      <c r="E41" s="345">
        <v>57644</v>
      </c>
      <c r="F41" s="358">
        <v>2737</v>
      </c>
      <c r="G41" s="367">
        <v>3</v>
      </c>
      <c r="H41" s="360">
        <v>1.0960906101571064</v>
      </c>
      <c r="I41" s="366"/>
      <c r="J41" s="352">
        <v>37</v>
      </c>
      <c r="K41" s="340" t="s">
        <v>191</v>
      </c>
      <c r="L41" s="345">
        <v>57644</v>
      </c>
      <c r="M41" s="358">
        <v>2737</v>
      </c>
      <c r="N41" s="355">
        <v>3</v>
      </c>
      <c r="O41" s="360">
        <v>1.0960906101571064</v>
      </c>
    </row>
    <row r="42" spans="3:15" ht="27" thickBot="1" x14ac:dyDescent="0.3">
      <c r="C42" s="352">
        <v>38</v>
      </c>
      <c r="D42" s="340" t="s">
        <v>192</v>
      </c>
      <c r="E42" s="345">
        <v>57706</v>
      </c>
      <c r="F42" s="358">
        <v>46802</v>
      </c>
      <c r="G42" s="367">
        <v>51</v>
      </c>
      <c r="H42" s="360">
        <v>1.0896970214948078</v>
      </c>
      <c r="I42" s="339"/>
      <c r="J42" s="352">
        <v>38</v>
      </c>
      <c r="K42" s="340" t="s">
        <v>192</v>
      </c>
      <c r="L42" s="345">
        <v>57706</v>
      </c>
      <c r="M42" s="358">
        <v>46802</v>
      </c>
      <c r="N42" s="355">
        <v>56</v>
      </c>
      <c r="O42" s="360">
        <v>1.1965300628178284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3881</v>
      </c>
      <c r="G43" s="367">
        <v>8</v>
      </c>
      <c r="H43" s="360">
        <v>2.0613244009275959</v>
      </c>
      <c r="I43" s="366" t="s">
        <v>170</v>
      </c>
      <c r="J43" s="352">
        <v>39</v>
      </c>
      <c r="K43" s="340" t="s">
        <v>71</v>
      </c>
      <c r="L43" s="345">
        <v>57742</v>
      </c>
      <c r="M43" s="358">
        <v>3881</v>
      </c>
      <c r="N43" s="355">
        <v>6</v>
      </c>
      <c r="O43" s="360">
        <v>1.545993300695697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2281</v>
      </c>
      <c r="G44" s="367">
        <v>4</v>
      </c>
      <c r="H44" s="360">
        <v>1.7536168347216132</v>
      </c>
      <c r="I44" s="366" t="s">
        <v>170</v>
      </c>
      <c r="J44" s="352">
        <v>40</v>
      </c>
      <c r="K44" s="340" t="s">
        <v>193</v>
      </c>
      <c r="L44" s="345">
        <v>57948</v>
      </c>
      <c r="M44" s="358">
        <v>2281</v>
      </c>
      <c r="N44" s="355">
        <v>3</v>
      </c>
      <c r="O44" s="360">
        <v>1.31521262604121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1497</v>
      </c>
      <c r="G45" s="367">
        <v>0</v>
      </c>
      <c r="H45" s="362">
        <v>0</v>
      </c>
      <c r="I45" s="361"/>
      <c r="J45" s="352">
        <v>41</v>
      </c>
      <c r="K45" s="347" t="s">
        <v>75</v>
      </c>
      <c r="L45" s="345">
        <v>57831</v>
      </c>
      <c r="M45" s="358">
        <v>1497</v>
      </c>
      <c r="N45" s="355">
        <v>0</v>
      </c>
      <c r="O45" s="362"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9120</v>
      </c>
      <c r="G46" s="367">
        <v>18</v>
      </c>
      <c r="H46" s="360">
        <v>1.9736842105263157</v>
      </c>
      <c r="I46" s="366"/>
      <c r="J46" s="352">
        <v>42</v>
      </c>
      <c r="K46" s="340" t="s">
        <v>194</v>
      </c>
      <c r="L46" s="345">
        <v>57902</v>
      </c>
      <c r="M46" s="358">
        <v>9120</v>
      </c>
      <c r="N46" s="355">
        <v>19</v>
      </c>
      <c r="O46" s="360">
        <v>2.0833333333333335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3817</v>
      </c>
      <c r="G47" s="367">
        <v>0</v>
      </c>
      <c r="H47" s="362">
        <v>0</v>
      </c>
      <c r="I47" s="361"/>
      <c r="J47" s="352">
        <v>43</v>
      </c>
      <c r="K47" s="347" t="s">
        <v>79</v>
      </c>
      <c r="L47" s="345">
        <v>58008</v>
      </c>
      <c r="M47" s="358">
        <v>3817</v>
      </c>
      <c r="N47" s="355">
        <v>0</v>
      </c>
      <c r="O47" s="362"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4300</v>
      </c>
      <c r="G48" s="367">
        <v>6</v>
      </c>
      <c r="H48" s="360">
        <v>1.3953488372093024</v>
      </c>
      <c r="I48" s="366"/>
      <c r="J48" s="352">
        <v>44</v>
      </c>
      <c r="K48" s="340" t="s">
        <v>81</v>
      </c>
      <c r="L48" s="345">
        <v>58142</v>
      </c>
      <c r="M48" s="358">
        <v>4300</v>
      </c>
      <c r="N48" s="355">
        <v>6</v>
      </c>
      <c r="O48" s="360">
        <v>1.3953488372093024</v>
      </c>
    </row>
    <row r="49" spans="3:15" ht="39.75" thickBot="1" x14ac:dyDescent="0.3">
      <c r="C49" s="352">
        <v>45</v>
      </c>
      <c r="D49" s="347" t="s">
        <v>195</v>
      </c>
      <c r="E49" s="345">
        <v>58204</v>
      </c>
      <c r="F49" s="358">
        <v>1489</v>
      </c>
      <c r="G49" s="367">
        <v>0</v>
      </c>
      <c r="H49" s="362">
        <v>0</v>
      </c>
      <c r="I49" s="361"/>
      <c r="J49" s="352">
        <v>45</v>
      </c>
      <c r="K49" s="347" t="s">
        <v>195</v>
      </c>
      <c r="L49" s="345">
        <v>58204</v>
      </c>
      <c r="M49" s="358">
        <v>1489</v>
      </c>
      <c r="N49" s="355">
        <v>0</v>
      </c>
      <c r="O49" s="362">
        <v>0</v>
      </c>
    </row>
    <row r="50" spans="3:15" ht="27" thickBot="1" x14ac:dyDescent="0.3">
      <c r="C50" s="352">
        <v>46</v>
      </c>
      <c r="D50" s="347" t="s">
        <v>196</v>
      </c>
      <c r="E50" s="345">
        <v>55106</v>
      </c>
      <c r="F50" s="358">
        <v>1181</v>
      </c>
      <c r="G50" s="367">
        <v>0</v>
      </c>
      <c r="H50" s="362">
        <v>0</v>
      </c>
      <c r="I50" s="361"/>
      <c r="J50" s="352">
        <v>46</v>
      </c>
      <c r="K50" s="347" t="s">
        <v>196</v>
      </c>
      <c r="L50" s="345">
        <v>55106</v>
      </c>
      <c r="M50" s="358">
        <v>1181</v>
      </c>
      <c r="N50" s="355">
        <v>0</v>
      </c>
      <c r="O50" s="362"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13</v>
      </c>
      <c r="H51" s="360">
        <v>2.6146419951729687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55">
        <v>14</v>
      </c>
      <c r="O51" s="360">
        <v>2.8157683024939661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4641</v>
      </c>
      <c r="G52" s="367">
        <v>7</v>
      </c>
      <c r="H52" s="360">
        <v>1.5082956259426847</v>
      </c>
      <c r="I52" s="366"/>
      <c r="J52" s="352">
        <v>48</v>
      </c>
      <c r="K52" s="340" t="s">
        <v>89</v>
      </c>
      <c r="L52" s="345">
        <v>58311</v>
      </c>
      <c r="M52" s="358">
        <v>4641</v>
      </c>
      <c r="N52" s="355">
        <v>7</v>
      </c>
      <c r="O52" s="360">
        <v>1.5082956259426847</v>
      </c>
    </row>
    <row r="53" spans="3:15" ht="39.75" thickBot="1" x14ac:dyDescent="0.3">
      <c r="C53" s="352">
        <v>49</v>
      </c>
      <c r="D53" s="347" t="s">
        <v>197</v>
      </c>
      <c r="E53" s="345">
        <v>58357</v>
      </c>
      <c r="F53" s="358">
        <v>2293</v>
      </c>
      <c r="G53" s="367">
        <v>2</v>
      </c>
      <c r="H53" s="362">
        <v>0.87221979938944616</v>
      </c>
      <c r="I53" s="361"/>
      <c r="J53" s="352">
        <v>49</v>
      </c>
      <c r="K53" s="347" t="s">
        <v>197</v>
      </c>
      <c r="L53" s="345">
        <v>58357</v>
      </c>
      <c r="M53" s="358">
        <v>2293</v>
      </c>
      <c r="N53" s="355">
        <v>2</v>
      </c>
      <c r="O53" s="362">
        <v>0.87221979938944616</v>
      </c>
    </row>
    <row r="54" spans="3:15" ht="27" thickBot="1" x14ac:dyDescent="0.3">
      <c r="C54" s="352">
        <v>50</v>
      </c>
      <c r="D54" s="347" t="s">
        <v>198</v>
      </c>
      <c r="E54" s="345">
        <v>58393</v>
      </c>
      <c r="F54" s="358">
        <v>1371</v>
      </c>
      <c r="G54" s="367">
        <v>0</v>
      </c>
      <c r="H54" s="362">
        <v>0</v>
      </c>
      <c r="I54" s="361"/>
      <c r="J54" s="352">
        <v>50</v>
      </c>
      <c r="K54" s="347" t="s">
        <v>198</v>
      </c>
      <c r="L54" s="345">
        <v>58393</v>
      </c>
      <c r="M54" s="358">
        <v>1371</v>
      </c>
      <c r="N54" s="355">
        <v>0</v>
      </c>
      <c r="O54" s="362"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v>0.61199510403916768</v>
      </c>
      <c r="I55" s="361"/>
      <c r="J55" s="352">
        <v>51</v>
      </c>
      <c r="K55" s="340" t="s">
        <v>199</v>
      </c>
      <c r="L55" s="345">
        <v>58464</v>
      </c>
      <c r="M55" s="358">
        <v>1634</v>
      </c>
      <c r="N55" s="355">
        <v>4</v>
      </c>
      <c r="O55" s="360">
        <v>2.4479804161566707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1507</v>
      </c>
      <c r="G56" s="367">
        <v>0</v>
      </c>
      <c r="H56" s="362">
        <v>0</v>
      </c>
      <c r="I56" s="361"/>
      <c r="J56" s="352">
        <v>52</v>
      </c>
      <c r="K56" s="347" t="s">
        <v>200</v>
      </c>
      <c r="L56" s="345">
        <v>58534</v>
      </c>
      <c r="M56" s="358">
        <v>1507</v>
      </c>
      <c r="N56" s="355">
        <v>0</v>
      </c>
      <c r="O56" s="362"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3634</v>
      </c>
      <c r="G57" s="367">
        <v>2</v>
      </c>
      <c r="H57" s="362">
        <v>0.55035773252614195</v>
      </c>
      <c r="I57" s="366"/>
      <c r="J57" s="352">
        <v>53</v>
      </c>
      <c r="K57" s="347" t="s">
        <v>99</v>
      </c>
      <c r="L57" s="345">
        <v>55160</v>
      </c>
      <c r="M57" s="358">
        <v>3634</v>
      </c>
      <c r="N57" s="355">
        <v>2</v>
      </c>
      <c r="O57" s="362">
        <v>0.55035773252614195</v>
      </c>
    </row>
    <row r="58" spans="3:15" ht="27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12</v>
      </c>
      <c r="H58" s="360">
        <v>2.0442930153321974</v>
      </c>
      <c r="I58" s="339"/>
      <c r="J58" s="352">
        <v>54</v>
      </c>
      <c r="K58" s="340" t="s">
        <v>101</v>
      </c>
      <c r="L58" s="345">
        <v>55277</v>
      </c>
      <c r="M58" s="358">
        <v>5870</v>
      </c>
      <c r="N58" s="355">
        <v>12</v>
      </c>
      <c r="O58" s="360">
        <v>2.0442930153321974</v>
      </c>
    </row>
    <row r="59" spans="3:15" ht="27" thickBot="1" x14ac:dyDescent="0.3">
      <c r="C59" s="352">
        <v>55</v>
      </c>
      <c r="D59" s="340" t="s">
        <v>103</v>
      </c>
      <c r="E59" s="345">
        <v>58552</v>
      </c>
      <c r="F59" s="358">
        <v>3846</v>
      </c>
      <c r="G59" s="367">
        <v>5</v>
      </c>
      <c r="H59" s="360">
        <v>1.3000520020800832</v>
      </c>
      <c r="I59" s="366" t="s">
        <v>170</v>
      </c>
      <c r="J59" s="352">
        <v>55</v>
      </c>
      <c r="K59" s="340" t="s">
        <v>103</v>
      </c>
      <c r="L59" s="345">
        <v>58552</v>
      </c>
      <c r="M59" s="358">
        <v>3846</v>
      </c>
      <c r="N59" s="355">
        <v>4</v>
      </c>
      <c r="O59" s="360">
        <v>1.0400416016640666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3288</v>
      </c>
      <c r="G60" s="367">
        <v>6</v>
      </c>
      <c r="H60" s="360">
        <v>1.8248175182481752</v>
      </c>
      <c r="I60" s="366" t="s">
        <v>170</v>
      </c>
      <c r="J60" s="352">
        <v>56</v>
      </c>
      <c r="K60" s="340" t="s">
        <v>105</v>
      </c>
      <c r="L60" s="345">
        <v>58623</v>
      </c>
      <c r="M60" s="358">
        <v>3288</v>
      </c>
      <c r="N60" s="355">
        <v>5</v>
      </c>
      <c r="O60" s="360">
        <v>1.5206812652068127</v>
      </c>
    </row>
    <row r="61" spans="3:15" ht="27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1</v>
      </c>
      <c r="H61" s="362">
        <v>0.3048780487804878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55">
        <v>1</v>
      </c>
      <c r="O61" s="362">
        <v>0.3048780487804878</v>
      </c>
    </row>
    <row r="62" spans="3:15" ht="27" thickBot="1" x14ac:dyDescent="0.3">
      <c r="C62" s="352">
        <v>58</v>
      </c>
      <c r="D62" s="347" t="s">
        <v>119</v>
      </c>
      <c r="E62" s="345">
        <v>60169</v>
      </c>
      <c r="F62" s="358">
        <v>2290</v>
      </c>
      <c r="G62" s="367">
        <v>1</v>
      </c>
      <c r="H62" s="362">
        <v>0.4366812227074236</v>
      </c>
      <c r="I62" s="361"/>
      <c r="J62" s="352">
        <v>58</v>
      </c>
      <c r="K62" s="340" t="s">
        <v>119</v>
      </c>
      <c r="L62" s="345">
        <v>60169</v>
      </c>
      <c r="M62" s="358">
        <v>2290</v>
      </c>
      <c r="N62" s="355">
        <v>3</v>
      </c>
      <c r="O62" s="360">
        <v>1.3100436681222707</v>
      </c>
    </row>
    <row r="63" spans="3:15" ht="27" thickBot="1" x14ac:dyDescent="0.3">
      <c r="C63" s="352">
        <v>59</v>
      </c>
      <c r="D63" s="340" t="s">
        <v>202</v>
      </c>
      <c r="E63" s="345">
        <v>58794</v>
      </c>
      <c r="F63" s="358">
        <v>1147</v>
      </c>
      <c r="G63" s="367">
        <v>3</v>
      </c>
      <c r="H63" s="360">
        <v>2.6155187445510024</v>
      </c>
      <c r="I63" s="361"/>
      <c r="J63" s="352">
        <v>59</v>
      </c>
      <c r="K63" s="340" t="s">
        <v>202</v>
      </c>
      <c r="L63" s="345">
        <v>58794</v>
      </c>
      <c r="M63" s="358">
        <v>1147</v>
      </c>
      <c r="N63" s="355">
        <v>3</v>
      </c>
      <c r="O63" s="360">
        <v>2.6155187445510024</v>
      </c>
    </row>
    <row r="64" spans="3:15" ht="27" thickBot="1" x14ac:dyDescent="0.3">
      <c r="C64" s="352">
        <v>60</v>
      </c>
      <c r="D64" s="347" t="s">
        <v>125</v>
      </c>
      <c r="E64" s="345">
        <v>58856</v>
      </c>
      <c r="F64" s="358">
        <v>1814</v>
      </c>
      <c r="G64" s="367">
        <v>0</v>
      </c>
      <c r="H64" s="362">
        <v>0</v>
      </c>
      <c r="I64" s="361"/>
      <c r="J64" s="352">
        <v>60</v>
      </c>
      <c r="K64" s="347" t="s">
        <v>125</v>
      </c>
      <c r="L64" s="345">
        <v>58856</v>
      </c>
      <c r="M64" s="358">
        <v>1814</v>
      </c>
      <c r="N64" s="355">
        <v>0</v>
      </c>
      <c r="O64" s="362">
        <v>0</v>
      </c>
    </row>
    <row r="65" spans="3:15" ht="39.75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7</v>
      </c>
      <c r="H65" s="363">
        <v>4.2501517911353979</v>
      </c>
      <c r="I65" s="366" t="s">
        <v>170</v>
      </c>
      <c r="J65" s="352">
        <v>61</v>
      </c>
      <c r="K65" s="349" t="s">
        <v>203</v>
      </c>
      <c r="L65" s="345">
        <v>58918</v>
      </c>
      <c r="M65" s="358">
        <v>1647</v>
      </c>
      <c r="N65" s="355">
        <v>6</v>
      </c>
      <c r="O65" s="363">
        <v>3.6429872495446265</v>
      </c>
    </row>
    <row r="66" spans="3:15" ht="27" thickBot="1" x14ac:dyDescent="0.3">
      <c r="C66" s="352">
        <v>62</v>
      </c>
      <c r="D66" s="349" t="s">
        <v>204</v>
      </c>
      <c r="E66" s="345">
        <v>58990</v>
      </c>
      <c r="F66" s="358">
        <v>629</v>
      </c>
      <c r="G66" s="367">
        <v>2</v>
      </c>
      <c r="H66" s="363">
        <v>3.1796502384737679</v>
      </c>
      <c r="I66" s="361"/>
      <c r="J66" s="352">
        <v>62</v>
      </c>
      <c r="K66" s="349" t="s">
        <v>204</v>
      </c>
      <c r="L66" s="345">
        <v>58990</v>
      </c>
      <c r="M66" s="358">
        <v>629</v>
      </c>
      <c r="N66" s="355">
        <v>2</v>
      </c>
      <c r="O66" s="363">
        <v>3.1796502384737679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4768</v>
      </c>
      <c r="G67" s="367">
        <v>13</v>
      </c>
      <c r="H67" s="360">
        <v>2.726510067114094</v>
      </c>
      <c r="I67" s="366"/>
      <c r="J67" s="352">
        <v>63</v>
      </c>
      <c r="K67" s="349" t="s">
        <v>131</v>
      </c>
      <c r="L67" s="345">
        <v>59041</v>
      </c>
      <c r="M67" s="358">
        <v>4768</v>
      </c>
      <c r="N67" s="355">
        <v>15</v>
      </c>
      <c r="O67" s="363">
        <v>3.1459731543624163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1404</v>
      </c>
      <c r="G68" s="367">
        <v>2</v>
      </c>
      <c r="H68" s="360">
        <v>1.4245014245014245</v>
      </c>
      <c r="I68" s="361"/>
      <c r="J68" s="352">
        <v>64</v>
      </c>
      <c r="K68" s="340" t="s">
        <v>205</v>
      </c>
      <c r="L68" s="345">
        <v>59238</v>
      </c>
      <c r="M68" s="358">
        <v>1404</v>
      </c>
      <c r="N68" s="355">
        <v>3</v>
      </c>
      <c r="O68" s="360">
        <v>2.1367521367521367</v>
      </c>
    </row>
    <row r="69" spans="3:15" ht="27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55">
        <v>0</v>
      </c>
      <c r="O69" s="362"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1483</v>
      </c>
      <c r="G70" s="367">
        <v>1</v>
      </c>
      <c r="H70" s="362">
        <v>0.67430883344571813</v>
      </c>
      <c r="I70" s="361"/>
      <c r="J70" s="352">
        <v>66</v>
      </c>
      <c r="K70" s="347" t="s">
        <v>206</v>
      </c>
      <c r="L70" s="345">
        <v>59283</v>
      </c>
      <c r="M70" s="358">
        <v>1483</v>
      </c>
      <c r="N70" s="355">
        <v>1</v>
      </c>
      <c r="O70" s="362">
        <v>0.67430883344571813</v>
      </c>
    </row>
    <row r="71" spans="3:15" ht="27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6</v>
      </c>
      <c r="H71" s="363">
        <v>3.9164490861618799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55">
        <v>7</v>
      </c>
      <c r="O71" s="363">
        <v>4.5691906005221936</v>
      </c>
    </row>
    <row r="72" spans="3:15" ht="27" thickBot="1" x14ac:dyDescent="0.3">
      <c r="C72" s="352">
        <v>68</v>
      </c>
      <c r="D72" s="347" t="s">
        <v>208</v>
      </c>
      <c r="E72" s="345">
        <v>55311</v>
      </c>
      <c r="F72" s="358">
        <v>2202</v>
      </c>
      <c r="G72" s="367">
        <v>2</v>
      </c>
      <c r="H72" s="362">
        <v>0.90826521344232514</v>
      </c>
      <c r="I72" s="366"/>
      <c r="J72" s="352">
        <v>68</v>
      </c>
      <c r="K72" s="347" t="s">
        <v>208</v>
      </c>
      <c r="L72" s="345">
        <v>55311</v>
      </c>
      <c r="M72" s="358">
        <v>2202</v>
      </c>
      <c r="N72" s="355">
        <v>2</v>
      </c>
      <c r="O72" s="362">
        <v>0.90826521344232514</v>
      </c>
    </row>
    <row r="73" spans="3:15" ht="27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0</v>
      </c>
      <c r="H73" s="362">
        <v>0</v>
      </c>
      <c r="I73" s="361"/>
      <c r="J73" s="352">
        <v>69</v>
      </c>
      <c r="K73" s="347" t="s">
        <v>209</v>
      </c>
      <c r="L73" s="345">
        <v>59498</v>
      </c>
      <c r="M73" s="358">
        <v>1267</v>
      </c>
      <c r="N73" s="355">
        <v>0</v>
      </c>
      <c r="O73" s="362">
        <v>0</v>
      </c>
    </row>
    <row r="74" spans="3:15" ht="27" thickBot="1" x14ac:dyDescent="0.3">
      <c r="C74" s="352">
        <v>70</v>
      </c>
      <c r="D74" s="340" t="s">
        <v>210</v>
      </c>
      <c r="E74" s="345">
        <v>59586</v>
      </c>
      <c r="F74" s="358">
        <v>2237</v>
      </c>
      <c r="G74" s="367">
        <v>3</v>
      </c>
      <c r="H74" s="360">
        <v>1.3410818059901655</v>
      </c>
      <c r="I74" s="361"/>
      <c r="J74" s="352">
        <v>70</v>
      </c>
      <c r="K74" s="340" t="s">
        <v>210</v>
      </c>
      <c r="L74" s="345">
        <v>59586</v>
      </c>
      <c r="M74" s="358">
        <v>2237</v>
      </c>
      <c r="N74" s="355">
        <v>3</v>
      </c>
      <c r="O74" s="360">
        <v>1.3410818059901655</v>
      </c>
    </row>
    <row r="75" spans="3:15" ht="27" thickBot="1" x14ac:dyDescent="0.3">
      <c r="C75" s="352">
        <v>71</v>
      </c>
      <c r="D75" s="340" t="s">
        <v>211</v>
      </c>
      <c r="E75" s="345">
        <v>59327</v>
      </c>
      <c r="F75" s="358">
        <v>4124</v>
      </c>
      <c r="G75" s="367">
        <v>6</v>
      </c>
      <c r="H75" s="360">
        <v>1.4548981571290009</v>
      </c>
      <c r="I75" s="361"/>
      <c r="J75" s="352">
        <v>71</v>
      </c>
      <c r="K75" s="340" t="s">
        <v>211</v>
      </c>
      <c r="L75" s="345">
        <v>59327</v>
      </c>
      <c r="M75" s="358">
        <v>4124</v>
      </c>
      <c r="N75" s="355">
        <v>11</v>
      </c>
      <c r="O75" s="360">
        <v>2.6673132880698351</v>
      </c>
    </row>
    <row r="76" spans="3:15" ht="15.75" thickBot="1" x14ac:dyDescent="0.3">
      <c r="C76" s="352">
        <v>72</v>
      </c>
      <c r="D76" s="349" t="s">
        <v>149</v>
      </c>
      <c r="E76" s="345">
        <v>59416</v>
      </c>
      <c r="F76" s="358">
        <v>2275</v>
      </c>
      <c r="G76" s="367">
        <v>7</v>
      </c>
      <c r="H76" s="363">
        <v>3.0769230769230771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55">
        <v>9</v>
      </c>
      <c r="O76" s="363">
        <v>3.9560439560439562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1520</v>
      </c>
      <c r="G77" s="367">
        <v>1</v>
      </c>
      <c r="H77" s="362">
        <v>0.65789473684210531</v>
      </c>
      <c r="I77" s="361"/>
      <c r="J77" s="352">
        <v>73</v>
      </c>
      <c r="K77" s="340" t="s">
        <v>151</v>
      </c>
      <c r="L77" s="345">
        <v>59657</v>
      </c>
      <c r="M77" s="358">
        <v>1520</v>
      </c>
      <c r="N77" s="355">
        <v>4</v>
      </c>
      <c r="O77" s="360">
        <v>2.6315789473684212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1721</v>
      </c>
      <c r="G78" s="367">
        <v>1</v>
      </c>
      <c r="H78" s="362">
        <v>0.58105752469494476</v>
      </c>
      <c r="I78" s="361"/>
      <c r="J78" s="352">
        <v>74</v>
      </c>
      <c r="K78" s="347" t="s">
        <v>212</v>
      </c>
      <c r="L78" s="345">
        <v>59826</v>
      </c>
      <c r="M78" s="358">
        <v>1721</v>
      </c>
      <c r="N78" s="355">
        <v>1</v>
      </c>
      <c r="O78" s="362">
        <v>0.58105752469494476</v>
      </c>
    </row>
    <row r="79" spans="3:15" ht="27" thickBot="1" x14ac:dyDescent="0.3">
      <c r="C79" s="352">
        <v>75</v>
      </c>
      <c r="D79" s="340" t="s">
        <v>155</v>
      </c>
      <c r="E79" s="345">
        <v>59693</v>
      </c>
      <c r="F79" s="358">
        <v>4590</v>
      </c>
      <c r="G79" s="367">
        <v>5</v>
      </c>
      <c r="H79" s="360">
        <v>1.0893246187363834</v>
      </c>
      <c r="I79" s="361"/>
      <c r="J79" s="352">
        <v>75</v>
      </c>
      <c r="K79" s="340" t="s">
        <v>155</v>
      </c>
      <c r="L79" s="345">
        <v>59693</v>
      </c>
      <c r="M79" s="358">
        <v>4590</v>
      </c>
      <c r="N79" s="355">
        <v>5</v>
      </c>
      <c r="O79" s="360">
        <v>1.0893246187363834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55">
        <v>1</v>
      </c>
      <c r="O80" s="362">
        <v>0.45829514207149402</v>
      </c>
    </row>
    <row r="81" spans="3:15" ht="27" thickBot="1" x14ac:dyDescent="0.3">
      <c r="C81" s="352">
        <v>77</v>
      </c>
      <c r="D81" s="347" t="s">
        <v>213</v>
      </c>
      <c r="E81" s="345">
        <v>59880</v>
      </c>
      <c r="F81" s="358">
        <v>2566</v>
      </c>
      <c r="G81" s="367">
        <v>1</v>
      </c>
      <c r="H81" s="362">
        <v>0.38971161340607952</v>
      </c>
      <c r="I81" s="366"/>
      <c r="J81" s="352">
        <v>77</v>
      </c>
      <c r="K81" s="347" t="s">
        <v>213</v>
      </c>
      <c r="L81" s="345">
        <v>59880</v>
      </c>
      <c r="M81" s="358">
        <v>2566</v>
      </c>
      <c r="N81" s="355">
        <v>1</v>
      </c>
      <c r="O81" s="362">
        <v>0.38971161340607952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2104</v>
      </c>
      <c r="G82" s="367">
        <v>0</v>
      </c>
      <c r="H82" s="362">
        <v>0</v>
      </c>
      <c r="I82" s="361"/>
      <c r="J82" s="352">
        <v>78</v>
      </c>
      <c r="K82" s="347" t="s">
        <v>161</v>
      </c>
      <c r="L82" s="345">
        <v>59942</v>
      </c>
      <c r="M82" s="358">
        <v>2104</v>
      </c>
      <c r="N82" s="355">
        <v>0</v>
      </c>
      <c r="O82" s="362">
        <v>0</v>
      </c>
    </row>
    <row r="83" spans="3:15" ht="27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55">
        <v>2</v>
      </c>
      <c r="O83" s="360">
        <v>2.1164021164021163</v>
      </c>
    </row>
    <row r="84" spans="3:15" ht="27" thickBot="1" x14ac:dyDescent="0.3">
      <c r="C84" s="352">
        <v>80</v>
      </c>
      <c r="D84" s="340" t="s">
        <v>214</v>
      </c>
      <c r="E84" s="345">
        <v>60062</v>
      </c>
      <c r="F84" s="358">
        <v>5934</v>
      </c>
      <c r="G84" s="367">
        <v>6</v>
      </c>
      <c r="H84" s="360">
        <v>1.0111223458038423</v>
      </c>
      <c r="I84" s="366" t="s">
        <v>170</v>
      </c>
      <c r="J84" s="352">
        <v>80</v>
      </c>
      <c r="K84" s="347" t="s">
        <v>214</v>
      </c>
      <c r="L84" s="345">
        <v>60062</v>
      </c>
      <c r="M84" s="358">
        <v>5934</v>
      </c>
      <c r="N84" s="355">
        <v>5</v>
      </c>
      <c r="O84" s="362">
        <v>0.84260195483653522</v>
      </c>
    </row>
    <row r="85" spans="3:15" ht="27" thickBot="1" x14ac:dyDescent="0.3">
      <c r="C85" s="353">
        <v>81</v>
      </c>
      <c r="D85" s="348" t="s">
        <v>167</v>
      </c>
      <c r="E85" s="346">
        <v>60099</v>
      </c>
      <c r="F85" s="359">
        <v>1439</v>
      </c>
      <c r="G85" s="368">
        <v>0</v>
      </c>
      <c r="H85" s="362">
        <v>0</v>
      </c>
      <c r="I85" s="361"/>
      <c r="J85" s="353">
        <v>81</v>
      </c>
      <c r="K85" s="348" t="s">
        <v>167</v>
      </c>
      <c r="L85" s="346">
        <v>60099</v>
      </c>
      <c r="M85" s="359">
        <v>1439</v>
      </c>
      <c r="N85" s="356">
        <v>1</v>
      </c>
      <c r="O85" s="362">
        <v>0.69492703266157052</v>
      </c>
    </row>
    <row r="86" spans="3:15" ht="16.5" thickTop="1" thickBot="1" x14ac:dyDescent="0.3">
      <c r="C86" s="401" t="s">
        <v>215</v>
      </c>
      <c r="D86" s="402"/>
      <c r="E86" s="403"/>
      <c r="F86" s="364">
        <v>759066</v>
      </c>
      <c r="G86" s="364">
        <v>896</v>
      </c>
      <c r="H86" s="354">
        <v>1.1803980154558364</v>
      </c>
      <c r="I86" s="361"/>
      <c r="J86" s="401" t="s">
        <v>215</v>
      </c>
      <c r="K86" s="402"/>
      <c r="L86" s="403"/>
      <c r="M86" s="364">
        <v>759066</v>
      </c>
      <c r="N86" s="364">
        <v>956</v>
      </c>
      <c r="O86" s="365">
        <v>1.2594425254193971</v>
      </c>
    </row>
  </sheetData>
  <mergeCells count="4">
    <mergeCell ref="C2:H2"/>
    <mergeCell ref="J2:O2"/>
    <mergeCell ref="C86:E86"/>
    <mergeCell ref="J86:L8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87"/>
  <sheetViews>
    <sheetView workbookViewId="0">
      <selection sqref="A1:XFD1048576"/>
    </sheetView>
  </sheetViews>
  <sheetFormatPr defaultRowHeight="15" x14ac:dyDescent="0.25"/>
  <cols>
    <col min="1" max="3" width="9.140625" style="338"/>
    <col min="4" max="4" width="22.28515625" style="338" customWidth="1"/>
    <col min="5" max="5" width="9.140625" style="338"/>
    <col min="6" max="6" width="13" style="338" customWidth="1"/>
    <col min="7" max="7" width="9.140625" style="338"/>
    <col min="8" max="8" width="11.42578125" style="338" customWidth="1"/>
    <col min="9" max="10" width="9.140625" style="338"/>
    <col min="11" max="11" width="22.42578125" style="338" customWidth="1"/>
    <col min="12" max="12" width="9.140625" style="338"/>
    <col min="13" max="13" width="12" style="338" customWidth="1"/>
    <col min="14" max="14" width="9.140625" style="338"/>
    <col min="15" max="15" width="10.5703125" style="338" customWidth="1"/>
    <col min="16" max="16384" width="9.140625" style="338"/>
  </cols>
  <sheetData>
    <row r="1" spans="3:15" ht="16.5" thickBot="1" x14ac:dyDescent="0.3">
      <c r="D1" s="350">
        <v>44333</v>
      </c>
      <c r="K1" s="350">
        <v>44332</v>
      </c>
    </row>
    <row r="2" spans="3:15" ht="60.75" customHeight="1" thickBot="1" x14ac:dyDescent="0.35">
      <c r="C2" s="382" t="s">
        <v>332</v>
      </c>
      <c r="D2" s="383"/>
      <c r="E2" s="383"/>
      <c r="F2" s="383"/>
      <c r="G2" s="383"/>
      <c r="H2" s="384"/>
      <c r="J2" s="382" t="s">
        <v>331</v>
      </c>
      <c r="K2" s="383"/>
      <c r="L2" s="383"/>
      <c r="M2" s="383"/>
      <c r="N2" s="383"/>
      <c r="O2" s="384"/>
    </row>
    <row r="3" spans="3:15" ht="15.75" thickBot="1" x14ac:dyDescent="0.3">
      <c r="C3" s="341"/>
      <c r="D3" s="341"/>
      <c r="E3" s="341"/>
      <c r="F3" s="341"/>
      <c r="G3" s="341"/>
      <c r="H3" s="341"/>
      <c r="J3" s="341"/>
      <c r="K3" s="341"/>
      <c r="L3" s="341"/>
      <c r="M3" s="341"/>
      <c r="N3" s="341"/>
      <c r="O3" s="341"/>
    </row>
    <row r="4" spans="3:15" ht="66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16.5" thickTop="1" thickBot="1" x14ac:dyDescent="0.3">
      <c r="C5" s="352">
        <v>1</v>
      </c>
      <c r="D5" s="340" t="s">
        <v>226</v>
      </c>
      <c r="E5" s="345">
        <v>54975</v>
      </c>
      <c r="F5" s="357">
        <v>337883</v>
      </c>
      <c r="G5" s="367">
        <v>435</v>
      </c>
      <c r="H5" s="360">
        <f t="shared" ref="H5:H68" si="0">G5*1000/F5</f>
        <v>1.2874278966387773</v>
      </c>
      <c r="I5" s="351" t="s">
        <v>170</v>
      </c>
      <c r="J5" s="352">
        <v>1</v>
      </c>
      <c r="K5" s="340" t="s">
        <v>226</v>
      </c>
      <c r="L5" s="345">
        <v>54975</v>
      </c>
      <c r="M5" s="357">
        <v>337954</v>
      </c>
      <c r="N5" s="367">
        <v>426</v>
      </c>
      <c r="O5" s="360">
        <v>1.260526580540547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38440</v>
      </c>
      <c r="G6" s="367">
        <v>23</v>
      </c>
      <c r="H6" s="362">
        <f t="shared" si="0"/>
        <v>0.59833506763787725</v>
      </c>
      <c r="I6" s="351" t="s">
        <v>170</v>
      </c>
      <c r="J6" s="352">
        <v>2</v>
      </c>
      <c r="K6" s="347" t="s">
        <v>227</v>
      </c>
      <c r="L6" s="345">
        <v>55008</v>
      </c>
      <c r="M6" s="358">
        <v>38421</v>
      </c>
      <c r="N6" s="367">
        <v>22</v>
      </c>
      <c r="O6" s="362">
        <v>0.57260352411441662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23028</v>
      </c>
      <c r="G7" s="367">
        <v>28</v>
      </c>
      <c r="H7" s="360">
        <f t="shared" si="0"/>
        <v>1.2159110647906897</v>
      </c>
      <c r="I7" s="366"/>
      <c r="J7" s="352">
        <v>3</v>
      </c>
      <c r="K7" s="340" t="s">
        <v>228</v>
      </c>
      <c r="L7" s="345">
        <v>55384</v>
      </c>
      <c r="M7" s="358">
        <v>23023</v>
      </c>
      <c r="N7" s="367">
        <v>29</v>
      </c>
      <c r="O7" s="360">
        <v>1.2596099552621292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55573</v>
      </c>
      <c r="G8" s="367">
        <v>78</v>
      </c>
      <c r="H8" s="360">
        <f t="shared" si="0"/>
        <v>1.4035592823853309</v>
      </c>
      <c r="I8" s="351" t="s">
        <v>170</v>
      </c>
      <c r="J8" s="352">
        <v>4</v>
      </c>
      <c r="K8" s="340" t="s">
        <v>229</v>
      </c>
      <c r="L8" s="345">
        <v>55259</v>
      </c>
      <c r="M8" s="358">
        <v>55557</v>
      </c>
      <c r="N8" s="367">
        <v>72</v>
      </c>
      <c r="O8" s="360">
        <v>1.2959663048760732</v>
      </c>
    </row>
    <row r="9" spans="3:15" ht="15.75" thickBot="1" x14ac:dyDescent="0.3">
      <c r="C9" s="352">
        <v>5</v>
      </c>
      <c r="D9" s="340" t="s">
        <v>230</v>
      </c>
      <c r="E9" s="345">
        <v>55357</v>
      </c>
      <c r="F9" s="358">
        <v>27487</v>
      </c>
      <c r="G9" s="367">
        <v>35</v>
      </c>
      <c r="H9" s="360">
        <f t="shared" si="0"/>
        <v>1.2733292101720814</v>
      </c>
      <c r="I9" s="366"/>
      <c r="J9" s="352">
        <v>5</v>
      </c>
      <c r="K9" s="340" t="s">
        <v>230</v>
      </c>
      <c r="L9" s="345">
        <v>55357</v>
      </c>
      <c r="M9" s="358">
        <v>27498</v>
      </c>
      <c r="N9" s="367">
        <v>39</v>
      </c>
      <c r="O9" s="360">
        <v>1.4182849661793584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9545</v>
      </c>
      <c r="G10" s="367">
        <v>9</v>
      </c>
      <c r="H10" s="362">
        <f t="shared" si="0"/>
        <v>0.94290204295442637</v>
      </c>
      <c r="I10" s="351" t="s">
        <v>170</v>
      </c>
      <c r="J10" s="352">
        <v>6</v>
      </c>
      <c r="K10" s="347" t="s">
        <v>231</v>
      </c>
      <c r="L10" s="345">
        <v>55446</v>
      </c>
      <c r="M10" s="358">
        <v>9559</v>
      </c>
      <c r="N10" s="367">
        <v>8</v>
      </c>
      <c r="O10" s="362">
        <v>0.83690762632074489</v>
      </c>
    </row>
    <row r="11" spans="3:15" ht="15.75" thickBot="1" x14ac:dyDescent="0.3">
      <c r="C11" s="352">
        <v>7</v>
      </c>
      <c r="D11" s="347" t="s">
        <v>172</v>
      </c>
      <c r="E11" s="345">
        <v>55473</v>
      </c>
      <c r="F11" s="358">
        <v>6569</v>
      </c>
      <c r="G11" s="367">
        <v>6</v>
      </c>
      <c r="H11" s="362">
        <f t="shared" si="0"/>
        <v>0.91338103212056632</v>
      </c>
      <c r="I11" s="366"/>
      <c r="J11" s="352">
        <v>7</v>
      </c>
      <c r="K11" s="340" t="s">
        <v>172</v>
      </c>
      <c r="L11" s="345">
        <v>55473</v>
      </c>
      <c r="M11" s="358">
        <v>6574</v>
      </c>
      <c r="N11" s="367">
        <v>7</v>
      </c>
      <c r="O11" s="360">
        <v>1.0648007301490721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f t="shared" si="0"/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67">
        <v>3</v>
      </c>
      <c r="O12" s="360"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f t="shared" si="0"/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67">
        <v>0</v>
      </c>
      <c r="O13" s="362">
        <v>0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15446</v>
      </c>
      <c r="G14" s="367">
        <v>14</v>
      </c>
      <c r="H14" s="362">
        <f t="shared" si="0"/>
        <v>0.90638352971643144</v>
      </c>
      <c r="I14" s="351" t="s">
        <v>170</v>
      </c>
      <c r="J14" s="352">
        <v>10</v>
      </c>
      <c r="K14" s="347" t="s">
        <v>13</v>
      </c>
      <c r="L14" s="345">
        <v>55687</v>
      </c>
      <c r="M14" s="358">
        <v>15444</v>
      </c>
      <c r="N14" s="367">
        <v>13</v>
      </c>
      <c r="O14" s="362">
        <v>0.84175084175084181</v>
      </c>
    </row>
    <row r="15" spans="3:15" ht="15.75" thickBot="1" x14ac:dyDescent="0.3">
      <c r="C15" s="352">
        <v>11</v>
      </c>
      <c r="D15" s="347" t="s">
        <v>174</v>
      </c>
      <c r="E15" s="345">
        <v>55776</v>
      </c>
      <c r="F15" s="358">
        <v>1456</v>
      </c>
      <c r="G15" s="367">
        <v>1</v>
      </c>
      <c r="H15" s="362">
        <f t="shared" si="0"/>
        <v>0.68681318681318682</v>
      </c>
      <c r="I15" s="361"/>
      <c r="J15" s="352">
        <v>11</v>
      </c>
      <c r="K15" s="347" t="s">
        <v>174</v>
      </c>
      <c r="L15" s="345">
        <v>55776</v>
      </c>
      <c r="M15" s="358">
        <v>1455</v>
      </c>
      <c r="N15" s="367">
        <v>1</v>
      </c>
      <c r="O15" s="362">
        <v>0.6872852233676976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13038</v>
      </c>
      <c r="G16" s="367">
        <v>10</v>
      </c>
      <c r="H16" s="362">
        <f t="shared" si="0"/>
        <v>0.76698880196349128</v>
      </c>
      <c r="J16" s="352">
        <v>12</v>
      </c>
      <c r="K16" s="347" t="s">
        <v>17</v>
      </c>
      <c r="L16" s="345">
        <v>55838</v>
      </c>
      <c r="M16" s="358">
        <v>13032</v>
      </c>
      <c r="N16" s="367">
        <v>11</v>
      </c>
      <c r="O16" s="362">
        <v>0.8440761203192142</v>
      </c>
    </row>
    <row r="17" spans="3:15" ht="15.75" thickBot="1" x14ac:dyDescent="0.3">
      <c r="C17" s="352">
        <v>13</v>
      </c>
      <c r="D17" s="340" t="s">
        <v>175</v>
      </c>
      <c r="E17" s="345">
        <v>55918</v>
      </c>
      <c r="F17" s="358">
        <v>1974</v>
      </c>
      <c r="G17" s="367">
        <v>2</v>
      </c>
      <c r="H17" s="360">
        <f t="shared" si="0"/>
        <v>1.0131712259371835</v>
      </c>
      <c r="I17" s="351" t="s">
        <v>170</v>
      </c>
      <c r="J17" s="352">
        <v>13</v>
      </c>
      <c r="K17" s="347" t="s">
        <v>175</v>
      </c>
      <c r="L17" s="345">
        <v>55918</v>
      </c>
      <c r="M17" s="358">
        <v>1976</v>
      </c>
      <c r="N17" s="367">
        <v>1</v>
      </c>
      <c r="O17" s="362">
        <v>0.50607287449392713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1335</v>
      </c>
      <c r="G18" s="367">
        <v>0</v>
      </c>
      <c r="H18" s="362">
        <f t="shared" si="0"/>
        <v>0</v>
      </c>
      <c r="I18" s="361"/>
      <c r="J18" s="352">
        <v>14</v>
      </c>
      <c r="K18" s="347" t="s">
        <v>176</v>
      </c>
      <c r="L18" s="345">
        <v>56014</v>
      </c>
      <c r="M18" s="358">
        <v>1338</v>
      </c>
      <c r="N18" s="367">
        <v>0</v>
      </c>
      <c r="O18" s="362">
        <v>0</v>
      </c>
    </row>
    <row r="19" spans="3:15" ht="15.75" thickBot="1" x14ac:dyDescent="0.3">
      <c r="C19" s="352">
        <v>15</v>
      </c>
      <c r="D19" s="347" t="s">
        <v>177</v>
      </c>
      <c r="E19" s="345">
        <v>56096</v>
      </c>
      <c r="F19" s="358">
        <v>1429</v>
      </c>
      <c r="G19" s="367">
        <v>0</v>
      </c>
      <c r="H19" s="362">
        <f t="shared" si="0"/>
        <v>0</v>
      </c>
      <c r="I19" s="361"/>
      <c r="J19" s="352">
        <v>15</v>
      </c>
      <c r="K19" s="347" t="s">
        <v>177</v>
      </c>
      <c r="L19" s="345">
        <v>56096</v>
      </c>
      <c r="M19" s="358">
        <v>1433</v>
      </c>
      <c r="N19" s="367">
        <v>0</v>
      </c>
      <c r="O19" s="362"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4835</v>
      </c>
      <c r="G20" s="367">
        <v>11</v>
      </c>
      <c r="H20" s="360">
        <f t="shared" si="0"/>
        <v>2.2750775594622543</v>
      </c>
      <c r="I20" s="366"/>
      <c r="J20" s="352">
        <v>16</v>
      </c>
      <c r="K20" s="340" t="s">
        <v>178</v>
      </c>
      <c r="L20" s="345">
        <v>56210</v>
      </c>
      <c r="M20" s="358">
        <v>4837</v>
      </c>
      <c r="N20" s="367">
        <v>11</v>
      </c>
      <c r="O20" s="360">
        <v>2.2741368616911308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1334</v>
      </c>
      <c r="G21" s="367">
        <v>0</v>
      </c>
      <c r="H21" s="362">
        <f t="shared" si="0"/>
        <v>0</v>
      </c>
      <c r="I21" s="361"/>
      <c r="J21" s="352">
        <v>17</v>
      </c>
      <c r="K21" s="347" t="s">
        <v>179</v>
      </c>
      <c r="L21" s="345">
        <v>56265</v>
      </c>
      <c r="M21" s="358">
        <v>1333</v>
      </c>
      <c r="N21" s="367">
        <v>0</v>
      </c>
      <c r="O21" s="362"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1185</v>
      </c>
      <c r="G22" s="367">
        <v>0</v>
      </c>
      <c r="H22" s="362">
        <f t="shared" si="0"/>
        <v>0</v>
      </c>
      <c r="I22" s="361"/>
      <c r="J22" s="352">
        <v>18</v>
      </c>
      <c r="K22" s="347" t="s">
        <v>29</v>
      </c>
      <c r="L22" s="345">
        <v>56327</v>
      </c>
      <c r="M22" s="358">
        <v>1186</v>
      </c>
      <c r="N22" s="367">
        <v>0</v>
      </c>
      <c r="O22" s="362"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2385</v>
      </c>
      <c r="G23" s="367">
        <v>3</v>
      </c>
      <c r="H23" s="360">
        <f t="shared" si="0"/>
        <v>1.2578616352201257</v>
      </c>
      <c r="I23" s="361"/>
      <c r="J23" s="352">
        <v>19</v>
      </c>
      <c r="K23" s="340" t="s">
        <v>180</v>
      </c>
      <c r="L23" s="345">
        <v>56354</v>
      </c>
      <c r="M23" s="358">
        <v>2387</v>
      </c>
      <c r="N23" s="367">
        <v>4</v>
      </c>
      <c r="O23" s="360">
        <v>1.6757436112274822</v>
      </c>
    </row>
    <row r="24" spans="3:15" ht="15.75" thickBot="1" x14ac:dyDescent="0.3">
      <c r="C24" s="352">
        <v>20</v>
      </c>
      <c r="D24" s="347" t="s">
        <v>181</v>
      </c>
      <c r="E24" s="345">
        <v>56425</v>
      </c>
      <c r="F24" s="358">
        <v>2359</v>
      </c>
      <c r="G24" s="367">
        <v>2</v>
      </c>
      <c r="H24" s="362">
        <f t="shared" si="0"/>
        <v>0.84781687155574392</v>
      </c>
      <c r="I24" s="366"/>
      <c r="J24" s="352">
        <v>20</v>
      </c>
      <c r="K24" s="340" t="s">
        <v>181</v>
      </c>
      <c r="L24" s="345">
        <v>56425</v>
      </c>
      <c r="M24" s="358">
        <v>2358</v>
      </c>
      <c r="N24" s="367">
        <v>4</v>
      </c>
      <c r="O24" s="360">
        <v>1.6963528413910094</v>
      </c>
    </row>
    <row r="25" spans="3:15" ht="15.75" thickBot="1" x14ac:dyDescent="0.3">
      <c r="C25" s="352">
        <v>21</v>
      </c>
      <c r="D25" s="347" t="s">
        <v>182</v>
      </c>
      <c r="E25" s="345">
        <v>56461</v>
      </c>
      <c r="F25" s="358">
        <v>2494</v>
      </c>
      <c r="G25" s="367">
        <v>2</v>
      </c>
      <c r="H25" s="362">
        <f t="shared" si="0"/>
        <v>0.80192461908580592</v>
      </c>
      <c r="I25" s="351"/>
      <c r="J25" s="352">
        <v>21</v>
      </c>
      <c r="K25" s="347" t="s">
        <v>182</v>
      </c>
      <c r="L25" s="345">
        <v>56461</v>
      </c>
      <c r="M25" s="358">
        <v>2496</v>
      </c>
      <c r="N25" s="367">
        <v>2</v>
      </c>
      <c r="O25" s="362">
        <v>0.80128205128205132</v>
      </c>
    </row>
    <row r="26" spans="3:15" ht="15.75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f t="shared" si="0"/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67">
        <v>1</v>
      </c>
      <c r="O26" s="362">
        <v>0.3711952487008166</v>
      </c>
    </row>
    <row r="27" spans="3:15" ht="15.75" thickBot="1" x14ac:dyDescent="0.3">
      <c r="C27" s="352">
        <v>23</v>
      </c>
      <c r="D27" s="347" t="s">
        <v>184</v>
      </c>
      <c r="E27" s="345">
        <v>56568</v>
      </c>
      <c r="F27" s="358">
        <v>3055</v>
      </c>
      <c r="G27" s="367">
        <v>1</v>
      </c>
      <c r="H27" s="362">
        <f t="shared" si="0"/>
        <v>0.32733224222585927</v>
      </c>
      <c r="I27" s="361"/>
      <c r="J27" s="352">
        <v>23</v>
      </c>
      <c r="K27" s="347" t="s">
        <v>184</v>
      </c>
      <c r="L27" s="345">
        <v>56568</v>
      </c>
      <c r="M27" s="358">
        <v>3056</v>
      </c>
      <c r="N27" s="367">
        <v>1</v>
      </c>
      <c r="O27" s="362">
        <v>0.32722513089005234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4788</v>
      </c>
      <c r="G28" s="367">
        <v>2</v>
      </c>
      <c r="H28" s="362">
        <f t="shared" si="0"/>
        <v>0.41771094402673348</v>
      </c>
      <c r="I28" s="366"/>
      <c r="J28" s="352">
        <v>24</v>
      </c>
      <c r="K28" s="347" t="s">
        <v>185</v>
      </c>
      <c r="L28" s="345">
        <v>56666</v>
      </c>
      <c r="M28" s="358">
        <v>4785</v>
      </c>
      <c r="N28" s="367">
        <v>2</v>
      </c>
      <c r="O28" s="362">
        <v>0.41797283176593519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2342</v>
      </c>
      <c r="G29" s="367">
        <v>2</v>
      </c>
      <c r="H29" s="362">
        <f t="shared" si="0"/>
        <v>0.85397096498719038</v>
      </c>
      <c r="I29" s="361"/>
      <c r="J29" s="352">
        <v>25</v>
      </c>
      <c r="K29" s="347" t="s">
        <v>186</v>
      </c>
      <c r="L29" s="345">
        <v>57314</v>
      </c>
      <c r="M29" s="358">
        <v>2343</v>
      </c>
      <c r="N29" s="367">
        <v>2</v>
      </c>
      <c r="O29" s="362">
        <v>0.85360648740930434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1702</v>
      </c>
      <c r="G30" s="367">
        <v>0</v>
      </c>
      <c r="H30" s="362">
        <f t="shared" si="0"/>
        <v>0</v>
      </c>
      <c r="I30" s="361"/>
      <c r="J30" s="352">
        <v>26</v>
      </c>
      <c r="K30" s="347" t="s">
        <v>187</v>
      </c>
      <c r="L30" s="345">
        <v>56773</v>
      </c>
      <c r="M30" s="358">
        <v>1701</v>
      </c>
      <c r="N30" s="367">
        <v>0</v>
      </c>
      <c r="O30" s="362">
        <v>0</v>
      </c>
    </row>
    <row r="31" spans="3:15" ht="16.5" thickBot="1" x14ac:dyDescent="0.3">
      <c r="C31" s="352">
        <v>27</v>
      </c>
      <c r="D31" s="340" t="s">
        <v>47</v>
      </c>
      <c r="E31" s="345">
        <v>56844</v>
      </c>
      <c r="F31" s="358">
        <v>3724</v>
      </c>
      <c r="G31" s="367">
        <v>5</v>
      </c>
      <c r="H31" s="360">
        <f t="shared" si="0"/>
        <v>1.3426423200859292</v>
      </c>
      <c r="I31" s="339"/>
      <c r="J31" s="352">
        <v>27</v>
      </c>
      <c r="K31" s="340" t="s">
        <v>47</v>
      </c>
      <c r="L31" s="345">
        <v>56844</v>
      </c>
      <c r="M31" s="358">
        <v>3728</v>
      </c>
      <c r="N31" s="367">
        <v>5</v>
      </c>
      <c r="O31" s="360">
        <v>1.3412017167381973</v>
      </c>
    </row>
    <row r="32" spans="3:15" ht="15.75" thickBot="1" x14ac:dyDescent="0.3">
      <c r="C32" s="352">
        <v>28</v>
      </c>
      <c r="D32" s="347" t="s">
        <v>49</v>
      </c>
      <c r="E32" s="345">
        <v>56988</v>
      </c>
      <c r="F32" s="358">
        <v>3723</v>
      </c>
      <c r="G32" s="367">
        <v>1</v>
      </c>
      <c r="H32" s="362">
        <f t="shared" si="0"/>
        <v>0.26860059092130001</v>
      </c>
      <c r="I32" s="361"/>
      <c r="J32" s="352">
        <v>28</v>
      </c>
      <c r="K32" s="347" t="s">
        <v>49</v>
      </c>
      <c r="L32" s="345">
        <v>56988</v>
      </c>
      <c r="M32" s="358">
        <v>3721</v>
      </c>
      <c r="N32" s="367">
        <v>3</v>
      </c>
      <c r="O32" s="362">
        <v>0.80623488309594193</v>
      </c>
    </row>
    <row r="33" spans="3:15" ht="15.75" thickBot="1" x14ac:dyDescent="0.3">
      <c r="C33" s="352">
        <v>29</v>
      </c>
      <c r="D33" s="347" t="s">
        <v>188</v>
      </c>
      <c r="E33" s="345">
        <v>57083</v>
      </c>
      <c r="F33" s="358">
        <v>2361</v>
      </c>
      <c r="G33" s="367">
        <v>0</v>
      </c>
      <c r="H33" s="362">
        <f t="shared" si="0"/>
        <v>0</v>
      </c>
      <c r="I33" s="361"/>
      <c r="J33" s="352">
        <v>29</v>
      </c>
      <c r="K33" s="347" t="s">
        <v>188</v>
      </c>
      <c r="L33" s="345">
        <v>57083</v>
      </c>
      <c r="M33" s="358">
        <v>2365</v>
      </c>
      <c r="N33" s="367">
        <v>0</v>
      </c>
      <c r="O33" s="362"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1517</v>
      </c>
      <c r="G34" s="367">
        <v>1</v>
      </c>
      <c r="H34" s="362">
        <f t="shared" si="0"/>
        <v>0.65919578114700061</v>
      </c>
      <c r="I34" s="361"/>
      <c r="J34" s="352">
        <v>30</v>
      </c>
      <c r="K34" s="347" t="s">
        <v>53</v>
      </c>
      <c r="L34" s="345">
        <v>57163</v>
      </c>
      <c r="M34" s="358">
        <v>1518</v>
      </c>
      <c r="N34" s="367">
        <v>1</v>
      </c>
      <c r="O34" s="362">
        <v>0.65876152832674573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1812</v>
      </c>
      <c r="G35" s="367">
        <v>0</v>
      </c>
      <c r="H35" s="362">
        <f t="shared" si="0"/>
        <v>0</v>
      </c>
      <c r="I35" s="361"/>
      <c r="J35" s="352">
        <v>31</v>
      </c>
      <c r="K35" s="347" t="s">
        <v>55</v>
      </c>
      <c r="L35" s="345">
        <v>57225</v>
      </c>
      <c r="M35" s="358">
        <v>1814</v>
      </c>
      <c r="N35" s="367">
        <v>0</v>
      </c>
      <c r="O35" s="362">
        <v>0</v>
      </c>
    </row>
    <row r="36" spans="3:15" ht="15.75" thickBot="1" x14ac:dyDescent="0.3">
      <c r="C36" s="352">
        <v>32</v>
      </c>
      <c r="D36" s="340" t="s">
        <v>57</v>
      </c>
      <c r="E36" s="345">
        <v>57350</v>
      </c>
      <c r="F36" s="358">
        <v>4247</v>
      </c>
      <c r="G36" s="367">
        <v>7</v>
      </c>
      <c r="H36" s="360">
        <f t="shared" si="0"/>
        <v>1.648222274546739</v>
      </c>
      <c r="I36" s="361"/>
      <c r="J36" s="352">
        <v>32</v>
      </c>
      <c r="K36" s="340" t="s">
        <v>57</v>
      </c>
      <c r="L36" s="345">
        <v>57350</v>
      </c>
      <c r="M36" s="358">
        <v>4249</v>
      </c>
      <c r="N36" s="367">
        <v>7</v>
      </c>
      <c r="O36" s="360">
        <v>1.6474464579901154</v>
      </c>
    </row>
    <row r="37" spans="3:15" ht="15.75" thickBot="1" x14ac:dyDescent="0.3">
      <c r="C37" s="352">
        <v>33</v>
      </c>
      <c r="D37" s="347" t="s">
        <v>189</v>
      </c>
      <c r="E37" s="345">
        <v>57449</v>
      </c>
      <c r="F37" s="358">
        <v>1364</v>
      </c>
      <c r="G37" s="367">
        <v>0</v>
      </c>
      <c r="H37" s="362">
        <f t="shared" si="0"/>
        <v>0</v>
      </c>
      <c r="I37" s="361"/>
      <c r="J37" s="352">
        <v>33</v>
      </c>
      <c r="K37" s="347" t="s">
        <v>189</v>
      </c>
      <c r="L37" s="345">
        <v>57449</v>
      </c>
      <c r="M37" s="358">
        <v>1363</v>
      </c>
      <c r="N37" s="367">
        <v>0</v>
      </c>
      <c r="O37" s="362">
        <v>0</v>
      </c>
    </row>
    <row r="38" spans="3:15" ht="15.75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1</v>
      </c>
      <c r="H38" s="362">
        <f t="shared" si="0"/>
        <v>0.32797638570022958</v>
      </c>
      <c r="J38" s="352">
        <v>34</v>
      </c>
      <c r="K38" s="347" t="s">
        <v>61</v>
      </c>
      <c r="L38" s="345">
        <v>55062</v>
      </c>
      <c r="M38" s="358">
        <v>3049</v>
      </c>
      <c r="N38" s="367">
        <v>1</v>
      </c>
      <c r="O38" s="362"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1492</v>
      </c>
      <c r="G39" s="367">
        <v>4</v>
      </c>
      <c r="H39" s="360">
        <f t="shared" si="0"/>
        <v>2.6809651474530831</v>
      </c>
      <c r="I39" s="361"/>
      <c r="J39" s="352">
        <v>35</v>
      </c>
      <c r="K39" s="340" t="s">
        <v>190</v>
      </c>
      <c r="L39" s="345">
        <v>57546</v>
      </c>
      <c r="M39" s="358">
        <v>1493</v>
      </c>
      <c r="N39" s="367">
        <v>4</v>
      </c>
      <c r="O39" s="360">
        <v>2.679169457468185</v>
      </c>
    </row>
    <row r="40" spans="3:15" ht="15.75" thickBot="1" x14ac:dyDescent="0.3">
      <c r="C40" s="352">
        <v>36</v>
      </c>
      <c r="D40" s="340" t="s">
        <v>65</v>
      </c>
      <c r="E40" s="345">
        <v>57582</v>
      </c>
      <c r="F40" s="358">
        <v>4422</v>
      </c>
      <c r="G40" s="367">
        <v>7</v>
      </c>
      <c r="H40" s="360">
        <f t="shared" si="0"/>
        <v>1.582994120307553</v>
      </c>
      <c r="I40" s="361"/>
      <c r="J40" s="352">
        <v>36</v>
      </c>
      <c r="K40" s="340" t="s">
        <v>65</v>
      </c>
      <c r="L40" s="345">
        <v>57582</v>
      </c>
      <c r="M40" s="358">
        <v>4420</v>
      </c>
      <c r="N40" s="367">
        <v>7</v>
      </c>
      <c r="O40" s="360">
        <v>1.5837104072398189</v>
      </c>
    </row>
    <row r="41" spans="3:15" ht="15.75" thickBot="1" x14ac:dyDescent="0.3">
      <c r="C41" s="352">
        <v>37</v>
      </c>
      <c r="D41" s="340" t="s">
        <v>191</v>
      </c>
      <c r="E41" s="345">
        <v>57644</v>
      </c>
      <c r="F41" s="358">
        <v>2738</v>
      </c>
      <c r="G41" s="367">
        <v>3</v>
      </c>
      <c r="H41" s="360">
        <f t="shared" si="0"/>
        <v>1.0956902848794741</v>
      </c>
      <c r="I41" s="366"/>
      <c r="J41" s="352">
        <v>37</v>
      </c>
      <c r="K41" s="340" t="s">
        <v>191</v>
      </c>
      <c r="L41" s="345">
        <v>57644</v>
      </c>
      <c r="M41" s="358">
        <v>2737</v>
      </c>
      <c r="N41" s="367">
        <v>3</v>
      </c>
      <c r="O41" s="360">
        <v>1.0960906101571064</v>
      </c>
    </row>
    <row r="42" spans="3:15" ht="15.75" thickBot="1" x14ac:dyDescent="0.3">
      <c r="C42" s="352">
        <v>38</v>
      </c>
      <c r="D42" s="340" t="s">
        <v>192</v>
      </c>
      <c r="E42" s="345">
        <v>57706</v>
      </c>
      <c r="F42" s="358">
        <v>46830</v>
      </c>
      <c r="G42" s="367">
        <v>56</v>
      </c>
      <c r="H42" s="360">
        <f t="shared" si="0"/>
        <v>1.195814648729447</v>
      </c>
      <c r="I42" s="351" t="s">
        <v>170</v>
      </c>
      <c r="J42" s="352">
        <v>38</v>
      </c>
      <c r="K42" s="340" t="s">
        <v>192</v>
      </c>
      <c r="L42" s="345">
        <v>57706</v>
      </c>
      <c r="M42" s="358">
        <v>46802</v>
      </c>
      <c r="N42" s="367">
        <v>51</v>
      </c>
      <c r="O42" s="360">
        <v>1.0896970214948078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3872</v>
      </c>
      <c r="G43" s="367">
        <v>7</v>
      </c>
      <c r="H43" s="360">
        <f t="shared" si="0"/>
        <v>1.8078512396694215</v>
      </c>
      <c r="I43" s="366"/>
      <c r="J43" s="352">
        <v>39</v>
      </c>
      <c r="K43" s="340" t="s">
        <v>71</v>
      </c>
      <c r="L43" s="345">
        <v>57742</v>
      </c>
      <c r="M43" s="358">
        <v>3881</v>
      </c>
      <c r="N43" s="367">
        <v>8</v>
      </c>
      <c r="O43" s="360">
        <v>2.0613244009275959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2280</v>
      </c>
      <c r="G44" s="367">
        <v>4</v>
      </c>
      <c r="H44" s="360">
        <f t="shared" si="0"/>
        <v>1.7543859649122806</v>
      </c>
      <c r="I44" s="366"/>
      <c r="J44" s="352">
        <v>40</v>
      </c>
      <c r="K44" s="340" t="s">
        <v>193</v>
      </c>
      <c r="L44" s="345">
        <v>57948</v>
      </c>
      <c r="M44" s="358">
        <v>2281</v>
      </c>
      <c r="N44" s="367">
        <v>4</v>
      </c>
      <c r="O44" s="360">
        <v>1.7536168347216132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1494</v>
      </c>
      <c r="G45" s="367">
        <v>0</v>
      </c>
      <c r="H45" s="362">
        <f t="shared" si="0"/>
        <v>0</v>
      </c>
      <c r="I45" s="361"/>
      <c r="J45" s="352">
        <v>41</v>
      </c>
      <c r="K45" s="347" t="s">
        <v>75</v>
      </c>
      <c r="L45" s="345">
        <v>57831</v>
      </c>
      <c r="M45" s="358">
        <v>1497</v>
      </c>
      <c r="N45" s="367">
        <v>0</v>
      </c>
      <c r="O45" s="362"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9124</v>
      </c>
      <c r="G46" s="367">
        <v>18</v>
      </c>
      <c r="H46" s="360">
        <f t="shared" si="0"/>
        <v>1.9728189390618149</v>
      </c>
      <c r="I46" s="366"/>
      <c r="J46" s="352">
        <v>42</v>
      </c>
      <c r="K46" s="340" t="s">
        <v>194</v>
      </c>
      <c r="L46" s="345">
        <v>57902</v>
      </c>
      <c r="M46" s="358">
        <v>9120</v>
      </c>
      <c r="N46" s="367">
        <v>18</v>
      </c>
      <c r="O46" s="360">
        <v>1.9736842105263157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3815</v>
      </c>
      <c r="G47" s="367">
        <v>0</v>
      </c>
      <c r="H47" s="362">
        <f t="shared" si="0"/>
        <v>0</v>
      </c>
      <c r="I47" s="361"/>
      <c r="J47" s="352">
        <v>43</v>
      </c>
      <c r="K47" s="347" t="s">
        <v>79</v>
      </c>
      <c r="L47" s="345">
        <v>58008</v>
      </c>
      <c r="M47" s="358">
        <v>3817</v>
      </c>
      <c r="N47" s="367">
        <v>0</v>
      </c>
      <c r="O47" s="362"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4298</v>
      </c>
      <c r="G48" s="367">
        <v>6</v>
      </c>
      <c r="H48" s="360">
        <f t="shared" si="0"/>
        <v>1.3959981386691485</v>
      </c>
      <c r="I48" s="366"/>
      <c r="J48" s="352">
        <v>44</v>
      </c>
      <c r="K48" s="340" t="s">
        <v>81</v>
      </c>
      <c r="L48" s="345">
        <v>58142</v>
      </c>
      <c r="M48" s="358">
        <v>4300</v>
      </c>
      <c r="N48" s="367">
        <v>6</v>
      </c>
      <c r="O48" s="360">
        <v>1.3953488372093024</v>
      </c>
    </row>
    <row r="49" spans="3:15" ht="15.75" thickBot="1" x14ac:dyDescent="0.3">
      <c r="C49" s="352">
        <v>45</v>
      </c>
      <c r="D49" s="347" t="s">
        <v>195</v>
      </c>
      <c r="E49" s="345">
        <v>58204</v>
      </c>
      <c r="F49" s="358">
        <v>1487</v>
      </c>
      <c r="G49" s="367">
        <v>0</v>
      </c>
      <c r="H49" s="362">
        <f t="shared" si="0"/>
        <v>0</v>
      </c>
      <c r="I49" s="361"/>
      <c r="J49" s="352">
        <v>45</v>
      </c>
      <c r="K49" s="347" t="s">
        <v>195</v>
      </c>
      <c r="L49" s="345">
        <v>58204</v>
      </c>
      <c r="M49" s="358">
        <v>1489</v>
      </c>
      <c r="N49" s="367">
        <v>0</v>
      </c>
      <c r="O49" s="362">
        <v>0</v>
      </c>
    </row>
    <row r="50" spans="3:15" ht="15.75" thickBot="1" x14ac:dyDescent="0.3">
      <c r="C50" s="352">
        <v>46</v>
      </c>
      <c r="D50" s="347" t="s">
        <v>196</v>
      </c>
      <c r="E50" s="345">
        <v>55106</v>
      </c>
      <c r="F50" s="358">
        <v>1180</v>
      </c>
      <c r="G50" s="367">
        <v>0</v>
      </c>
      <c r="H50" s="362">
        <f t="shared" si="0"/>
        <v>0</v>
      </c>
      <c r="I50" s="361"/>
      <c r="J50" s="352">
        <v>46</v>
      </c>
      <c r="K50" s="347" t="s">
        <v>196</v>
      </c>
      <c r="L50" s="345">
        <v>55106</v>
      </c>
      <c r="M50" s="358">
        <v>1181</v>
      </c>
      <c r="N50" s="367">
        <v>0</v>
      </c>
      <c r="O50" s="362"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13</v>
      </c>
      <c r="H51" s="360">
        <f t="shared" si="0"/>
        <v>2.6146419951729687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67">
        <v>13</v>
      </c>
      <c r="O51" s="360">
        <v>2.6146419951729687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4639</v>
      </c>
      <c r="G52" s="367">
        <v>7</v>
      </c>
      <c r="H52" s="360">
        <f t="shared" si="0"/>
        <v>1.5089458935115327</v>
      </c>
      <c r="I52" s="366"/>
      <c r="J52" s="352">
        <v>48</v>
      </c>
      <c r="K52" s="340" t="s">
        <v>89</v>
      </c>
      <c r="L52" s="345">
        <v>58311</v>
      </c>
      <c r="M52" s="358">
        <v>4641</v>
      </c>
      <c r="N52" s="367">
        <v>7</v>
      </c>
      <c r="O52" s="360">
        <v>1.5082956259426847</v>
      </c>
    </row>
    <row r="53" spans="3:15" ht="15.75" thickBot="1" x14ac:dyDescent="0.3">
      <c r="C53" s="352">
        <v>49</v>
      </c>
      <c r="D53" s="347" t="s">
        <v>197</v>
      </c>
      <c r="E53" s="345">
        <v>58357</v>
      </c>
      <c r="F53" s="358">
        <v>2291</v>
      </c>
      <c r="G53" s="367">
        <v>2</v>
      </c>
      <c r="H53" s="362">
        <f t="shared" si="0"/>
        <v>0.87298123090353552</v>
      </c>
      <c r="I53" s="361"/>
      <c r="J53" s="352">
        <v>49</v>
      </c>
      <c r="K53" s="347" t="s">
        <v>197</v>
      </c>
      <c r="L53" s="345">
        <v>58357</v>
      </c>
      <c r="M53" s="358">
        <v>2293</v>
      </c>
      <c r="N53" s="367">
        <v>2</v>
      </c>
      <c r="O53" s="362">
        <v>0.87221979938944616</v>
      </c>
    </row>
    <row r="54" spans="3:15" ht="15.75" thickBot="1" x14ac:dyDescent="0.3">
      <c r="C54" s="352">
        <v>50</v>
      </c>
      <c r="D54" s="347" t="s">
        <v>198</v>
      </c>
      <c r="E54" s="345">
        <v>58393</v>
      </c>
      <c r="F54" s="358">
        <v>1367</v>
      </c>
      <c r="G54" s="367">
        <v>0</v>
      </c>
      <c r="H54" s="362">
        <f t="shared" si="0"/>
        <v>0</v>
      </c>
      <c r="I54" s="361"/>
      <c r="J54" s="352">
        <v>50</v>
      </c>
      <c r="K54" s="347" t="s">
        <v>198</v>
      </c>
      <c r="L54" s="345">
        <v>58393</v>
      </c>
      <c r="M54" s="358">
        <v>1371</v>
      </c>
      <c r="N54" s="367">
        <v>0</v>
      </c>
      <c r="O54" s="362"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f t="shared" si="0"/>
        <v>0.61199510403916768</v>
      </c>
      <c r="I55" s="361"/>
      <c r="J55" s="352">
        <v>51</v>
      </c>
      <c r="K55" s="347" t="s">
        <v>199</v>
      </c>
      <c r="L55" s="345">
        <v>58464</v>
      </c>
      <c r="M55" s="358">
        <v>1634</v>
      </c>
      <c r="N55" s="367">
        <v>1</v>
      </c>
      <c r="O55" s="362">
        <v>0.61199510403916768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1508</v>
      </c>
      <c r="G56" s="367">
        <v>0</v>
      </c>
      <c r="H56" s="362">
        <f t="shared" si="0"/>
        <v>0</v>
      </c>
      <c r="I56" s="361"/>
      <c r="J56" s="352">
        <v>52</v>
      </c>
      <c r="K56" s="347" t="s">
        <v>200</v>
      </c>
      <c r="L56" s="345">
        <v>58534</v>
      </c>
      <c r="M56" s="358">
        <v>1507</v>
      </c>
      <c r="N56" s="367">
        <v>0</v>
      </c>
      <c r="O56" s="362"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3635</v>
      </c>
      <c r="G57" s="367">
        <v>3</v>
      </c>
      <c r="H57" s="362">
        <f t="shared" si="0"/>
        <v>0.82530949105914719</v>
      </c>
      <c r="I57" s="351" t="s">
        <v>170</v>
      </c>
      <c r="J57" s="352">
        <v>53</v>
      </c>
      <c r="K57" s="347" t="s">
        <v>99</v>
      </c>
      <c r="L57" s="345">
        <v>55160</v>
      </c>
      <c r="M57" s="358">
        <v>3634</v>
      </c>
      <c r="N57" s="367">
        <v>2</v>
      </c>
      <c r="O57" s="362">
        <v>0.55035773252614195</v>
      </c>
    </row>
    <row r="58" spans="3:15" ht="16.5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12</v>
      </c>
      <c r="H58" s="360">
        <f t="shared" si="0"/>
        <v>2.0442930153321974</v>
      </c>
      <c r="I58" s="339"/>
      <c r="J58" s="352">
        <v>54</v>
      </c>
      <c r="K58" s="340" t="s">
        <v>101</v>
      </c>
      <c r="L58" s="345">
        <v>55277</v>
      </c>
      <c r="M58" s="358">
        <v>5870</v>
      </c>
      <c r="N58" s="367">
        <v>12</v>
      </c>
      <c r="O58" s="360">
        <v>2.0442930153321974</v>
      </c>
    </row>
    <row r="59" spans="3:15" ht="15.75" thickBot="1" x14ac:dyDescent="0.3">
      <c r="C59" s="352">
        <v>55</v>
      </c>
      <c r="D59" s="340" t="s">
        <v>103</v>
      </c>
      <c r="E59" s="345">
        <v>58552</v>
      </c>
      <c r="F59" s="358">
        <v>3847</v>
      </c>
      <c r="G59" s="367">
        <v>5</v>
      </c>
      <c r="H59" s="360">
        <f t="shared" si="0"/>
        <v>1.2997140629061605</v>
      </c>
      <c r="I59" s="366"/>
      <c r="J59" s="352">
        <v>55</v>
      </c>
      <c r="K59" s="340" t="s">
        <v>103</v>
      </c>
      <c r="L59" s="345">
        <v>58552</v>
      </c>
      <c r="M59" s="358">
        <v>3846</v>
      </c>
      <c r="N59" s="367">
        <v>5</v>
      </c>
      <c r="O59" s="360">
        <v>1.3000520020800832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3284</v>
      </c>
      <c r="G60" s="367">
        <v>5</v>
      </c>
      <c r="H60" s="360">
        <f t="shared" si="0"/>
        <v>1.5225334957369061</v>
      </c>
      <c r="I60" s="366"/>
      <c r="J60" s="352">
        <v>56</v>
      </c>
      <c r="K60" s="340" t="s">
        <v>105</v>
      </c>
      <c r="L60" s="345">
        <v>58623</v>
      </c>
      <c r="M60" s="358">
        <v>3288</v>
      </c>
      <c r="N60" s="367">
        <v>6</v>
      </c>
      <c r="O60" s="360">
        <v>1.8248175182481752</v>
      </c>
    </row>
    <row r="61" spans="3:15" ht="15.75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1</v>
      </c>
      <c r="H61" s="362">
        <f t="shared" si="0"/>
        <v>0.3048780487804878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67">
        <v>1</v>
      </c>
      <c r="O61" s="362">
        <v>0.3048780487804878</v>
      </c>
    </row>
    <row r="62" spans="3:15" ht="15.75" thickBot="1" x14ac:dyDescent="0.3">
      <c r="C62" s="352">
        <v>58</v>
      </c>
      <c r="D62" s="347" t="s">
        <v>119</v>
      </c>
      <c r="E62" s="345">
        <v>60169</v>
      </c>
      <c r="F62" s="358">
        <v>2288</v>
      </c>
      <c r="G62" s="367">
        <v>1</v>
      </c>
      <c r="H62" s="362">
        <f t="shared" si="0"/>
        <v>0.43706293706293708</v>
      </c>
      <c r="I62" s="361"/>
      <c r="J62" s="352">
        <v>58</v>
      </c>
      <c r="K62" s="347" t="s">
        <v>119</v>
      </c>
      <c r="L62" s="345">
        <v>60169</v>
      </c>
      <c r="M62" s="358">
        <v>2290</v>
      </c>
      <c r="N62" s="367">
        <v>1</v>
      </c>
      <c r="O62" s="362">
        <v>0.4366812227074236</v>
      </c>
    </row>
    <row r="63" spans="3:15" ht="15.75" thickBot="1" x14ac:dyDescent="0.3">
      <c r="C63" s="352">
        <v>59</v>
      </c>
      <c r="D63" s="347" t="s">
        <v>202</v>
      </c>
      <c r="E63" s="345">
        <v>58794</v>
      </c>
      <c r="F63" s="358">
        <v>1145</v>
      </c>
      <c r="G63" s="367">
        <v>1</v>
      </c>
      <c r="H63" s="362">
        <f t="shared" si="0"/>
        <v>0.8733624454148472</v>
      </c>
      <c r="I63" s="361"/>
      <c r="J63" s="352">
        <v>59</v>
      </c>
      <c r="K63" s="340" t="s">
        <v>202</v>
      </c>
      <c r="L63" s="345">
        <v>58794</v>
      </c>
      <c r="M63" s="358">
        <v>1147</v>
      </c>
      <c r="N63" s="367">
        <v>3</v>
      </c>
      <c r="O63" s="360">
        <v>2.6155187445510024</v>
      </c>
    </row>
    <row r="64" spans="3:15" ht="15.75" thickBot="1" x14ac:dyDescent="0.3">
      <c r="C64" s="352">
        <v>60</v>
      </c>
      <c r="D64" s="347" t="s">
        <v>125</v>
      </c>
      <c r="E64" s="345">
        <v>58856</v>
      </c>
      <c r="F64" s="358">
        <v>1817</v>
      </c>
      <c r="G64" s="367">
        <v>0</v>
      </c>
      <c r="H64" s="362">
        <f t="shared" si="0"/>
        <v>0</v>
      </c>
      <c r="I64" s="361"/>
      <c r="J64" s="352">
        <v>60</v>
      </c>
      <c r="K64" s="347" t="s">
        <v>125</v>
      </c>
      <c r="L64" s="345">
        <v>58856</v>
      </c>
      <c r="M64" s="358">
        <v>1814</v>
      </c>
      <c r="N64" s="367">
        <v>0</v>
      </c>
      <c r="O64" s="362">
        <v>0</v>
      </c>
    </row>
    <row r="65" spans="3:15" ht="15.75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7</v>
      </c>
      <c r="H65" s="363">
        <f t="shared" si="0"/>
        <v>4.2501517911353979</v>
      </c>
      <c r="I65" s="366"/>
      <c r="J65" s="352">
        <v>61</v>
      </c>
      <c r="K65" s="349" t="s">
        <v>203</v>
      </c>
      <c r="L65" s="345">
        <v>58918</v>
      </c>
      <c r="M65" s="358">
        <v>1647</v>
      </c>
      <c r="N65" s="367">
        <v>7</v>
      </c>
      <c r="O65" s="363">
        <v>4.2501517911353979</v>
      </c>
    </row>
    <row r="66" spans="3:15" ht="15.75" thickBot="1" x14ac:dyDescent="0.3">
      <c r="C66" s="352">
        <v>62</v>
      </c>
      <c r="D66" s="349" t="s">
        <v>204</v>
      </c>
      <c r="E66" s="345">
        <v>58990</v>
      </c>
      <c r="F66" s="358">
        <v>630</v>
      </c>
      <c r="G66" s="367">
        <v>2</v>
      </c>
      <c r="H66" s="363">
        <f t="shared" si="0"/>
        <v>3.1746031746031744</v>
      </c>
      <c r="I66" s="361"/>
      <c r="J66" s="352">
        <v>62</v>
      </c>
      <c r="K66" s="349" t="s">
        <v>204</v>
      </c>
      <c r="L66" s="345">
        <v>58990</v>
      </c>
      <c r="M66" s="358">
        <v>629</v>
      </c>
      <c r="N66" s="367">
        <v>2</v>
      </c>
      <c r="O66" s="363">
        <v>3.1796502384737679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4761</v>
      </c>
      <c r="G67" s="367">
        <v>11</v>
      </c>
      <c r="H67" s="360">
        <f t="shared" si="0"/>
        <v>2.3104389834068475</v>
      </c>
      <c r="I67" s="366"/>
      <c r="J67" s="352">
        <v>63</v>
      </c>
      <c r="K67" s="340" t="s">
        <v>131</v>
      </c>
      <c r="L67" s="345">
        <v>59041</v>
      </c>
      <c r="M67" s="358">
        <v>4768</v>
      </c>
      <c r="N67" s="367">
        <v>13</v>
      </c>
      <c r="O67" s="360">
        <v>2.726510067114094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1407</v>
      </c>
      <c r="G68" s="367">
        <v>2</v>
      </c>
      <c r="H68" s="360">
        <f t="shared" si="0"/>
        <v>1.4214641080312722</v>
      </c>
      <c r="I68" s="361"/>
      <c r="J68" s="352">
        <v>64</v>
      </c>
      <c r="K68" s="340" t="s">
        <v>205</v>
      </c>
      <c r="L68" s="345">
        <v>59238</v>
      </c>
      <c r="M68" s="358">
        <v>1404</v>
      </c>
      <c r="N68" s="367">
        <v>2</v>
      </c>
      <c r="O68" s="360">
        <v>1.4245014245014245</v>
      </c>
    </row>
    <row r="69" spans="3:15" ht="15.75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f t="shared" ref="H69:H86" si="1">G69*1000/F69</f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67">
        <v>0</v>
      </c>
      <c r="O69" s="362"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1482</v>
      </c>
      <c r="G70" s="367">
        <v>1</v>
      </c>
      <c r="H70" s="362">
        <f t="shared" si="1"/>
        <v>0.67476383265856954</v>
      </c>
      <c r="I70" s="361"/>
      <c r="J70" s="352">
        <v>66</v>
      </c>
      <c r="K70" s="347" t="s">
        <v>206</v>
      </c>
      <c r="L70" s="345">
        <v>59283</v>
      </c>
      <c r="M70" s="358">
        <v>1483</v>
      </c>
      <c r="N70" s="367">
        <v>1</v>
      </c>
      <c r="O70" s="362">
        <v>0.67430883344571813</v>
      </c>
    </row>
    <row r="71" spans="3:15" ht="15.75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5</v>
      </c>
      <c r="H71" s="363">
        <f t="shared" si="1"/>
        <v>3.2637075718015667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67">
        <v>6</v>
      </c>
      <c r="O71" s="363">
        <v>3.9164490861618799</v>
      </c>
    </row>
    <row r="72" spans="3:15" ht="15.75" thickBot="1" x14ac:dyDescent="0.3">
      <c r="C72" s="352">
        <v>68</v>
      </c>
      <c r="D72" s="347" t="s">
        <v>208</v>
      </c>
      <c r="E72" s="345">
        <v>55311</v>
      </c>
      <c r="F72" s="358">
        <v>2205</v>
      </c>
      <c r="G72" s="367">
        <v>2</v>
      </c>
      <c r="H72" s="362">
        <f t="shared" si="1"/>
        <v>0.90702947845804993</v>
      </c>
      <c r="I72" s="366"/>
      <c r="J72" s="352">
        <v>68</v>
      </c>
      <c r="K72" s="347" t="s">
        <v>208</v>
      </c>
      <c r="L72" s="345">
        <v>55311</v>
      </c>
      <c r="M72" s="358">
        <v>2202</v>
      </c>
      <c r="N72" s="367">
        <v>2</v>
      </c>
      <c r="O72" s="362">
        <v>0.90826521344232514</v>
      </c>
    </row>
    <row r="73" spans="3:15" ht="15.75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0</v>
      </c>
      <c r="H73" s="362">
        <f t="shared" si="1"/>
        <v>0</v>
      </c>
      <c r="I73" s="361"/>
      <c r="J73" s="352">
        <v>69</v>
      </c>
      <c r="K73" s="347" t="s">
        <v>209</v>
      </c>
      <c r="L73" s="345">
        <v>59498</v>
      </c>
      <c r="M73" s="358">
        <v>1267</v>
      </c>
      <c r="N73" s="367">
        <v>0</v>
      </c>
      <c r="O73" s="362">
        <v>0</v>
      </c>
    </row>
    <row r="74" spans="3:15" ht="15.75" thickBot="1" x14ac:dyDescent="0.3">
      <c r="C74" s="352">
        <v>70</v>
      </c>
      <c r="D74" s="340" t="s">
        <v>210</v>
      </c>
      <c r="E74" s="345">
        <v>59586</v>
      </c>
      <c r="F74" s="358">
        <v>2240</v>
      </c>
      <c r="G74" s="367">
        <v>3</v>
      </c>
      <c r="H74" s="360">
        <f t="shared" si="1"/>
        <v>1.3392857142857142</v>
      </c>
      <c r="I74" s="361"/>
      <c r="J74" s="352">
        <v>70</v>
      </c>
      <c r="K74" s="340" t="s">
        <v>210</v>
      </c>
      <c r="L74" s="345">
        <v>59586</v>
      </c>
      <c r="M74" s="358">
        <v>2237</v>
      </c>
      <c r="N74" s="367">
        <v>3</v>
      </c>
      <c r="O74" s="360">
        <v>1.3410818059901655</v>
      </c>
    </row>
    <row r="75" spans="3:15" ht="15.75" thickBot="1" x14ac:dyDescent="0.3">
      <c r="C75" s="352">
        <v>71</v>
      </c>
      <c r="D75" s="340" t="s">
        <v>211</v>
      </c>
      <c r="E75" s="345">
        <v>59327</v>
      </c>
      <c r="F75" s="358">
        <v>4119</v>
      </c>
      <c r="G75" s="367">
        <v>6</v>
      </c>
      <c r="H75" s="360">
        <f t="shared" si="1"/>
        <v>1.4566642388929352</v>
      </c>
      <c r="I75" s="361"/>
      <c r="J75" s="352">
        <v>71</v>
      </c>
      <c r="K75" s="340" t="s">
        <v>211</v>
      </c>
      <c r="L75" s="345">
        <v>59327</v>
      </c>
      <c r="M75" s="358">
        <v>4124</v>
      </c>
      <c r="N75" s="367">
        <v>6</v>
      </c>
      <c r="O75" s="360">
        <v>1.4548981571290009</v>
      </c>
    </row>
    <row r="76" spans="3:15" ht="15.75" thickBot="1" x14ac:dyDescent="0.3">
      <c r="C76" s="352">
        <v>72</v>
      </c>
      <c r="D76" s="349" t="s">
        <v>149</v>
      </c>
      <c r="E76" s="345">
        <v>59416</v>
      </c>
      <c r="F76" s="358">
        <v>2275</v>
      </c>
      <c r="G76" s="367">
        <v>7</v>
      </c>
      <c r="H76" s="363">
        <f t="shared" si="1"/>
        <v>3.0769230769230771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67">
        <v>7</v>
      </c>
      <c r="O76" s="363">
        <v>3.0769230769230771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1516</v>
      </c>
      <c r="G77" s="367">
        <v>1</v>
      </c>
      <c r="H77" s="362">
        <f t="shared" si="1"/>
        <v>0.65963060686015829</v>
      </c>
      <c r="I77" s="361"/>
      <c r="J77" s="352">
        <v>73</v>
      </c>
      <c r="K77" s="347" t="s">
        <v>151</v>
      </c>
      <c r="L77" s="345">
        <v>59657</v>
      </c>
      <c r="M77" s="358">
        <v>1520</v>
      </c>
      <c r="N77" s="367">
        <v>1</v>
      </c>
      <c r="O77" s="362">
        <v>0.65789473684210531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1723</v>
      </c>
      <c r="G78" s="367">
        <v>1</v>
      </c>
      <c r="H78" s="362">
        <f t="shared" si="1"/>
        <v>0.5803830528148578</v>
      </c>
      <c r="I78" s="361"/>
      <c r="J78" s="352">
        <v>74</v>
      </c>
      <c r="K78" s="347" t="s">
        <v>212</v>
      </c>
      <c r="L78" s="345">
        <v>59826</v>
      </c>
      <c r="M78" s="358">
        <v>1721</v>
      </c>
      <c r="N78" s="367">
        <v>1</v>
      </c>
      <c r="O78" s="362">
        <v>0.58105752469494476</v>
      </c>
    </row>
    <row r="79" spans="3:15" ht="15.75" thickBot="1" x14ac:dyDescent="0.3">
      <c r="C79" s="352">
        <v>75</v>
      </c>
      <c r="D79" s="347" t="s">
        <v>155</v>
      </c>
      <c r="E79" s="345">
        <v>59693</v>
      </c>
      <c r="F79" s="358">
        <v>4589</v>
      </c>
      <c r="G79" s="367">
        <v>2</v>
      </c>
      <c r="H79" s="362">
        <f t="shared" si="1"/>
        <v>0.43582479843103072</v>
      </c>
      <c r="I79" s="361"/>
      <c r="J79" s="352">
        <v>75</v>
      </c>
      <c r="K79" s="340" t="s">
        <v>155</v>
      </c>
      <c r="L79" s="345">
        <v>59693</v>
      </c>
      <c r="M79" s="358">
        <v>4590</v>
      </c>
      <c r="N79" s="367">
        <v>5</v>
      </c>
      <c r="O79" s="360">
        <v>1.0893246187363834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f t="shared" si="1"/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67">
        <v>1</v>
      </c>
      <c r="O80" s="362">
        <v>0.45829514207149402</v>
      </c>
    </row>
    <row r="81" spans="3:15" ht="15.75" thickBot="1" x14ac:dyDescent="0.3">
      <c r="C81" s="352">
        <v>77</v>
      </c>
      <c r="D81" s="347" t="s">
        <v>213</v>
      </c>
      <c r="E81" s="345">
        <v>59880</v>
      </c>
      <c r="F81" s="358">
        <v>2567</v>
      </c>
      <c r="G81" s="367">
        <v>1</v>
      </c>
      <c r="H81" s="362">
        <f t="shared" si="1"/>
        <v>0.38955979742890534</v>
      </c>
      <c r="I81" s="366"/>
      <c r="J81" s="352">
        <v>77</v>
      </c>
      <c r="K81" s="347" t="s">
        <v>213</v>
      </c>
      <c r="L81" s="345">
        <v>59880</v>
      </c>
      <c r="M81" s="358">
        <v>2566</v>
      </c>
      <c r="N81" s="367">
        <v>1</v>
      </c>
      <c r="O81" s="362">
        <v>0.38971161340607952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2107</v>
      </c>
      <c r="G82" s="367">
        <v>0</v>
      </c>
      <c r="H82" s="362">
        <f t="shared" si="1"/>
        <v>0</v>
      </c>
      <c r="I82" s="361"/>
      <c r="J82" s="352">
        <v>78</v>
      </c>
      <c r="K82" s="347" t="s">
        <v>161</v>
      </c>
      <c r="L82" s="345">
        <v>59942</v>
      </c>
      <c r="M82" s="358">
        <v>2104</v>
      </c>
      <c r="N82" s="367">
        <v>0</v>
      </c>
      <c r="O82" s="362">
        <v>0</v>
      </c>
    </row>
    <row r="83" spans="3:15" ht="15.75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f t="shared" si="1"/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67">
        <v>2</v>
      </c>
      <c r="O83" s="360">
        <v>2.1164021164021163</v>
      </c>
    </row>
    <row r="84" spans="3:15" ht="15.75" thickBot="1" x14ac:dyDescent="0.3">
      <c r="C84" s="352">
        <v>80</v>
      </c>
      <c r="D84" s="347" t="s">
        <v>214</v>
      </c>
      <c r="E84" s="345">
        <v>60062</v>
      </c>
      <c r="F84" s="358">
        <v>5935</v>
      </c>
      <c r="G84" s="367">
        <v>5</v>
      </c>
      <c r="H84" s="362">
        <f t="shared" si="1"/>
        <v>0.84245998315080028</v>
      </c>
      <c r="I84" s="366"/>
      <c r="J84" s="352">
        <v>80</v>
      </c>
      <c r="K84" s="340" t="s">
        <v>214</v>
      </c>
      <c r="L84" s="345">
        <v>60062</v>
      </c>
      <c r="M84" s="358">
        <v>5934</v>
      </c>
      <c r="N84" s="367">
        <v>6</v>
      </c>
      <c r="O84" s="360">
        <v>1.0111223458038423</v>
      </c>
    </row>
    <row r="85" spans="3:15" ht="15.75" thickBot="1" x14ac:dyDescent="0.3">
      <c r="C85" s="353">
        <v>81</v>
      </c>
      <c r="D85" s="348" t="s">
        <v>167</v>
      </c>
      <c r="E85" s="346">
        <v>60099</v>
      </c>
      <c r="F85" s="359">
        <v>1442</v>
      </c>
      <c r="G85" s="368">
        <v>0</v>
      </c>
      <c r="H85" s="362">
        <f t="shared" si="1"/>
        <v>0</v>
      </c>
      <c r="I85" s="361"/>
      <c r="J85" s="353">
        <v>81</v>
      </c>
      <c r="K85" s="348" t="s">
        <v>167</v>
      </c>
      <c r="L85" s="346">
        <v>60099</v>
      </c>
      <c r="M85" s="359">
        <v>1439</v>
      </c>
      <c r="N85" s="368">
        <v>0</v>
      </c>
      <c r="O85" s="362">
        <v>0</v>
      </c>
    </row>
    <row r="86" spans="3:15" ht="16.5" thickTop="1" thickBot="1" x14ac:dyDescent="0.3">
      <c r="C86" s="401" t="s">
        <v>215</v>
      </c>
      <c r="D86" s="402"/>
      <c r="E86" s="403"/>
      <c r="F86" s="364">
        <v>759066</v>
      </c>
      <c r="G86" s="364">
        <v>896</v>
      </c>
      <c r="H86" s="354">
        <f t="shared" si="1"/>
        <v>1.1803980154558364</v>
      </c>
      <c r="I86" s="361"/>
      <c r="J86" s="401" t="s">
        <v>215</v>
      </c>
      <c r="K86" s="402"/>
      <c r="L86" s="403"/>
      <c r="M86" s="364">
        <v>759066</v>
      </c>
      <c r="N86" s="364">
        <v>896</v>
      </c>
      <c r="O86" s="354">
        <v>1.1803980154558364</v>
      </c>
    </row>
    <row r="87" spans="3:15" ht="15.75" thickTop="1" x14ac:dyDescent="0.25"/>
  </sheetData>
  <mergeCells count="4">
    <mergeCell ref="C2:H2"/>
    <mergeCell ref="J2:O2"/>
    <mergeCell ref="C86:E86"/>
    <mergeCell ref="J86:L8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87"/>
  <sheetViews>
    <sheetView zoomScaleNormal="100" workbookViewId="0">
      <selection activeCell="C2" sqref="C2:H2"/>
    </sheetView>
  </sheetViews>
  <sheetFormatPr defaultRowHeight="15" x14ac:dyDescent="0.25"/>
  <cols>
    <col min="1" max="3" width="9.140625" style="338"/>
    <col min="4" max="4" width="22.28515625" style="338" customWidth="1"/>
    <col min="5" max="5" width="9.140625" style="338"/>
    <col min="6" max="6" width="13" style="338" customWidth="1"/>
    <col min="7" max="7" width="9.140625" style="338"/>
    <col min="8" max="8" width="11.42578125" style="338" customWidth="1"/>
    <col min="9" max="10" width="9.140625" style="338"/>
    <col min="11" max="11" width="22.28515625" style="338" customWidth="1"/>
    <col min="12" max="12" width="9.140625" style="338"/>
    <col min="13" max="13" width="13" style="338" customWidth="1"/>
    <col min="14" max="14" width="9.140625" style="338"/>
    <col min="15" max="15" width="11.42578125" style="338" customWidth="1"/>
    <col min="16" max="16384" width="9.140625" style="338"/>
  </cols>
  <sheetData>
    <row r="1" spans="3:15" ht="16.5" thickBot="1" x14ac:dyDescent="0.3">
      <c r="D1" s="350">
        <v>44334</v>
      </c>
      <c r="K1" s="350">
        <v>44333</v>
      </c>
    </row>
    <row r="2" spans="3:15" ht="60.75" customHeight="1" thickBot="1" x14ac:dyDescent="0.35">
      <c r="C2" s="382" t="s">
        <v>333</v>
      </c>
      <c r="D2" s="383"/>
      <c r="E2" s="383"/>
      <c r="F2" s="383"/>
      <c r="G2" s="383"/>
      <c r="H2" s="384"/>
      <c r="J2" s="382" t="s">
        <v>332</v>
      </c>
      <c r="K2" s="383"/>
      <c r="L2" s="383"/>
      <c r="M2" s="383"/>
      <c r="N2" s="383"/>
      <c r="O2" s="384"/>
    </row>
    <row r="3" spans="3:15" ht="15.75" thickBot="1" x14ac:dyDescent="0.3">
      <c r="C3" s="341"/>
      <c r="D3" s="341"/>
      <c r="E3" s="341"/>
      <c r="F3" s="341"/>
      <c r="G3" s="341"/>
      <c r="H3" s="341"/>
      <c r="J3" s="341"/>
      <c r="K3" s="341"/>
      <c r="L3" s="341"/>
      <c r="M3" s="341"/>
      <c r="N3" s="341"/>
      <c r="O3" s="341"/>
    </row>
    <row r="4" spans="3:15" ht="53.25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16.5" thickTop="1" thickBot="1" x14ac:dyDescent="0.3">
      <c r="C5" s="352">
        <v>1</v>
      </c>
      <c r="D5" s="340" t="s">
        <v>226</v>
      </c>
      <c r="E5" s="345">
        <v>54975</v>
      </c>
      <c r="F5" s="357">
        <v>337883</v>
      </c>
      <c r="G5" s="367">
        <v>429</v>
      </c>
      <c r="H5" s="360">
        <f t="shared" ref="H5:H68" si="0">G5*1000/F5</f>
        <v>1.2696702704782425</v>
      </c>
      <c r="I5" s="351"/>
      <c r="J5" s="352">
        <v>1</v>
      </c>
      <c r="K5" s="340" t="s">
        <v>226</v>
      </c>
      <c r="L5" s="345">
        <v>54975</v>
      </c>
      <c r="M5" s="357">
        <v>337883</v>
      </c>
      <c r="N5" s="367">
        <v>435</v>
      </c>
      <c r="O5" s="360">
        <f t="shared" ref="O5:O68" si="1">N5*1000/M5</f>
        <v>1.2874278966387773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38440</v>
      </c>
      <c r="G6" s="367">
        <v>24</v>
      </c>
      <c r="H6" s="362">
        <f t="shared" si="0"/>
        <v>0.62434963579604574</v>
      </c>
      <c r="I6" s="351" t="s">
        <v>170</v>
      </c>
      <c r="J6" s="352">
        <v>2</v>
      </c>
      <c r="K6" s="347" t="s">
        <v>227</v>
      </c>
      <c r="L6" s="345">
        <v>55008</v>
      </c>
      <c r="M6" s="358">
        <v>38440</v>
      </c>
      <c r="N6" s="367">
        <v>23</v>
      </c>
      <c r="O6" s="362">
        <f t="shared" si="1"/>
        <v>0.59833506763787725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23028</v>
      </c>
      <c r="G7" s="367">
        <v>29</v>
      </c>
      <c r="H7" s="360">
        <f t="shared" si="0"/>
        <v>1.2593364599617856</v>
      </c>
      <c r="I7" s="351" t="s">
        <v>170</v>
      </c>
      <c r="J7" s="352">
        <v>3</v>
      </c>
      <c r="K7" s="340" t="s">
        <v>228</v>
      </c>
      <c r="L7" s="345">
        <v>55384</v>
      </c>
      <c r="M7" s="358">
        <v>23028</v>
      </c>
      <c r="N7" s="367">
        <v>28</v>
      </c>
      <c r="O7" s="360">
        <f t="shared" si="1"/>
        <v>1.2159110647906897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55573</v>
      </c>
      <c r="G8" s="367">
        <v>77</v>
      </c>
      <c r="H8" s="360">
        <f t="shared" si="0"/>
        <v>1.3855649326111601</v>
      </c>
      <c r="I8" s="351"/>
      <c r="J8" s="352">
        <v>4</v>
      </c>
      <c r="K8" s="340" t="s">
        <v>229</v>
      </c>
      <c r="L8" s="345">
        <v>55259</v>
      </c>
      <c r="M8" s="358">
        <v>55573</v>
      </c>
      <c r="N8" s="367">
        <v>78</v>
      </c>
      <c r="O8" s="360">
        <f t="shared" si="1"/>
        <v>1.4035592823853309</v>
      </c>
    </row>
    <row r="9" spans="3:15" ht="15.75" thickBot="1" x14ac:dyDescent="0.3">
      <c r="C9" s="352">
        <v>5</v>
      </c>
      <c r="D9" s="340" t="s">
        <v>230</v>
      </c>
      <c r="E9" s="345">
        <v>55357</v>
      </c>
      <c r="F9" s="358">
        <v>27487</v>
      </c>
      <c r="G9" s="367">
        <v>36</v>
      </c>
      <c r="H9" s="360">
        <f t="shared" si="0"/>
        <v>1.3097100447484264</v>
      </c>
      <c r="I9" s="351" t="s">
        <v>170</v>
      </c>
      <c r="J9" s="352">
        <v>5</v>
      </c>
      <c r="K9" s="340" t="s">
        <v>230</v>
      </c>
      <c r="L9" s="345">
        <v>55357</v>
      </c>
      <c r="M9" s="358">
        <v>27487</v>
      </c>
      <c r="N9" s="367">
        <v>35</v>
      </c>
      <c r="O9" s="360">
        <f t="shared" si="1"/>
        <v>1.2733292101720814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9545</v>
      </c>
      <c r="G10" s="367">
        <v>8</v>
      </c>
      <c r="H10" s="362">
        <f t="shared" si="0"/>
        <v>0.83813514929282351</v>
      </c>
      <c r="I10" s="351"/>
      <c r="J10" s="352">
        <v>6</v>
      </c>
      <c r="K10" s="347" t="s">
        <v>231</v>
      </c>
      <c r="L10" s="345">
        <v>55446</v>
      </c>
      <c r="M10" s="358">
        <v>9545</v>
      </c>
      <c r="N10" s="367">
        <v>9</v>
      </c>
      <c r="O10" s="362">
        <f t="shared" si="1"/>
        <v>0.94290204295442637</v>
      </c>
    </row>
    <row r="11" spans="3:15" ht="27" customHeight="1" thickBot="1" x14ac:dyDescent="0.3">
      <c r="C11" s="352">
        <v>7</v>
      </c>
      <c r="D11" s="347" t="s">
        <v>172</v>
      </c>
      <c r="E11" s="345">
        <v>55473</v>
      </c>
      <c r="F11" s="358">
        <v>6569</v>
      </c>
      <c r="G11" s="367">
        <v>6</v>
      </c>
      <c r="H11" s="362">
        <f t="shared" si="0"/>
        <v>0.91338103212056632</v>
      </c>
      <c r="I11" s="366"/>
      <c r="J11" s="352">
        <v>7</v>
      </c>
      <c r="K11" s="347" t="s">
        <v>172</v>
      </c>
      <c r="L11" s="345">
        <v>55473</v>
      </c>
      <c r="M11" s="358">
        <v>6569</v>
      </c>
      <c r="N11" s="367">
        <v>6</v>
      </c>
      <c r="O11" s="362">
        <f t="shared" si="1"/>
        <v>0.91338103212056632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f t="shared" si="0"/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67">
        <v>3</v>
      </c>
      <c r="O12" s="360">
        <f t="shared" si="1"/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f t="shared" si="0"/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67">
        <v>0</v>
      </c>
      <c r="O13" s="362">
        <f t="shared" si="1"/>
        <v>0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15446</v>
      </c>
      <c r="G14" s="367">
        <v>13</v>
      </c>
      <c r="H14" s="362">
        <f t="shared" si="0"/>
        <v>0.84164184902240058</v>
      </c>
      <c r="I14" s="351"/>
      <c r="J14" s="352">
        <v>10</v>
      </c>
      <c r="K14" s="347" t="s">
        <v>13</v>
      </c>
      <c r="L14" s="345">
        <v>55687</v>
      </c>
      <c r="M14" s="358">
        <v>15446</v>
      </c>
      <c r="N14" s="367">
        <v>14</v>
      </c>
      <c r="O14" s="362">
        <f t="shared" si="1"/>
        <v>0.90638352971643144</v>
      </c>
    </row>
    <row r="15" spans="3:15" ht="27" customHeight="1" thickBot="1" x14ac:dyDescent="0.3">
      <c r="C15" s="352">
        <v>11</v>
      </c>
      <c r="D15" s="347" t="s">
        <v>174</v>
      </c>
      <c r="E15" s="345">
        <v>55776</v>
      </c>
      <c r="F15" s="358">
        <v>1456</v>
      </c>
      <c r="G15" s="367">
        <v>1</v>
      </c>
      <c r="H15" s="362">
        <f t="shared" si="0"/>
        <v>0.68681318681318682</v>
      </c>
      <c r="I15" s="361"/>
      <c r="J15" s="352">
        <v>11</v>
      </c>
      <c r="K15" s="347" t="s">
        <v>174</v>
      </c>
      <c r="L15" s="345">
        <v>55776</v>
      </c>
      <c r="M15" s="358">
        <v>1456</v>
      </c>
      <c r="N15" s="367">
        <v>1</v>
      </c>
      <c r="O15" s="362">
        <f t="shared" si="1"/>
        <v>0.68681318681318682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13038</v>
      </c>
      <c r="G16" s="367">
        <v>12</v>
      </c>
      <c r="H16" s="362">
        <f t="shared" si="0"/>
        <v>0.92038656235618965</v>
      </c>
      <c r="I16" s="351" t="s">
        <v>170</v>
      </c>
      <c r="J16" s="352">
        <v>12</v>
      </c>
      <c r="K16" s="347" t="s">
        <v>17</v>
      </c>
      <c r="L16" s="345">
        <v>55838</v>
      </c>
      <c r="M16" s="358">
        <v>13038</v>
      </c>
      <c r="N16" s="367">
        <v>10</v>
      </c>
      <c r="O16" s="362">
        <f t="shared" si="1"/>
        <v>0.76698880196349128</v>
      </c>
    </row>
    <row r="17" spans="3:15" ht="27" customHeight="1" thickBot="1" x14ac:dyDescent="0.3">
      <c r="C17" s="352">
        <v>13</v>
      </c>
      <c r="D17" s="340" t="s">
        <v>175</v>
      </c>
      <c r="E17" s="345">
        <v>55918</v>
      </c>
      <c r="F17" s="358">
        <v>1974</v>
      </c>
      <c r="G17" s="367">
        <v>2</v>
      </c>
      <c r="H17" s="360">
        <f t="shared" si="0"/>
        <v>1.0131712259371835</v>
      </c>
      <c r="I17" s="351"/>
      <c r="J17" s="352">
        <v>13</v>
      </c>
      <c r="K17" s="340" t="s">
        <v>175</v>
      </c>
      <c r="L17" s="345">
        <v>55918</v>
      </c>
      <c r="M17" s="358">
        <v>1974</v>
      </c>
      <c r="N17" s="367">
        <v>2</v>
      </c>
      <c r="O17" s="360">
        <f t="shared" si="1"/>
        <v>1.0131712259371835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1335</v>
      </c>
      <c r="G18" s="367">
        <v>0</v>
      </c>
      <c r="H18" s="362">
        <f t="shared" si="0"/>
        <v>0</v>
      </c>
      <c r="I18" s="361"/>
      <c r="J18" s="352">
        <v>14</v>
      </c>
      <c r="K18" s="347" t="s">
        <v>176</v>
      </c>
      <c r="L18" s="345">
        <v>56014</v>
      </c>
      <c r="M18" s="358">
        <v>1335</v>
      </c>
      <c r="N18" s="367">
        <v>0</v>
      </c>
      <c r="O18" s="362">
        <f t="shared" si="1"/>
        <v>0</v>
      </c>
    </row>
    <row r="19" spans="3:15" ht="27" customHeight="1" thickBot="1" x14ac:dyDescent="0.3">
      <c r="C19" s="352">
        <v>15</v>
      </c>
      <c r="D19" s="347" t="s">
        <v>177</v>
      </c>
      <c r="E19" s="345">
        <v>56096</v>
      </c>
      <c r="F19" s="358">
        <v>1429</v>
      </c>
      <c r="G19" s="367">
        <v>0</v>
      </c>
      <c r="H19" s="362">
        <f t="shared" si="0"/>
        <v>0</v>
      </c>
      <c r="I19" s="361"/>
      <c r="J19" s="352">
        <v>15</v>
      </c>
      <c r="K19" s="347" t="s">
        <v>177</v>
      </c>
      <c r="L19" s="345">
        <v>56096</v>
      </c>
      <c r="M19" s="358">
        <v>1429</v>
      </c>
      <c r="N19" s="367">
        <v>0</v>
      </c>
      <c r="O19" s="362">
        <f t="shared" si="1"/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4835</v>
      </c>
      <c r="G20" s="367">
        <v>11</v>
      </c>
      <c r="H20" s="360">
        <f t="shared" si="0"/>
        <v>2.2750775594622543</v>
      </c>
      <c r="I20" s="366"/>
      <c r="J20" s="352">
        <v>16</v>
      </c>
      <c r="K20" s="340" t="s">
        <v>178</v>
      </c>
      <c r="L20" s="345">
        <v>56210</v>
      </c>
      <c r="M20" s="358">
        <v>4835</v>
      </c>
      <c r="N20" s="367">
        <v>11</v>
      </c>
      <c r="O20" s="360">
        <f t="shared" si="1"/>
        <v>2.2750775594622543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1334</v>
      </c>
      <c r="G21" s="367">
        <v>0</v>
      </c>
      <c r="H21" s="362">
        <f t="shared" si="0"/>
        <v>0</v>
      </c>
      <c r="I21" s="361"/>
      <c r="J21" s="352">
        <v>17</v>
      </c>
      <c r="K21" s="347" t="s">
        <v>179</v>
      </c>
      <c r="L21" s="345">
        <v>56265</v>
      </c>
      <c r="M21" s="358">
        <v>1334</v>
      </c>
      <c r="N21" s="367">
        <v>0</v>
      </c>
      <c r="O21" s="362">
        <f t="shared" si="1"/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1185</v>
      </c>
      <c r="G22" s="367">
        <v>0</v>
      </c>
      <c r="H22" s="362">
        <f t="shared" si="0"/>
        <v>0</v>
      </c>
      <c r="I22" s="361"/>
      <c r="J22" s="352">
        <v>18</v>
      </c>
      <c r="K22" s="347" t="s">
        <v>29</v>
      </c>
      <c r="L22" s="345">
        <v>56327</v>
      </c>
      <c r="M22" s="358">
        <v>1185</v>
      </c>
      <c r="N22" s="367">
        <v>0</v>
      </c>
      <c r="O22" s="362">
        <f t="shared" si="1"/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2385</v>
      </c>
      <c r="G23" s="367">
        <v>3</v>
      </c>
      <c r="H23" s="360">
        <f t="shared" si="0"/>
        <v>1.2578616352201257</v>
      </c>
      <c r="I23" s="361"/>
      <c r="J23" s="352">
        <v>19</v>
      </c>
      <c r="K23" s="340" t="s">
        <v>180</v>
      </c>
      <c r="L23" s="345">
        <v>56354</v>
      </c>
      <c r="M23" s="358">
        <v>2385</v>
      </c>
      <c r="N23" s="367">
        <v>3</v>
      </c>
      <c r="O23" s="360">
        <f t="shared" si="1"/>
        <v>1.2578616352201257</v>
      </c>
    </row>
    <row r="24" spans="3:15" ht="27" customHeight="1" thickBot="1" x14ac:dyDescent="0.3">
      <c r="C24" s="352">
        <v>20</v>
      </c>
      <c r="D24" s="347" t="s">
        <v>181</v>
      </c>
      <c r="E24" s="345">
        <v>56425</v>
      </c>
      <c r="F24" s="358">
        <v>2359</v>
      </c>
      <c r="G24" s="367">
        <v>2</v>
      </c>
      <c r="H24" s="362">
        <f t="shared" si="0"/>
        <v>0.84781687155574392</v>
      </c>
      <c r="I24" s="366"/>
      <c r="J24" s="352">
        <v>20</v>
      </c>
      <c r="K24" s="347" t="s">
        <v>181</v>
      </c>
      <c r="L24" s="345">
        <v>56425</v>
      </c>
      <c r="M24" s="358">
        <v>2359</v>
      </c>
      <c r="N24" s="367">
        <v>2</v>
      </c>
      <c r="O24" s="362">
        <f t="shared" si="1"/>
        <v>0.84781687155574392</v>
      </c>
    </row>
    <row r="25" spans="3:15" ht="27" customHeight="1" thickBot="1" x14ac:dyDescent="0.3">
      <c r="C25" s="352">
        <v>21</v>
      </c>
      <c r="D25" s="347" t="s">
        <v>182</v>
      </c>
      <c r="E25" s="345">
        <v>56461</v>
      </c>
      <c r="F25" s="358">
        <v>2494</v>
      </c>
      <c r="G25" s="367">
        <v>1</v>
      </c>
      <c r="H25" s="362">
        <f t="shared" si="0"/>
        <v>0.40096230954290296</v>
      </c>
      <c r="I25" s="351"/>
      <c r="J25" s="352">
        <v>21</v>
      </c>
      <c r="K25" s="347" t="s">
        <v>182</v>
      </c>
      <c r="L25" s="345">
        <v>56461</v>
      </c>
      <c r="M25" s="358">
        <v>2494</v>
      </c>
      <c r="N25" s="367">
        <v>2</v>
      </c>
      <c r="O25" s="362">
        <f t="shared" si="1"/>
        <v>0.80192461908580592</v>
      </c>
    </row>
    <row r="26" spans="3:15" ht="27" customHeight="1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f t="shared" si="0"/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67">
        <v>1</v>
      </c>
      <c r="O26" s="362">
        <f t="shared" si="1"/>
        <v>0.3711952487008166</v>
      </c>
    </row>
    <row r="27" spans="3:15" ht="15.75" thickBot="1" x14ac:dyDescent="0.3">
      <c r="C27" s="352">
        <v>23</v>
      </c>
      <c r="D27" s="347" t="s">
        <v>184</v>
      </c>
      <c r="E27" s="345">
        <v>56568</v>
      </c>
      <c r="F27" s="358">
        <v>3055</v>
      </c>
      <c r="G27" s="367">
        <v>1</v>
      </c>
      <c r="H27" s="362">
        <f t="shared" si="0"/>
        <v>0.32733224222585927</v>
      </c>
      <c r="I27" s="361"/>
      <c r="J27" s="352">
        <v>23</v>
      </c>
      <c r="K27" s="347" t="s">
        <v>184</v>
      </c>
      <c r="L27" s="345">
        <v>56568</v>
      </c>
      <c r="M27" s="358">
        <v>3055</v>
      </c>
      <c r="N27" s="367">
        <v>1</v>
      </c>
      <c r="O27" s="362">
        <f t="shared" si="1"/>
        <v>0.32733224222585927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4788</v>
      </c>
      <c r="G28" s="367">
        <v>2</v>
      </c>
      <c r="H28" s="362">
        <f t="shared" si="0"/>
        <v>0.41771094402673348</v>
      </c>
      <c r="I28" s="366"/>
      <c r="J28" s="352">
        <v>24</v>
      </c>
      <c r="K28" s="347" t="s">
        <v>185</v>
      </c>
      <c r="L28" s="345">
        <v>56666</v>
      </c>
      <c r="M28" s="358">
        <v>4788</v>
      </c>
      <c r="N28" s="367">
        <v>2</v>
      </c>
      <c r="O28" s="362">
        <f t="shared" si="1"/>
        <v>0.41771094402673348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2342</v>
      </c>
      <c r="G29" s="367">
        <v>2</v>
      </c>
      <c r="H29" s="362">
        <f t="shared" si="0"/>
        <v>0.85397096498719038</v>
      </c>
      <c r="I29" s="361"/>
      <c r="J29" s="352">
        <v>25</v>
      </c>
      <c r="K29" s="347" t="s">
        <v>186</v>
      </c>
      <c r="L29" s="345">
        <v>57314</v>
      </c>
      <c r="M29" s="358">
        <v>2342</v>
      </c>
      <c r="N29" s="367">
        <v>2</v>
      </c>
      <c r="O29" s="362">
        <f t="shared" si="1"/>
        <v>0.85397096498719038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1702</v>
      </c>
      <c r="G30" s="367">
        <v>0</v>
      </c>
      <c r="H30" s="362">
        <f t="shared" si="0"/>
        <v>0</v>
      </c>
      <c r="I30" s="361"/>
      <c r="J30" s="352">
        <v>26</v>
      </c>
      <c r="K30" s="347" t="s">
        <v>187</v>
      </c>
      <c r="L30" s="345">
        <v>56773</v>
      </c>
      <c r="M30" s="358">
        <v>1702</v>
      </c>
      <c r="N30" s="367">
        <v>0</v>
      </c>
      <c r="O30" s="362">
        <f t="shared" si="1"/>
        <v>0</v>
      </c>
    </row>
    <row r="31" spans="3:15" ht="27" customHeight="1" thickBot="1" x14ac:dyDescent="0.3">
      <c r="C31" s="352">
        <v>27</v>
      </c>
      <c r="D31" s="340" t="s">
        <v>47</v>
      </c>
      <c r="E31" s="345">
        <v>56844</v>
      </c>
      <c r="F31" s="358">
        <v>3724</v>
      </c>
      <c r="G31" s="367">
        <v>4</v>
      </c>
      <c r="H31" s="360">
        <f t="shared" si="0"/>
        <v>1.0741138560687433</v>
      </c>
      <c r="I31" s="339"/>
      <c r="J31" s="352">
        <v>27</v>
      </c>
      <c r="K31" s="340" t="s">
        <v>47</v>
      </c>
      <c r="L31" s="345">
        <v>56844</v>
      </c>
      <c r="M31" s="358">
        <v>3724</v>
      </c>
      <c r="N31" s="367">
        <v>5</v>
      </c>
      <c r="O31" s="360">
        <f t="shared" si="1"/>
        <v>1.3426423200859292</v>
      </c>
    </row>
    <row r="32" spans="3:15" ht="27" customHeight="1" thickBot="1" x14ac:dyDescent="0.3">
      <c r="C32" s="352">
        <v>28</v>
      </c>
      <c r="D32" s="340" t="s">
        <v>49</v>
      </c>
      <c r="E32" s="345">
        <v>56988</v>
      </c>
      <c r="F32" s="358">
        <v>3723</v>
      </c>
      <c r="G32" s="367">
        <v>4</v>
      </c>
      <c r="H32" s="360">
        <f t="shared" si="0"/>
        <v>1.0744023636852</v>
      </c>
      <c r="I32" s="361"/>
      <c r="J32" s="352">
        <v>28</v>
      </c>
      <c r="K32" s="347" t="s">
        <v>49</v>
      </c>
      <c r="L32" s="345">
        <v>56988</v>
      </c>
      <c r="M32" s="358">
        <v>3723</v>
      </c>
      <c r="N32" s="367">
        <v>1</v>
      </c>
      <c r="O32" s="362">
        <f t="shared" si="1"/>
        <v>0.26860059092130001</v>
      </c>
    </row>
    <row r="33" spans="3:15" ht="27" customHeight="1" thickBot="1" x14ac:dyDescent="0.3">
      <c r="C33" s="352">
        <v>29</v>
      </c>
      <c r="D33" s="347" t="s">
        <v>188</v>
      </c>
      <c r="E33" s="345">
        <v>57083</v>
      </c>
      <c r="F33" s="358">
        <v>2361</v>
      </c>
      <c r="G33" s="367">
        <v>0</v>
      </c>
      <c r="H33" s="362">
        <f t="shared" si="0"/>
        <v>0</v>
      </c>
      <c r="I33" s="361"/>
      <c r="J33" s="352">
        <v>29</v>
      </c>
      <c r="K33" s="347" t="s">
        <v>188</v>
      </c>
      <c r="L33" s="345">
        <v>57083</v>
      </c>
      <c r="M33" s="358">
        <v>2361</v>
      </c>
      <c r="N33" s="367">
        <v>0</v>
      </c>
      <c r="O33" s="362">
        <f t="shared" si="1"/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1517</v>
      </c>
      <c r="G34" s="367">
        <v>1</v>
      </c>
      <c r="H34" s="362">
        <f t="shared" si="0"/>
        <v>0.65919578114700061</v>
      </c>
      <c r="I34" s="361"/>
      <c r="J34" s="352">
        <v>30</v>
      </c>
      <c r="K34" s="347" t="s">
        <v>53</v>
      </c>
      <c r="L34" s="345">
        <v>57163</v>
      </c>
      <c r="M34" s="358">
        <v>1517</v>
      </c>
      <c r="N34" s="367">
        <v>1</v>
      </c>
      <c r="O34" s="362">
        <f t="shared" si="1"/>
        <v>0.65919578114700061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1812</v>
      </c>
      <c r="G35" s="367">
        <v>0</v>
      </c>
      <c r="H35" s="362">
        <f t="shared" si="0"/>
        <v>0</v>
      </c>
      <c r="I35" s="361"/>
      <c r="J35" s="352">
        <v>31</v>
      </c>
      <c r="K35" s="347" t="s">
        <v>55</v>
      </c>
      <c r="L35" s="345">
        <v>57225</v>
      </c>
      <c r="M35" s="358">
        <v>1812</v>
      </c>
      <c r="N35" s="367">
        <v>0</v>
      </c>
      <c r="O35" s="362">
        <f t="shared" si="1"/>
        <v>0</v>
      </c>
    </row>
    <row r="36" spans="3:15" ht="27" customHeight="1" thickBot="1" x14ac:dyDescent="0.3">
      <c r="C36" s="352">
        <v>32</v>
      </c>
      <c r="D36" s="340" t="s">
        <v>57</v>
      </c>
      <c r="E36" s="345">
        <v>57350</v>
      </c>
      <c r="F36" s="358">
        <v>4247</v>
      </c>
      <c r="G36" s="367">
        <v>6</v>
      </c>
      <c r="H36" s="360">
        <f t="shared" si="0"/>
        <v>1.4127619496114905</v>
      </c>
      <c r="I36" s="361"/>
      <c r="J36" s="352">
        <v>32</v>
      </c>
      <c r="K36" s="340" t="s">
        <v>57</v>
      </c>
      <c r="L36" s="345">
        <v>57350</v>
      </c>
      <c r="M36" s="358">
        <v>4247</v>
      </c>
      <c r="N36" s="367">
        <v>7</v>
      </c>
      <c r="O36" s="360">
        <f t="shared" si="1"/>
        <v>1.648222274546739</v>
      </c>
    </row>
    <row r="37" spans="3:15" ht="27" customHeight="1" thickBot="1" x14ac:dyDescent="0.3">
      <c r="C37" s="352">
        <v>33</v>
      </c>
      <c r="D37" s="347" t="s">
        <v>189</v>
      </c>
      <c r="E37" s="345">
        <v>57449</v>
      </c>
      <c r="F37" s="358">
        <v>1364</v>
      </c>
      <c r="G37" s="367">
        <v>0</v>
      </c>
      <c r="H37" s="362">
        <f t="shared" si="0"/>
        <v>0</v>
      </c>
      <c r="I37" s="361"/>
      <c r="J37" s="352">
        <v>33</v>
      </c>
      <c r="K37" s="347" t="s">
        <v>189</v>
      </c>
      <c r="L37" s="345">
        <v>57449</v>
      </c>
      <c r="M37" s="358">
        <v>1364</v>
      </c>
      <c r="N37" s="367">
        <v>0</v>
      </c>
      <c r="O37" s="362">
        <f t="shared" si="1"/>
        <v>0</v>
      </c>
    </row>
    <row r="38" spans="3:15" ht="27" customHeight="1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3</v>
      </c>
      <c r="H38" s="362">
        <f t="shared" si="0"/>
        <v>0.98392915710068873</v>
      </c>
      <c r="J38" s="352">
        <v>34</v>
      </c>
      <c r="K38" s="347" t="s">
        <v>61</v>
      </c>
      <c r="L38" s="345">
        <v>55062</v>
      </c>
      <c r="M38" s="358">
        <v>3049</v>
      </c>
      <c r="N38" s="367">
        <v>1</v>
      </c>
      <c r="O38" s="362">
        <f t="shared" si="1"/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1492</v>
      </c>
      <c r="G39" s="367">
        <v>3</v>
      </c>
      <c r="H39" s="360">
        <f t="shared" si="0"/>
        <v>2.0107238605898123</v>
      </c>
      <c r="I39" s="361"/>
      <c r="J39" s="352">
        <v>35</v>
      </c>
      <c r="K39" s="340" t="s">
        <v>190</v>
      </c>
      <c r="L39" s="345">
        <v>57546</v>
      </c>
      <c r="M39" s="358">
        <v>1492</v>
      </c>
      <c r="N39" s="367">
        <v>4</v>
      </c>
      <c r="O39" s="360">
        <f t="shared" si="1"/>
        <v>2.6809651474530831</v>
      </c>
    </row>
    <row r="40" spans="3:15" ht="27" customHeight="1" thickBot="1" x14ac:dyDescent="0.3">
      <c r="C40" s="352">
        <v>36</v>
      </c>
      <c r="D40" s="340" t="s">
        <v>65</v>
      </c>
      <c r="E40" s="345">
        <v>57582</v>
      </c>
      <c r="F40" s="358">
        <v>4422</v>
      </c>
      <c r="G40" s="367">
        <v>4</v>
      </c>
      <c r="H40" s="360">
        <f t="shared" si="0"/>
        <v>0.90456806874717322</v>
      </c>
      <c r="I40" s="361"/>
      <c r="J40" s="352">
        <v>36</v>
      </c>
      <c r="K40" s="340" t="s">
        <v>65</v>
      </c>
      <c r="L40" s="345">
        <v>57582</v>
      </c>
      <c r="M40" s="358">
        <v>4422</v>
      </c>
      <c r="N40" s="367">
        <v>7</v>
      </c>
      <c r="O40" s="360">
        <f t="shared" si="1"/>
        <v>1.582994120307553</v>
      </c>
    </row>
    <row r="41" spans="3:15" ht="15.75" thickBot="1" x14ac:dyDescent="0.3">
      <c r="C41" s="352">
        <v>37</v>
      </c>
      <c r="D41" s="340" t="s">
        <v>191</v>
      </c>
      <c r="E41" s="345">
        <v>57644</v>
      </c>
      <c r="F41" s="358">
        <v>2738</v>
      </c>
      <c r="G41" s="367">
        <v>3</v>
      </c>
      <c r="H41" s="360">
        <f t="shared" si="0"/>
        <v>1.0956902848794741</v>
      </c>
      <c r="I41" s="366"/>
      <c r="J41" s="352">
        <v>37</v>
      </c>
      <c r="K41" s="340" t="s">
        <v>191</v>
      </c>
      <c r="L41" s="345">
        <v>57644</v>
      </c>
      <c r="M41" s="358">
        <v>2738</v>
      </c>
      <c r="N41" s="367">
        <v>3</v>
      </c>
      <c r="O41" s="360">
        <f t="shared" si="1"/>
        <v>1.0956902848794741</v>
      </c>
    </row>
    <row r="42" spans="3:15" ht="27" customHeight="1" thickBot="1" x14ac:dyDescent="0.3">
      <c r="C42" s="352">
        <v>38</v>
      </c>
      <c r="D42" s="340" t="s">
        <v>192</v>
      </c>
      <c r="E42" s="345">
        <v>57706</v>
      </c>
      <c r="F42" s="358">
        <v>46830</v>
      </c>
      <c r="G42" s="367">
        <v>59</v>
      </c>
      <c r="H42" s="360">
        <f t="shared" si="0"/>
        <v>1.2598761477685245</v>
      </c>
      <c r="I42" s="351" t="s">
        <v>170</v>
      </c>
      <c r="J42" s="352">
        <v>38</v>
      </c>
      <c r="K42" s="340" t="s">
        <v>192</v>
      </c>
      <c r="L42" s="345">
        <v>57706</v>
      </c>
      <c r="M42" s="358">
        <v>46830</v>
      </c>
      <c r="N42" s="367">
        <v>56</v>
      </c>
      <c r="O42" s="360">
        <f t="shared" si="1"/>
        <v>1.195814648729447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3872</v>
      </c>
      <c r="G43" s="367">
        <v>7</v>
      </c>
      <c r="H43" s="360">
        <f t="shared" si="0"/>
        <v>1.8078512396694215</v>
      </c>
      <c r="I43" s="366"/>
      <c r="J43" s="352">
        <v>39</v>
      </c>
      <c r="K43" s="340" t="s">
        <v>71</v>
      </c>
      <c r="L43" s="345">
        <v>57742</v>
      </c>
      <c r="M43" s="358">
        <v>3872</v>
      </c>
      <c r="N43" s="367">
        <v>7</v>
      </c>
      <c r="O43" s="360">
        <f t="shared" si="1"/>
        <v>1.8078512396694215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2280</v>
      </c>
      <c r="G44" s="367">
        <v>4</v>
      </c>
      <c r="H44" s="360">
        <f t="shared" si="0"/>
        <v>1.7543859649122806</v>
      </c>
      <c r="I44" s="366"/>
      <c r="J44" s="352">
        <v>40</v>
      </c>
      <c r="K44" s="340" t="s">
        <v>193</v>
      </c>
      <c r="L44" s="345">
        <v>57948</v>
      </c>
      <c r="M44" s="358">
        <v>2280</v>
      </c>
      <c r="N44" s="367">
        <v>4</v>
      </c>
      <c r="O44" s="360">
        <f t="shared" si="1"/>
        <v>1.7543859649122806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1494</v>
      </c>
      <c r="G45" s="367">
        <v>0</v>
      </c>
      <c r="H45" s="362">
        <f t="shared" si="0"/>
        <v>0</v>
      </c>
      <c r="I45" s="361"/>
      <c r="J45" s="352">
        <v>41</v>
      </c>
      <c r="K45" s="347" t="s">
        <v>75</v>
      </c>
      <c r="L45" s="345">
        <v>57831</v>
      </c>
      <c r="M45" s="358">
        <v>1494</v>
      </c>
      <c r="N45" s="367">
        <v>0</v>
      </c>
      <c r="O45" s="362">
        <f t="shared" si="1"/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9124</v>
      </c>
      <c r="G46" s="367">
        <v>18</v>
      </c>
      <c r="H46" s="360">
        <f t="shared" si="0"/>
        <v>1.9728189390618149</v>
      </c>
      <c r="I46" s="366"/>
      <c r="J46" s="352">
        <v>42</v>
      </c>
      <c r="K46" s="340" t="s">
        <v>194</v>
      </c>
      <c r="L46" s="345">
        <v>57902</v>
      </c>
      <c r="M46" s="358">
        <v>9124</v>
      </c>
      <c r="N46" s="367">
        <v>18</v>
      </c>
      <c r="O46" s="360">
        <f t="shared" si="1"/>
        <v>1.9728189390618149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3815</v>
      </c>
      <c r="G47" s="367">
        <v>0</v>
      </c>
      <c r="H47" s="362">
        <f t="shared" si="0"/>
        <v>0</v>
      </c>
      <c r="I47" s="361"/>
      <c r="J47" s="352">
        <v>43</v>
      </c>
      <c r="K47" s="347" t="s">
        <v>79</v>
      </c>
      <c r="L47" s="345">
        <v>58008</v>
      </c>
      <c r="M47" s="358">
        <v>3815</v>
      </c>
      <c r="N47" s="367">
        <v>0</v>
      </c>
      <c r="O47" s="362">
        <f t="shared" si="1"/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4298</v>
      </c>
      <c r="G48" s="367">
        <v>6</v>
      </c>
      <c r="H48" s="360">
        <f t="shared" si="0"/>
        <v>1.3959981386691485</v>
      </c>
      <c r="I48" s="366"/>
      <c r="J48" s="352">
        <v>44</v>
      </c>
      <c r="K48" s="340" t="s">
        <v>81</v>
      </c>
      <c r="L48" s="345">
        <v>58142</v>
      </c>
      <c r="M48" s="358">
        <v>4298</v>
      </c>
      <c r="N48" s="367">
        <v>6</v>
      </c>
      <c r="O48" s="360">
        <f t="shared" si="1"/>
        <v>1.3959981386691485</v>
      </c>
    </row>
    <row r="49" spans="3:15" ht="39.75" customHeight="1" thickBot="1" x14ac:dyDescent="0.3">
      <c r="C49" s="352">
        <v>45</v>
      </c>
      <c r="D49" s="347" t="s">
        <v>195</v>
      </c>
      <c r="E49" s="345">
        <v>58204</v>
      </c>
      <c r="F49" s="358">
        <v>1487</v>
      </c>
      <c r="G49" s="367">
        <v>0</v>
      </c>
      <c r="H49" s="362">
        <f t="shared" si="0"/>
        <v>0</v>
      </c>
      <c r="I49" s="361"/>
      <c r="J49" s="352">
        <v>45</v>
      </c>
      <c r="K49" s="347" t="s">
        <v>195</v>
      </c>
      <c r="L49" s="345">
        <v>58204</v>
      </c>
      <c r="M49" s="358">
        <v>1487</v>
      </c>
      <c r="N49" s="367">
        <v>0</v>
      </c>
      <c r="O49" s="362">
        <f t="shared" si="1"/>
        <v>0</v>
      </c>
    </row>
    <row r="50" spans="3:15" ht="15.75" thickBot="1" x14ac:dyDescent="0.3">
      <c r="C50" s="352">
        <v>46</v>
      </c>
      <c r="D50" s="347" t="s">
        <v>196</v>
      </c>
      <c r="E50" s="345">
        <v>55106</v>
      </c>
      <c r="F50" s="358">
        <v>1180</v>
      </c>
      <c r="G50" s="367">
        <v>0</v>
      </c>
      <c r="H50" s="362">
        <f t="shared" si="0"/>
        <v>0</v>
      </c>
      <c r="I50" s="361"/>
      <c r="J50" s="352">
        <v>46</v>
      </c>
      <c r="K50" s="347" t="s">
        <v>196</v>
      </c>
      <c r="L50" s="345">
        <v>55106</v>
      </c>
      <c r="M50" s="358">
        <v>1180</v>
      </c>
      <c r="N50" s="367">
        <v>0</v>
      </c>
      <c r="O50" s="362">
        <f t="shared" si="1"/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12</v>
      </c>
      <c r="H51" s="360">
        <f t="shared" si="0"/>
        <v>2.4135156878519712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67">
        <v>13</v>
      </c>
      <c r="O51" s="360">
        <f t="shared" si="1"/>
        <v>2.6146419951729687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4639</v>
      </c>
      <c r="G52" s="367">
        <v>6</v>
      </c>
      <c r="H52" s="360">
        <f t="shared" si="0"/>
        <v>1.2933821944384565</v>
      </c>
      <c r="I52" s="366"/>
      <c r="J52" s="352">
        <v>48</v>
      </c>
      <c r="K52" s="340" t="s">
        <v>89</v>
      </c>
      <c r="L52" s="345">
        <v>58311</v>
      </c>
      <c r="M52" s="358">
        <v>4639</v>
      </c>
      <c r="N52" s="367">
        <v>7</v>
      </c>
      <c r="O52" s="360">
        <f t="shared" si="1"/>
        <v>1.5089458935115327</v>
      </c>
    </row>
    <row r="53" spans="3:15" ht="39.75" customHeight="1" thickBot="1" x14ac:dyDescent="0.3">
      <c r="C53" s="352">
        <v>49</v>
      </c>
      <c r="D53" s="347" t="s">
        <v>197</v>
      </c>
      <c r="E53" s="345">
        <v>58357</v>
      </c>
      <c r="F53" s="358">
        <v>2291</v>
      </c>
      <c r="G53" s="367">
        <v>2</v>
      </c>
      <c r="H53" s="362">
        <f t="shared" si="0"/>
        <v>0.87298123090353552</v>
      </c>
      <c r="I53" s="361"/>
      <c r="J53" s="352">
        <v>49</v>
      </c>
      <c r="K53" s="347" t="s">
        <v>197</v>
      </c>
      <c r="L53" s="345">
        <v>58357</v>
      </c>
      <c r="M53" s="358">
        <v>2291</v>
      </c>
      <c r="N53" s="367">
        <v>2</v>
      </c>
      <c r="O53" s="362">
        <f t="shared" si="1"/>
        <v>0.87298123090353552</v>
      </c>
    </row>
    <row r="54" spans="3:15" ht="27" customHeight="1" thickBot="1" x14ac:dyDescent="0.3">
      <c r="C54" s="352">
        <v>50</v>
      </c>
      <c r="D54" s="347" t="s">
        <v>198</v>
      </c>
      <c r="E54" s="345">
        <v>58393</v>
      </c>
      <c r="F54" s="358">
        <v>1367</v>
      </c>
      <c r="G54" s="367">
        <v>0</v>
      </c>
      <c r="H54" s="362">
        <f t="shared" si="0"/>
        <v>0</v>
      </c>
      <c r="I54" s="361"/>
      <c r="J54" s="352">
        <v>50</v>
      </c>
      <c r="K54" s="347" t="s">
        <v>198</v>
      </c>
      <c r="L54" s="345">
        <v>58393</v>
      </c>
      <c r="M54" s="358">
        <v>1367</v>
      </c>
      <c r="N54" s="367">
        <v>0</v>
      </c>
      <c r="O54" s="362">
        <f t="shared" si="1"/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f t="shared" si="0"/>
        <v>0.61199510403916768</v>
      </c>
      <c r="I55" s="361"/>
      <c r="J55" s="352">
        <v>51</v>
      </c>
      <c r="K55" s="347" t="s">
        <v>199</v>
      </c>
      <c r="L55" s="345">
        <v>58464</v>
      </c>
      <c r="M55" s="358">
        <v>1634</v>
      </c>
      <c r="N55" s="367">
        <v>1</v>
      </c>
      <c r="O55" s="362">
        <f t="shared" si="1"/>
        <v>0.61199510403916768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1508</v>
      </c>
      <c r="G56" s="367">
        <v>0</v>
      </c>
      <c r="H56" s="362">
        <f t="shared" si="0"/>
        <v>0</v>
      </c>
      <c r="I56" s="361"/>
      <c r="J56" s="352">
        <v>52</v>
      </c>
      <c r="K56" s="347" t="s">
        <v>200</v>
      </c>
      <c r="L56" s="345">
        <v>58534</v>
      </c>
      <c r="M56" s="358">
        <v>1508</v>
      </c>
      <c r="N56" s="367">
        <v>0</v>
      </c>
      <c r="O56" s="362">
        <f t="shared" si="1"/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3635</v>
      </c>
      <c r="G57" s="367">
        <v>2</v>
      </c>
      <c r="H57" s="362">
        <f t="shared" si="0"/>
        <v>0.55020632737276476</v>
      </c>
      <c r="I57" s="351"/>
      <c r="J57" s="352">
        <v>53</v>
      </c>
      <c r="K57" s="347" t="s">
        <v>99</v>
      </c>
      <c r="L57" s="345">
        <v>55160</v>
      </c>
      <c r="M57" s="358">
        <v>3635</v>
      </c>
      <c r="N57" s="367">
        <v>3</v>
      </c>
      <c r="O57" s="362">
        <f t="shared" si="1"/>
        <v>0.82530949105914719</v>
      </c>
    </row>
    <row r="58" spans="3:15" ht="15.75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13</v>
      </c>
      <c r="H58" s="360">
        <f t="shared" si="0"/>
        <v>2.2146507666098807</v>
      </c>
      <c r="I58" s="351" t="s">
        <v>170</v>
      </c>
      <c r="J58" s="352">
        <v>54</v>
      </c>
      <c r="K58" s="340" t="s">
        <v>101</v>
      </c>
      <c r="L58" s="345">
        <v>55277</v>
      </c>
      <c r="M58" s="358">
        <v>5870</v>
      </c>
      <c r="N58" s="367">
        <v>12</v>
      </c>
      <c r="O58" s="360">
        <f t="shared" si="1"/>
        <v>2.0442930153321974</v>
      </c>
    </row>
    <row r="59" spans="3:15" ht="15.75" thickBot="1" x14ac:dyDescent="0.3">
      <c r="C59" s="352">
        <v>55</v>
      </c>
      <c r="D59" s="340" t="s">
        <v>103</v>
      </c>
      <c r="E59" s="345">
        <v>58552</v>
      </c>
      <c r="F59" s="358">
        <v>3847</v>
      </c>
      <c r="G59" s="367">
        <v>5</v>
      </c>
      <c r="H59" s="360">
        <f t="shared" si="0"/>
        <v>1.2997140629061605</v>
      </c>
      <c r="I59" s="366"/>
      <c r="J59" s="352">
        <v>55</v>
      </c>
      <c r="K59" s="340" t="s">
        <v>103</v>
      </c>
      <c r="L59" s="345">
        <v>58552</v>
      </c>
      <c r="M59" s="358">
        <v>3847</v>
      </c>
      <c r="N59" s="367">
        <v>5</v>
      </c>
      <c r="O59" s="360">
        <f t="shared" si="1"/>
        <v>1.2997140629061605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3284</v>
      </c>
      <c r="G60" s="367">
        <v>5</v>
      </c>
      <c r="H60" s="360">
        <f t="shared" si="0"/>
        <v>1.5225334957369061</v>
      </c>
      <c r="I60" s="366"/>
      <c r="J60" s="352">
        <v>56</v>
      </c>
      <c r="K60" s="340" t="s">
        <v>105</v>
      </c>
      <c r="L60" s="345">
        <v>58623</v>
      </c>
      <c r="M60" s="358">
        <v>3284</v>
      </c>
      <c r="N60" s="367">
        <v>5</v>
      </c>
      <c r="O60" s="360">
        <f t="shared" si="1"/>
        <v>1.5225334957369061</v>
      </c>
    </row>
    <row r="61" spans="3:15" ht="15.75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2</v>
      </c>
      <c r="H61" s="362">
        <f t="shared" si="0"/>
        <v>0.6097560975609756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67">
        <v>1</v>
      </c>
      <c r="O61" s="362">
        <f t="shared" si="1"/>
        <v>0.3048780487804878</v>
      </c>
    </row>
    <row r="62" spans="3:15" ht="27" customHeight="1" thickBot="1" x14ac:dyDescent="0.3">
      <c r="C62" s="352">
        <v>58</v>
      </c>
      <c r="D62" s="347" t="s">
        <v>119</v>
      </c>
      <c r="E62" s="345">
        <v>60169</v>
      </c>
      <c r="F62" s="358">
        <v>2288</v>
      </c>
      <c r="G62" s="367">
        <v>0</v>
      </c>
      <c r="H62" s="362">
        <f t="shared" si="0"/>
        <v>0</v>
      </c>
      <c r="I62" s="361"/>
      <c r="J62" s="352">
        <v>58</v>
      </c>
      <c r="K62" s="347" t="s">
        <v>119</v>
      </c>
      <c r="L62" s="345">
        <v>60169</v>
      </c>
      <c r="M62" s="358">
        <v>2288</v>
      </c>
      <c r="N62" s="367">
        <v>1</v>
      </c>
      <c r="O62" s="362">
        <f t="shared" si="1"/>
        <v>0.43706293706293708</v>
      </c>
    </row>
    <row r="63" spans="3:15" ht="27" customHeight="1" thickBot="1" x14ac:dyDescent="0.3">
      <c r="C63" s="352">
        <v>59</v>
      </c>
      <c r="D63" s="347" t="s">
        <v>202</v>
      </c>
      <c r="E63" s="345">
        <v>58794</v>
      </c>
      <c r="F63" s="358">
        <v>1145</v>
      </c>
      <c r="G63" s="367">
        <v>1</v>
      </c>
      <c r="H63" s="362">
        <f t="shared" si="0"/>
        <v>0.8733624454148472</v>
      </c>
      <c r="I63" s="361"/>
      <c r="J63" s="352">
        <v>59</v>
      </c>
      <c r="K63" s="347" t="s">
        <v>202</v>
      </c>
      <c r="L63" s="345">
        <v>58794</v>
      </c>
      <c r="M63" s="358">
        <v>1145</v>
      </c>
      <c r="N63" s="367">
        <v>1</v>
      </c>
      <c r="O63" s="362">
        <f t="shared" si="1"/>
        <v>0.8733624454148472</v>
      </c>
    </row>
    <row r="64" spans="3:15" ht="27" customHeight="1" thickBot="1" x14ac:dyDescent="0.3">
      <c r="C64" s="352">
        <v>60</v>
      </c>
      <c r="D64" s="347" t="s">
        <v>125</v>
      </c>
      <c r="E64" s="345">
        <v>58856</v>
      </c>
      <c r="F64" s="358">
        <v>1817</v>
      </c>
      <c r="G64" s="367">
        <v>0</v>
      </c>
      <c r="H64" s="362">
        <f t="shared" si="0"/>
        <v>0</v>
      </c>
      <c r="I64" s="361"/>
      <c r="J64" s="352">
        <v>60</v>
      </c>
      <c r="K64" s="347" t="s">
        <v>125</v>
      </c>
      <c r="L64" s="345">
        <v>58856</v>
      </c>
      <c r="M64" s="358">
        <v>1817</v>
      </c>
      <c r="N64" s="367">
        <v>0</v>
      </c>
      <c r="O64" s="362">
        <f t="shared" si="1"/>
        <v>0</v>
      </c>
    </row>
    <row r="65" spans="3:15" ht="39.75" customHeight="1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8</v>
      </c>
      <c r="H65" s="363">
        <f t="shared" si="0"/>
        <v>4.8573163327261684</v>
      </c>
      <c r="I65" s="351" t="s">
        <v>170</v>
      </c>
      <c r="J65" s="352">
        <v>61</v>
      </c>
      <c r="K65" s="349" t="s">
        <v>203</v>
      </c>
      <c r="L65" s="345">
        <v>58918</v>
      </c>
      <c r="M65" s="358">
        <v>1647</v>
      </c>
      <c r="N65" s="367">
        <v>7</v>
      </c>
      <c r="O65" s="363">
        <f t="shared" si="1"/>
        <v>4.2501517911353979</v>
      </c>
    </row>
    <row r="66" spans="3:15" ht="27" customHeight="1" thickBot="1" x14ac:dyDescent="0.3">
      <c r="C66" s="352">
        <v>62</v>
      </c>
      <c r="D66" s="349" t="s">
        <v>204</v>
      </c>
      <c r="E66" s="345">
        <v>58990</v>
      </c>
      <c r="F66" s="358">
        <v>630</v>
      </c>
      <c r="G66" s="367">
        <v>2</v>
      </c>
      <c r="H66" s="363">
        <f t="shared" si="0"/>
        <v>3.1746031746031744</v>
      </c>
      <c r="I66" s="361"/>
      <c r="J66" s="352">
        <v>62</v>
      </c>
      <c r="K66" s="349" t="s">
        <v>204</v>
      </c>
      <c r="L66" s="345">
        <v>58990</v>
      </c>
      <c r="M66" s="358">
        <v>630</v>
      </c>
      <c r="N66" s="367">
        <v>2</v>
      </c>
      <c r="O66" s="363">
        <f t="shared" si="1"/>
        <v>3.1746031746031744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4761</v>
      </c>
      <c r="G67" s="367">
        <v>9</v>
      </c>
      <c r="H67" s="360">
        <f t="shared" si="0"/>
        <v>1.890359168241966</v>
      </c>
      <c r="I67" s="366"/>
      <c r="J67" s="352">
        <v>63</v>
      </c>
      <c r="K67" s="340" t="s">
        <v>131</v>
      </c>
      <c r="L67" s="345">
        <v>59041</v>
      </c>
      <c r="M67" s="358">
        <v>4761</v>
      </c>
      <c r="N67" s="367">
        <v>11</v>
      </c>
      <c r="O67" s="360">
        <f t="shared" si="1"/>
        <v>2.3104389834068475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1407</v>
      </c>
      <c r="G68" s="367">
        <v>2</v>
      </c>
      <c r="H68" s="360">
        <f t="shared" si="0"/>
        <v>1.4214641080312722</v>
      </c>
      <c r="I68" s="361"/>
      <c r="J68" s="352">
        <v>64</v>
      </c>
      <c r="K68" s="340" t="s">
        <v>205</v>
      </c>
      <c r="L68" s="345">
        <v>59238</v>
      </c>
      <c r="M68" s="358">
        <v>1407</v>
      </c>
      <c r="N68" s="367">
        <v>2</v>
      </c>
      <c r="O68" s="360">
        <f t="shared" si="1"/>
        <v>1.4214641080312722</v>
      </c>
    </row>
    <row r="69" spans="3:15" ht="15.75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f t="shared" ref="H69:H85" si="2">G69*1000/F69</f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67">
        <v>0</v>
      </c>
      <c r="O69" s="362">
        <f t="shared" ref="O69:O85" si="3">N69*1000/M69</f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1482</v>
      </c>
      <c r="G70" s="367">
        <v>0</v>
      </c>
      <c r="H70" s="362">
        <f t="shared" si="2"/>
        <v>0</v>
      </c>
      <c r="I70" s="361"/>
      <c r="J70" s="352">
        <v>66</v>
      </c>
      <c r="K70" s="347" t="s">
        <v>206</v>
      </c>
      <c r="L70" s="345">
        <v>59283</v>
      </c>
      <c r="M70" s="358">
        <v>1482</v>
      </c>
      <c r="N70" s="367">
        <v>1</v>
      </c>
      <c r="O70" s="362">
        <f t="shared" si="3"/>
        <v>0.67476383265856954</v>
      </c>
    </row>
    <row r="71" spans="3:15" ht="27" customHeight="1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5</v>
      </c>
      <c r="H71" s="363">
        <f t="shared" si="2"/>
        <v>3.2637075718015667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67">
        <v>5</v>
      </c>
      <c r="O71" s="363">
        <f t="shared" si="3"/>
        <v>3.2637075718015667</v>
      </c>
    </row>
    <row r="72" spans="3:15" ht="27" customHeight="1" thickBot="1" x14ac:dyDescent="0.3">
      <c r="C72" s="352">
        <v>68</v>
      </c>
      <c r="D72" s="340" t="s">
        <v>208</v>
      </c>
      <c r="E72" s="345">
        <v>55311</v>
      </c>
      <c r="F72" s="358">
        <v>2205</v>
      </c>
      <c r="G72" s="367">
        <v>3</v>
      </c>
      <c r="H72" s="360">
        <f t="shared" si="2"/>
        <v>1.3605442176870748</v>
      </c>
      <c r="I72" s="351" t="s">
        <v>170</v>
      </c>
      <c r="J72" s="352">
        <v>68</v>
      </c>
      <c r="K72" s="347" t="s">
        <v>208</v>
      </c>
      <c r="L72" s="345">
        <v>55311</v>
      </c>
      <c r="M72" s="358">
        <v>2205</v>
      </c>
      <c r="N72" s="367">
        <v>2</v>
      </c>
      <c r="O72" s="362">
        <f t="shared" si="3"/>
        <v>0.90702947845804993</v>
      </c>
    </row>
    <row r="73" spans="3:15" ht="27" customHeight="1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1</v>
      </c>
      <c r="H73" s="362">
        <f t="shared" si="2"/>
        <v>0.78926598263614833</v>
      </c>
      <c r="I73" s="351" t="s">
        <v>170</v>
      </c>
      <c r="J73" s="352">
        <v>69</v>
      </c>
      <c r="K73" s="347" t="s">
        <v>209</v>
      </c>
      <c r="L73" s="345">
        <v>59498</v>
      </c>
      <c r="M73" s="358">
        <v>1267</v>
      </c>
      <c r="N73" s="367">
        <v>0</v>
      </c>
      <c r="O73" s="362">
        <f t="shared" si="3"/>
        <v>0</v>
      </c>
    </row>
    <row r="74" spans="3:15" ht="27" customHeight="1" thickBot="1" x14ac:dyDescent="0.3">
      <c r="C74" s="352">
        <v>70</v>
      </c>
      <c r="D74" s="340" t="s">
        <v>210</v>
      </c>
      <c r="E74" s="345">
        <v>59586</v>
      </c>
      <c r="F74" s="358">
        <v>2240</v>
      </c>
      <c r="G74" s="367">
        <v>3</v>
      </c>
      <c r="H74" s="360">
        <f t="shared" si="2"/>
        <v>1.3392857142857142</v>
      </c>
      <c r="I74" s="361"/>
      <c r="J74" s="352">
        <v>70</v>
      </c>
      <c r="K74" s="340" t="s">
        <v>210</v>
      </c>
      <c r="L74" s="345">
        <v>59586</v>
      </c>
      <c r="M74" s="358">
        <v>2240</v>
      </c>
      <c r="N74" s="367">
        <v>3</v>
      </c>
      <c r="O74" s="360">
        <f t="shared" si="3"/>
        <v>1.3392857142857142</v>
      </c>
    </row>
    <row r="75" spans="3:15" ht="27" customHeight="1" thickBot="1" x14ac:dyDescent="0.3">
      <c r="C75" s="352">
        <v>71</v>
      </c>
      <c r="D75" s="340" t="s">
        <v>211</v>
      </c>
      <c r="E75" s="345">
        <v>59327</v>
      </c>
      <c r="F75" s="358">
        <v>4119</v>
      </c>
      <c r="G75" s="367">
        <v>7</v>
      </c>
      <c r="H75" s="360">
        <f t="shared" si="2"/>
        <v>1.6994416120417577</v>
      </c>
      <c r="I75" s="351" t="s">
        <v>170</v>
      </c>
      <c r="J75" s="352">
        <v>71</v>
      </c>
      <c r="K75" s="340" t="s">
        <v>211</v>
      </c>
      <c r="L75" s="345">
        <v>59327</v>
      </c>
      <c r="M75" s="358">
        <v>4119</v>
      </c>
      <c r="N75" s="367">
        <v>6</v>
      </c>
      <c r="O75" s="360">
        <f t="shared" si="3"/>
        <v>1.4566642388929352</v>
      </c>
    </row>
    <row r="76" spans="3:15" ht="15.75" thickBot="1" x14ac:dyDescent="0.3">
      <c r="C76" s="352">
        <v>72</v>
      </c>
      <c r="D76" s="340" t="s">
        <v>149</v>
      </c>
      <c r="E76" s="345">
        <v>59416</v>
      </c>
      <c r="F76" s="358">
        <v>2275</v>
      </c>
      <c r="G76" s="367">
        <v>6</v>
      </c>
      <c r="H76" s="360">
        <f t="shared" si="2"/>
        <v>2.6373626373626373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67">
        <v>7</v>
      </c>
      <c r="O76" s="363">
        <f t="shared" si="3"/>
        <v>3.0769230769230771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1516</v>
      </c>
      <c r="G77" s="367">
        <v>1</v>
      </c>
      <c r="H77" s="362">
        <f t="shared" si="2"/>
        <v>0.65963060686015829</v>
      </c>
      <c r="I77" s="361"/>
      <c r="J77" s="352">
        <v>73</v>
      </c>
      <c r="K77" s="347" t="s">
        <v>151</v>
      </c>
      <c r="L77" s="345">
        <v>59657</v>
      </c>
      <c r="M77" s="358">
        <v>1516</v>
      </c>
      <c r="N77" s="367">
        <v>1</v>
      </c>
      <c r="O77" s="362">
        <f t="shared" si="3"/>
        <v>0.65963060686015829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1723</v>
      </c>
      <c r="G78" s="367">
        <v>1</v>
      </c>
      <c r="H78" s="362">
        <f t="shared" si="2"/>
        <v>0.5803830528148578</v>
      </c>
      <c r="I78" s="361"/>
      <c r="J78" s="352">
        <v>74</v>
      </c>
      <c r="K78" s="347" t="s">
        <v>212</v>
      </c>
      <c r="L78" s="345">
        <v>59826</v>
      </c>
      <c r="M78" s="358">
        <v>1723</v>
      </c>
      <c r="N78" s="367">
        <v>1</v>
      </c>
      <c r="O78" s="362">
        <f t="shared" si="3"/>
        <v>0.5803830528148578</v>
      </c>
    </row>
    <row r="79" spans="3:15" ht="15.75" thickBot="1" x14ac:dyDescent="0.3">
      <c r="C79" s="352">
        <v>75</v>
      </c>
      <c r="D79" s="347" t="s">
        <v>155</v>
      </c>
      <c r="E79" s="345">
        <v>59693</v>
      </c>
      <c r="F79" s="358">
        <v>4589</v>
      </c>
      <c r="G79" s="367">
        <v>4</v>
      </c>
      <c r="H79" s="362">
        <f t="shared" si="2"/>
        <v>0.87164959686206145</v>
      </c>
      <c r="I79" s="351" t="s">
        <v>170</v>
      </c>
      <c r="J79" s="352">
        <v>75</v>
      </c>
      <c r="K79" s="347" t="s">
        <v>155</v>
      </c>
      <c r="L79" s="345">
        <v>59693</v>
      </c>
      <c r="M79" s="358">
        <v>4589</v>
      </c>
      <c r="N79" s="367">
        <v>2</v>
      </c>
      <c r="O79" s="362">
        <f t="shared" si="3"/>
        <v>0.43582479843103072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f t="shared" si="2"/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67">
        <v>1</v>
      </c>
      <c r="O80" s="362">
        <f t="shared" si="3"/>
        <v>0.45829514207149402</v>
      </c>
    </row>
    <row r="81" spans="3:15" ht="27" customHeight="1" thickBot="1" x14ac:dyDescent="0.3">
      <c r="C81" s="352">
        <v>77</v>
      </c>
      <c r="D81" s="347" t="s">
        <v>213</v>
      </c>
      <c r="E81" s="345">
        <v>59880</v>
      </c>
      <c r="F81" s="358">
        <v>2567</v>
      </c>
      <c r="G81" s="367">
        <v>1</v>
      </c>
      <c r="H81" s="362">
        <f t="shared" si="2"/>
        <v>0.38955979742890534</v>
      </c>
      <c r="I81" s="366"/>
      <c r="J81" s="352">
        <v>77</v>
      </c>
      <c r="K81" s="347" t="s">
        <v>213</v>
      </c>
      <c r="L81" s="345">
        <v>59880</v>
      </c>
      <c r="M81" s="358">
        <v>2567</v>
      </c>
      <c r="N81" s="367">
        <v>1</v>
      </c>
      <c r="O81" s="362">
        <f t="shared" si="3"/>
        <v>0.38955979742890534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2107</v>
      </c>
      <c r="G82" s="367">
        <v>0</v>
      </c>
      <c r="H82" s="362">
        <f t="shared" si="2"/>
        <v>0</v>
      </c>
      <c r="I82" s="361"/>
      <c r="J82" s="352">
        <v>78</v>
      </c>
      <c r="K82" s="347" t="s">
        <v>161</v>
      </c>
      <c r="L82" s="345">
        <v>59942</v>
      </c>
      <c r="M82" s="358">
        <v>2107</v>
      </c>
      <c r="N82" s="367">
        <v>0</v>
      </c>
      <c r="O82" s="362">
        <f t="shared" si="3"/>
        <v>0</v>
      </c>
    </row>
    <row r="83" spans="3:15" ht="27" customHeight="1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f t="shared" si="2"/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67">
        <v>2</v>
      </c>
      <c r="O83" s="360">
        <f t="shared" si="3"/>
        <v>2.1164021164021163</v>
      </c>
    </row>
    <row r="84" spans="3:15" ht="27" customHeight="1" thickBot="1" x14ac:dyDescent="0.3">
      <c r="C84" s="352">
        <v>80</v>
      </c>
      <c r="D84" s="340" t="s">
        <v>214</v>
      </c>
      <c r="E84" s="345">
        <v>60062</v>
      </c>
      <c r="F84" s="358">
        <v>5935</v>
      </c>
      <c r="G84" s="367">
        <v>6</v>
      </c>
      <c r="H84" s="360">
        <f t="shared" si="2"/>
        <v>1.0109519797809603</v>
      </c>
      <c r="I84" s="351" t="s">
        <v>170</v>
      </c>
      <c r="J84" s="352">
        <v>80</v>
      </c>
      <c r="K84" s="347" t="s">
        <v>214</v>
      </c>
      <c r="L84" s="345">
        <v>60062</v>
      </c>
      <c r="M84" s="358">
        <v>5935</v>
      </c>
      <c r="N84" s="367">
        <v>5</v>
      </c>
      <c r="O84" s="362">
        <f t="shared" si="3"/>
        <v>0.84245998315080028</v>
      </c>
    </row>
    <row r="85" spans="3:15" ht="27" customHeight="1" thickBot="1" x14ac:dyDescent="0.3">
      <c r="C85" s="353">
        <v>81</v>
      </c>
      <c r="D85" s="348" t="s">
        <v>167</v>
      </c>
      <c r="E85" s="346">
        <v>60099</v>
      </c>
      <c r="F85" s="359">
        <v>1442</v>
      </c>
      <c r="G85" s="368">
        <v>0</v>
      </c>
      <c r="H85" s="362">
        <f t="shared" si="2"/>
        <v>0</v>
      </c>
      <c r="I85" s="361"/>
      <c r="J85" s="353">
        <v>81</v>
      </c>
      <c r="K85" s="348" t="s">
        <v>167</v>
      </c>
      <c r="L85" s="346">
        <v>60099</v>
      </c>
      <c r="M85" s="359">
        <v>1442</v>
      </c>
      <c r="N85" s="368">
        <v>0</v>
      </c>
      <c r="O85" s="362">
        <f t="shared" si="3"/>
        <v>0</v>
      </c>
    </row>
    <row r="86" spans="3:15" ht="16.5" thickTop="1" thickBot="1" x14ac:dyDescent="0.3">
      <c r="C86" s="401" t="s">
        <v>215</v>
      </c>
      <c r="D86" s="402"/>
      <c r="E86" s="403"/>
      <c r="F86" s="364">
        <v>759066</v>
      </c>
      <c r="G86" s="344">
        <f>SUM(G5:G85)</f>
        <v>896</v>
      </c>
      <c r="H86" s="354">
        <f>G86*1000/F86</f>
        <v>1.1803980154558364</v>
      </c>
      <c r="I86" s="361"/>
      <c r="J86" s="401" t="s">
        <v>215</v>
      </c>
      <c r="K86" s="402"/>
      <c r="L86" s="403"/>
      <c r="M86" s="364">
        <v>759066</v>
      </c>
      <c r="N86" s="344">
        <f>SUM(N5:N85)</f>
        <v>898</v>
      </c>
      <c r="O86" s="354">
        <f>N86*1000/M86</f>
        <v>1.1830328324546218</v>
      </c>
    </row>
    <row r="87" spans="3:15" ht="15.75" thickTop="1" x14ac:dyDescent="0.25"/>
  </sheetData>
  <mergeCells count="4">
    <mergeCell ref="C2:H2"/>
    <mergeCell ref="J2:O2"/>
    <mergeCell ref="C86:E86"/>
    <mergeCell ref="J86:L8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G20" sqref="G20"/>
    </sheetView>
  </sheetViews>
  <sheetFormatPr defaultRowHeight="15" x14ac:dyDescent="0.25"/>
  <cols>
    <col min="3" max="3" width="18.85546875" customWidth="1"/>
    <col min="5" max="5" width="12.7109375" customWidth="1"/>
    <col min="7" max="7" width="10.7109375" customWidth="1"/>
    <col min="10" max="10" width="20.140625" customWidth="1"/>
    <col min="12" max="12" width="12.85546875" customWidth="1"/>
    <col min="14" max="14" width="11" customWidth="1"/>
  </cols>
  <sheetData>
    <row r="1" spans="2:14" ht="16.5" thickBot="1" x14ac:dyDescent="0.3">
      <c r="B1" s="338"/>
      <c r="C1" s="350">
        <v>44335</v>
      </c>
      <c r="D1" s="338"/>
      <c r="E1" s="338"/>
      <c r="F1" s="338"/>
      <c r="G1" s="338"/>
      <c r="H1" s="338"/>
      <c r="I1" s="338"/>
      <c r="J1" s="350">
        <v>44334</v>
      </c>
      <c r="K1" s="338"/>
      <c r="L1" s="338"/>
      <c r="M1" s="338"/>
      <c r="N1" s="338"/>
    </row>
    <row r="2" spans="2:14" ht="77.25" customHeight="1" thickBot="1" x14ac:dyDescent="0.35">
      <c r="B2" s="382" t="s">
        <v>334</v>
      </c>
      <c r="C2" s="383"/>
      <c r="D2" s="383"/>
      <c r="E2" s="383"/>
      <c r="F2" s="383"/>
      <c r="G2" s="384"/>
      <c r="H2" s="338"/>
      <c r="I2" s="382" t="s">
        <v>333</v>
      </c>
      <c r="J2" s="383"/>
      <c r="K2" s="383"/>
      <c r="L2" s="383"/>
      <c r="M2" s="383"/>
      <c r="N2" s="384"/>
    </row>
    <row r="3" spans="2:14" ht="15.75" thickBot="1" x14ac:dyDescent="0.3">
      <c r="B3" s="341"/>
      <c r="C3" s="341"/>
      <c r="D3" s="341"/>
      <c r="E3" s="341"/>
      <c r="F3" s="341"/>
      <c r="G3" s="341"/>
      <c r="H3" s="338"/>
      <c r="I3" s="341"/>
      <c r="J3" s="341"/>
      <c r="K3" s="341"/>
      <c r="L3" s="341"/>
      <c r="M3" s="341"/>
      <c r="N3" s="341"/>
    </row>
    <row r="4" spans="2:14" ht="91.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H4" s="338"/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2:14" ht="27.75" customHeight="1" thickTop="1" thickBot="1" x14ac:dyDescent="0.3">
      <c r="B5" s="352">
        <v>1</v>
      </c>
      <c r="C5" s="340" t="s">
        <v>226</v>
      </c>
      <c r="D5" s="345">
        <v>54975</v>
      </c>
      <c r="E5" s="357">
        <v>337883</v>
      </c>
      <c r="F5" s="355">
        <v>418</v>
      </c>
      <c r="G5" s="360">
        <f t="shared" ref="G5:G68" si="0">F5*1000/E5</f>
        <v>1.2371146225172618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67">
        <v>435</v>
      </c>
      <c r="N5" s="360">
        <f t="shared" ref="N5:N68" si="1">M5*1000/L5</f>
        <v>1.2874278966387773</v>
      </c>
    </row>
    <row r="6" spans="2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55">
        <v>24</v>
      </c>
      <c r="G6" s="362">
        <f t="shared" si="0"/>
        <v>0.62434963579604574</v>
      </c>
      <c r="H6" s="351" t="s">
        <v>170</v>
      </c>
      <c r="I6" s="352">
        <v>2</v>
      </c>
      <c r="J6" s="347" t="s">
        <v>227</v>
      </c>
      <c r="K6" s="345">
        <v>55008</v>
      </c>
      <c r="L6" s="358">
        <v>38440</v>
      </c>
      <c r="M6" s="367">
        <v>23</v>
      </c>
      <c r="N6" s="362">
        <f t="shared" si="1"/>
        <v>0.59833506763787725</v>
      </c>
    </row>
    <row r="7" spans="2:14" ht="15.75" thickBot="1" x14ac:dyDescent="0.3">
      <c r="B7" s="352">
        <v>3</v>
      </c>
      <c r="C7" s="340" t="s">
        <v>228</v>
      </c>
      <c r="D7" s="345">
        <v>55384</v>
      </c>
      <c r="E7" s="358">
        <v>23028</v>
      </c>
      <c r="F7" s="355">
        <v>28</v>
      </c>
      <c r="G7" s="360">
        <f t="shared" si="0"/>
        <v>1.2159110647906897</v>
      </c>
      <c r="H7" s="351"/>
      <c r="I7" s="352">
        <v>3</v>
      </c>
      <c r="J7" s="340" t="s">
        <v>228</v>
      </c>
      <c r="K7" s="345">
        <v>55384</v>
      </c>
      <c r="L7" s="358">
        <v>23028</v>
      </c>
      <c r="M7" s="367">
        <v>28</v>
      </c>
      <c r="N7" s="360">
        <f t="shared" si="1"/>
        <v>1.2159110647906897</v>
      </c>
    </row>
    <row r="8" spans="2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55">
        <v>76</v>
      </c>
      <c r="G8" s="360">
        <f t="shared" si="0"/>
        <v>1.3675705828369893</v>
      </c>
      <c r="H8" s="351"/>
      <c r="I8" s="352">
        <v>4</v>
      </c>
      <c r="J8" s="340" t="s">
        <v>229</v>
      </c>
      <c r="K8" s="345">
        <v>55259</v>
      </c>
      <c r="L8" s="358">
        <v>55573</v>
      </c>
      <c r="M8" s="367">
        <v>78</v>
      </c>
      <c r="N8" s="360">
        <f t="shared" si="1"/>
        <v>1.4035592823853309</v>
      </c>
    </row>
    <row r="9" spans="2:14" ht="27" customHeight="1" thickBot="1" x14ac:dyDescent="0.3">
      <c r="B9" s="352">
        <v>5</v>
      </c>
      <c r="C9" s="340" t="s">
        <v>230</v>
      </c>
      <c r="D9" s="345">
        <v>55357</v>
      </c>
      <c r="E9" s="358">
        <v>27487</v>
      </c>
      <c r="F9" s="355">
        <v>29</v>
      </c>
      <c r="G9" s="360">
        <f t="shared" si="0"/>
        <v>1.0550442027140103</v>
      </c>
      <c r="H9" s="351" t="s">
        <v>170</v>
      </c>
      <c r="I9" s="352">
        <v>5</v>
      </c>
      <c r="J9" s="340" t="s">
        <v>230</v>
      </c>
      <c r="K9" s="345">
        <v>55357</v>
      </c>
      <c r="L9" s="358">
        <v>27487</v>
      </c>
      <c r="M9" s="367">
        <v>35</v>
      </c>
      <c r="N9" s="360">
        <f t="shared" si="1"/>
        <v>1.2733292101720814</v>
      </c>
    </row>
    <row r="10" spans="2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55">
        <v>8</v>
      </c>
      <c r="G10" s="362">
        <f t="shared" si="0"/>
        <v>0.83813514929282351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67">
        <v>9</v>
      </c>
      <c r="N10" s="362">
        <f t="shared" si="1"/>
        <v>0.94290204295442637</v>
      </c>
    </row>
    <row r="11" spans="2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55">
        <v>6</v>
      </c>
      <c r="G11" s="362">
        <f t="shared" si="0"/>
        <v>0.91338103212056632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67">
        <v>6</v>
      </c>
      <c r="N11" s="362">
        <f t="shared" si="1"/>
        <v>0.91338103212056632</v>
      </c>
    </row>
    <row r="12" spans="2:14" ht="15.75" thickBot="1" x14ac:dyDescent="0.3">
      <c r="B12" s="352">
        <v>8</v>
      </c>
      <c r="C12" s="340" t="s">
        <v>9</v>
      </c>
      <c r="D12" s="345">
        <v>55598</v>
      </c>
      <c r="E12" s="358">
        <v>1088</v>
      </c>
      <c r="F12" s="355">
        <v>3</v>
      </c>
      <c r="G12" s="360">
        <f t="shared" si="0"/>
        <v>2.7573529411764706</v>
      </c>
      <c r="H12" s="361"/>
      <c r="I12" s="352">
        <v>8</v>
      </c>
      <c r="J12" s="340" t="s">
        <v>9</v>
      </c>
      <c r="K12" s="345">
        <v>55598</v>
      </c>
      <c r="L12" s="358">
        <v>1088</v>
      </c>
      <c r="M12" s="367">
        <v>3</v>
      </c>
      <c r="N12" s="360">
        <f t="shared" si="1"/>
        <v>2.7573529411764706</v>
      </c>
    </row>
    <row r="13" spans="2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55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67">
        <v>0</v>
      </c>
      <c r="N13" s="362">
        <f t="shared" si="1"/>
        <v>0</v>
      </c>
    </row>
    <row r="14" spans="2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55">
        <v>13</v>
      </c>
      <c r="G14" s="362">
        <f t="shared" si="0"/>
        <v>0.84164184902240058</v>
      </c>
      <c r="H14" s="351"/>
      <c r="I14" s="352">
        <v>10</v>
      </c>
      <c r="J14" s="347" t="s">
        <v>13</v>
      </c>
      <c r="K14" s="345">
        <v>55687</v>
      </c>
      <c r="L14" s="358">
        <v>15446</v>
      </c>
      <c r="M14" s="367">
        <v>14</v>
      </c>
      <c r="N14" s="362">
        <f t="shared" si="1"/>
        <v>0.90638352971643144</v>
      </c>
    </row>
    <row r="15" spans="2:14" ht="27" customHeight="1" thickBot="1" x14ac:dyDescent="0.3">
      <c r="B15" s="352">
        <v>11</v>
      </c>
      <c r="C15" s="347" t="s">
        <v>174</v>
      </c>
      <c r="D15" s="345">
        <v>55776</v>
      </c>
      <c r="E15" s="358">
        <v>1456</v>
      </c>
      <c r="F15" s="355">
        <v>1</v>
      </c>
      <c r="G15" s="362">
        <f t="shared" si="0"/>
        <v>0.68681318681318682</v>
      </c>
      <c r="H15" s="361"/>
      <c r="I15" s="352">
        <v>11</v>
      </c>
      <c r="J15" s="347" t="s">
        <v>174</v>
      </c>
      <c r="K15" s="345">
        <v>55776</v>
      </c>
      <c r="L15" s="358">
        <v>1456</v>
      </c>
      <c r="M15" s="367">
        <v>1</v>
      </c>
      <c r="N15" s="362">
        <f t="shared" si="1"/>
        <v>0.68681318681318682</v>
      </c>
    </row>
    <row r="16" spans="2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55">
        <v>11</v>
      </c>
      <c r="G16" s="362">
        <f t="shared" si="0"/>
        <v>0.84368768215984047</v>
      </c>
      <c r="H16" s="351" t="s">
        <v>170</v>
      </c>
      <c r="I16" s="352">
        <v>12</v>
      </c>
      <c r="J16" s="347" t="s">
        <v>17</v>
      </c>
      <c r="K16" s="345">
        <v>55838</v>
      </c>
      <c r="L16" s="358">
        <v>13038</v>
      </c>
      <c r="M16" s="367">
        <v>10</v>
      </c>
      <c r="N16" s="362">
        <f t="shared" si="1"/>
        <v>0.76698880196349128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55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67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7" t="s">
        <v>176</v>
      </c>
      <c r="D18" s="345">
        <v>56014</v>
      </c>
      <c r="E18" s="358">
        <v>1335</v>
      </c>
      <c r="F18" s="355">
        <v>0</v>
      </c>
      <c r="G18" s="362">
        <f t="shared" si="0"/>
        <v>0</v>
      </c>
      <c r="H18" s="361"/>
      <c r="I18" s="352">
        <v>14</v>
      </c>
      <c r="J18" s="347" t="s">
        <v>176</v>
      </c>
      <c r="K18" s="345">
        <v>56014</v>
      </c>
      <c r="L18" s="358">
        <v>1335</v>
      </c>
      <c r="M18" s="367">
        <v>0</v>
      </c>
      <c r="N18" s="362">
        <f t="shared" si="1"/>
        <v>0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55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67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55">
        <v>11</v>
      </c>
      <c r="G20" s="360">
        <f t="shared" si="0"/>
        <v>2.2750775594622543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67">
        <v>11</v>
      </c>
      <c r="N20" s="360">
        <f t="shared" si="1"/>
        <v>2.2750775594622543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55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67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55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67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0" t="s">
        <v>180</v>
      </c>
      <c r="D23" s="345">
        <v>56354</v>
      </c>
      <c r="E23" s="358">
        <v>2385</v>
      </c>
      <c r="F23" s="355">
        <v>3</v>
      </c>
      <c r="G23" s="360">
        <f t="shared" si="0"/>
        <v>1.2578616352201257</v>
      </c>
      <c r="H23" s="361"/>
      <c r="I23" s="352">
        <v>19</v>
      </c>
      <c r="J23" s="340" t="s">
        <v>180</v>
      </c>
      <c r="K23" s="345">
        <v>56354</v>
      </c>
      <c r="L23" s="358">
        <v>2385</v>
      </c>
      <c r="M23" s="367">
        <v>3</v>
      </c>
      <c r="N23" s="360">
        <f t="shared" si="1"/>
        <v>1.2578616352201257</v>
      </c>
    </row>
    <row r="24" spans="2:14" ht="27" customHeight="1" thickBot="1" x14ac:dyDescent="0.3">
      <c r="B24" s="352">
        <v>20</v>
      </c>
      <c r="C24" s="347" t="s">
        <v>181</v>
      </c>
      <c r="D24" s="345">
        <v>56425</v>
      </c>
      <c r="E24" s="358">
        <v>2359</v>
      </c>
      <c r="F24" s="355">
        <v>0</v>
      </c>
      <c r="G24" s="362">
        <f t="shared" si="0"/>
        <v>0</v>
      </c>
      <c r="H24" s="366"/>
      <c r="I24" s="352">
        <v>20</v>
      </c>
      <c r="J24" s="347" t="s">
        <v>181</v>
      </c>
      <c r="K24" s="345">
        <v>56425</v>
      </c>
      <c r="L24" s="358">
        <v>2359</v>
      </c>
      <c r="M24" s="367">
        <v>2</v>
      </c>
      <c r="N24" s="362">
        <f t="shared" si="1"/>
        <v>0.84781687155574392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55">
        <v>1</v>
      </c>
      <c r="G25" s="362">
        <f t="shared" si="0"/>
        <v>0.40096230954290296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67">
        <v>2</v>
      </c>
      <c r="N25" s="362">
        <f t="shared" si="1"/>
        <v>0.80192461908580592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55">
        <v>1</v>
      </c>
      <c r="G26" s="362">
        <f t="shared" si="0"/>
        <v>0.3711952487008166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67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55">
        <v>1</v>
      </c>
      <c r="G27" s="362">
        <f t="shared" si="0"/>
        <v>0.32733224222585927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67">
        <v>1</v>
      </c>
      <c r="N27" s="362">
        <f t="shared" si="1"/>
        <v>0.32733224222585927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55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67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55">
        <v>2</v>
      </c>
      <c r="G29" s="362">
        <f t="shared" si="0"/>
        <v>0.85397096498719038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67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7" t="s">
        <v>187</v>
      </c>
      <c r="D30" s="345">
        <v>56773</v>
      </c>
      <c r="E30" s="358">
        <v>1702</v>
      </c>
      <c r="F30" s="355">
        <v>0</v>
      </c>
      <c r="G30" s="362">
        <f t="shared" si="0"/>
        <v>0</v>
      </c>
      <c r="H30" s="361"/>
      <c r="I30" s="352">
        <v>26</v>
      </c>
      <c r="J30" s="347" t="s">
        <v>187</v>
      </c>
      <c r="K30" s="345">
        <v>56773</v>
      </c>
      <c r="L30" s="358">
        <v>1702</v>
      </c>
      <c r="M30" s="367">
        <v>0</v>
      </c>
      <c r="N30" s="362">
        <f t="shared" si="1"/>
        <v>0</v>
      </c>
    </row>
    <row r="31" spans="2:14" ht="27" customHeight="1" thickBot="1" x14ac:dyDescent="0.3">
      <c r="B31" s="352">
        <v>27</v>
      </c>
      <c r="C31" s="340" t="s">
        <v>47</v>
      </c>
      <c r="D31" s="345">
        <v>56844</v>
      </c>
      <c r="E31" s="358">
        <v>3724</v>
      </c>
      <c r="F31" s="355">
        <v>4</v>
      </c>
      <c r="G31" s="360">
        <f t="shared" si="0"/>
        <v>1.0741138560687433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67">
        <v>5</v>
      </c>
      <c r="N31" s="360">
        <f t="shared" si="1"/>
        <v>1.3426423200859292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55">
        <v>4</v>
      </c>
      <c r="G32" s="360">
        <f t="shared" si="0"/>
        <v>1.0744023636852</v>
      </c>
      <c r="H32" s="351" t="s">
        <v>170</v>
      </c>
      <c r="I32" s="352">
        <v>28</v>
      </c>
      <c r="J32" s="347" t="s">
        <v>49</v>
      </c>
      <c r="K32" s="345">
        <v>56988</v>
      </c>
      <c r="L32" s="358">
        <v>3723</v>
      </c>
      <c r="M32" s="367">
        <v>1</v>
      </c>
      <c r="N32" s="362">
        <f t="shared" si="1"/>
        <v>0.26860059092130001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55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67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55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67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55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67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0" t="s">
        <v>57</v>
      </c>
      <c r="D36" s="345">
        <v>57350</v>
      </c>
      <c r="E36" s="358">
        <v>4247</v>
      </c>
      <c r="F36" s="355">
        <v>5</v>
      </c>
      <c r="G36" s="360">
        <f t="shared" si="0"/>
        <v>1.177301624676242</v>
      </c>
      <c r="H36" s="361"/>
      <c r="I36" s="352">
        <v>32</v>
      </c>
      <c r="J36" s="340" t="s">
        <v>57</v>
      </c>
      <c r="K36" s="345">
        <v>57350</v>
      </c>
      <c r="L36" s="358">
        <v>4247</v>
      </c>
      <c r="M36" s="367">
        <v>7</v>
      </c>
      <c r="N36" s="360">
        <f t="shared" si="1"/>
        <v>1.648222274546739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55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67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7" t="s">
        <v>61</v>
      </c>
      <c r="D38" s="345">
        <v>55062</v>
      </c>
      <c r="E38" s="358">
        <v>3049</v>
      </c>
      <c r="F38" s="355">
        <v>3</v>
      </c>
      <c r="G38" s="362">
        <f t="shared" si="0"/>
        <v>0.98392915710068873</v>
      </c>
      <c r="H38" s="351" t="s">
        <v>170</v>
      </c>
      <c r="I38" s="352">
        <v>34</v>
      </c>
      <c r="J38" s="347" t="s">
        <v>61</v>
      </c>
      <c r="K38" s="345">
        <v>55062</v>
      </c>
      <c r="L38" s="358">
        <v>3049</v>
      </c>
      <c r="M38" s="367">
        <v>1</v>
      </c>
      <c r="N38" s="362">
        <f t="shared" si="1"/>
        <v>0.32797638570022958</v>
      </c>
    </row>
    <row r="39" spans="2:14" ht="15.75" thickBot="1" x14ac:dyDescent="0.3">
      <c r="B39" s="352">
        <v>35</v>
      </c>
      <c r="C39" s="340" t="s">
        <v>190</v>
      </c>
      <c r="D39" s="345">
        <v>57546</v>
      </c>
      <c r="E39" s="358">
        <v>1492</v>
      </c>
      <c r="F39" s="355">
        <v>3</v>
      </c>
      <c r="G39" s="360">
        <f t="shared" si="0"/>
        <v>2.0107238605898123</v>
      </c>
      <c r="H39" s="361"/>
      <c r="I39" s="352">
        <v>35</v>
      </c>
      <c r="J39" s="340" t="s">
        <v>190</v>
      </c>
      <c r="K39" s="345">
        <v>57546</v>
      </c>
      <c r="L39" s="358">
        <v>1492</v>
      </c>
      <c r="M39" s="367">
        <v>4</v>
      </c>
      <c r="N39" s="360">
        <f t="shared" si="1"/>
        <v>2.6809651474530831</v>
      </c>
    </row>
    <row r="40" spans="2:14" ht="27" customHeight="1" thickBot="1" x14ac:dyDescent="0.3">
      <c r="B40" s="352">
        <v>36</v>
      </c>
      <c r="C40" s="347" t="s">
        <v>65</v>
      </c>
      <c r="D40" s="345">
        <v>57582</v>
      </c>
      <c r="E40" s="358">
        <v>4422</v>
      </c>
      <c r="F40" s="355">
        <v>4</v>
      </c>
      <c r="G40" s="362">
        <f t="shared" si="0"/>
        <v>0.90456806874717322</v>
      </c>
      <c r="H40" s="361"/>
      <c r="I40" s="352">
        <v>36</v>
      </c>
      <c r="J40" s="340" t="s">
        <v>65</v>
      </c>
      <c r="K40" s="345">
        <v>57582</v>
      </c>
      <c r="L40" s="358">
        <v>4422</v>
      </c>
      <c r="M40" s="367">
        <v>7</v>
      </c>
      <c r="N40" s="360">
        <f t="shared" si="1"/>
        <v>1.582994120307553</v>
      </c>
    </row>
    <row r="41" spans="2:14" ht="27" customHeight="1" thickBot="1" x14ac:dyDescent="0.3">
      <c r="B41" s="352">
        <v>37</v>
      </c>
      <c r="C41" s="340" t="s">
        <v>191</v>
      </c>
      <c r="D41" s="345">
        <v>57644</v>
      </c>
      <c r="E41" s="358">
        <v>2738</v>
      </c>
      <c r="F41" s="355">
        <v>3</v>
      </c>
      <c r="G41" s="360">
        <f t="shared" si="0"/>
        <v>1.0956902848794741</v>
      </c>
      <c r="H41" s="366"/>
      <c r="I41" s="352">
        <v>37</v>
      </c>
      <c r="J41" s="340" t="s">
        <v>191</v>
      </c>
      <c r="K41" s="345">
        <v>57644</v>
      </c>
      <c r="L41" s="358">
        <v>2738</v>
      </c>
      <c r="M41" s="367">
        <v>3</v>
      </c>
      <c r="N41" s="360">
        <f t="shared" si="1"/>
        <v>1.0956902848794741</v>
      </c>
    </row>
    <row r="42" spans="2:14" ht="27" customHeight="1" thickBot="1" x14ac:dyDescent="0.3">
      <c r="B42" s="352">
        <v>38</v>
      </c>
      <c r="C42" s="340" t="s">
        <v>192</v>
      </c>
      <c r="D42" s="345">
        <v>57706</v>
      </c>
      <c r="E42" s="358">
        <v>46830</v>
      </c>
      <c r="F42" s="355">
        <v>56</v>
      </c>
      <c r="G42" s="360">
        <f t="shared" si="0"/>
        <v>1.195814648729447</v>
      </c>
      <c r="H42" s="351"/>
      <c r="I42" s="352">
        <v>38</v>
      </c>
      <c r="J42" s="340" t="s">
        <v>192</v>
      </c>
      <c r="K42" s="345">
        <v>57706</v>
      </c>
      <c r="L42" s="358">
        <v>46830</v>
      </c>
      <c r="M42" s="367">
        <v>56</v>
      </c>
      <c r="N42" s="360">
        <f t="shared" si="1"/>
        <v>1.195814648729447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55">
        <v>7</v>
      </c>
      <c r="G43" s="360">
        <f t="shared" si="0"/>
        <v>1.8078512396694215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67">
        <v>7</v>
      </c>
      <c r="N43" s="360">
        <f t="shared" si="1"/>
        <v>1.8078512396694215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55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67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55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67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55">
        <v>22</v>
      </c>
      <c r="G46" s="360">
        <f t="shared" si="0"/>
        <v>2.4112231477422181</v>
      </c>
      <c r="H46" s="351" t="s">
        <v>170</v>
      </c>
      <c r="I46" s="352">
        <v>42</v>
      </c>
      <c r="J46" s="340" t="s">
        <v>194</v>
      </c>
      <c r="K46" s="345">
        <v>57902</v>
      </c>
      <c r="L46" s="358">
        <v>9124</v>
      </c>
      <c r="M46" s="367">
        <v>18</v>
      </c>
      <c r="N46" s="360">
        <f t="shared" si="1"/>
        <v>1.9728189390618149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55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67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55">
        <v>6</v>
      </c>
      <c r="G48" s="360">
        <f t="shared" si="0"/>
        <v>1.3959981386691485</v>
      </c>
      <c r="H48" s="366"/>
      <c r="I48" s="352">
        <v>44</v>
      </c>
      <c r="J48" s="340" t="s">
        <v>81</v>
      </c>
      <c r="K48" s="345">
        <v>58142</v>
      </c>
      <c r="L48" s="358">
        <v>4298</v>
      </c>
      <c r="M48" s="367">
        <v>6</v>
      </c>
      <c r="N48" s="360">
        <f t="shared" si="1"/>
        <v>1.3959981386691485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55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67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55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67">
        <v>0</v>
      </c>
      <c r="N50" s="362">
        <f t="shared" si="1"/>
        <v>0</v>
      </c>
    </row>
    <row r="51" spans="2:14" ht="16.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55">
        <v>12</v>
      </c>
      <c r="G51" s="360">
        <f t="shared" si="0"/>
        <v>2.4135156878519712</v>
      </c>
      <c r="H51" s="339"/>
      <c r="I51" s="352">
        <v>47</v>
      </c>
      <c r="J51" s="340" t="s">
        <v>87</v>
      </c>
      <c r="K51" s="345">
        <v>58259</v>
      </c>
      <c r="L51" s="358">
        <v>4972</v>
      </c>
      <c r="M51" s="367">
        <v>13</v>
      </c>
      <c r="N51" s="360">
        <f t="shared" si="1"/>
        <v>2.6146419951729687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55">
        <v>7</v>
      </c>
      <c r="G52" s="360">
        <f t="shared" si="0"/>
        <v>1.5089458935115327</v>
      </c>
      <c r="H52" s="366"/>
      <c r="I52" s="352">
        <v>48</v>
      </c>
      <c r="J52" s="340" t="s">
        <v>89</v>
      </c>
      <c r="K52" s="345">
        <v>58311</v>
      </c>
      <c r="L52" s="358">
        <v>4639</v>
      </c>
      <c r="M52" s="367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55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67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55">
        <v>0</v>
      </c>
      <c r="G54" s="362">
        <f t="shared" si="0"/>
        <v>0</v>
      </c>
      <c r="H54" s="361"/>
      <c r="I54" s="352">
        <v>50</v>
      </c>
      <c r="J54" s="347" t="s">
        <v>198</v>
      </c>
      <c r="K54" s="345">
        <v>58393</v>
      </c>
      <c r="L54" s="358">
        <v>1367</v>
      </c>
      <c r="M54" s="367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55">
        <v>1</v>
      </c>
      <c r="G55" s="362">
        <f t="shared" si="0"/>
        <v>0.61199510403916768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67">
        <v>1</v>
      </c>
      <c r="N55" s="362">
        <f t="shared" si="1"/>
        <v>0.61199510403916768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55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67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55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67">
        <v>3</v>
      </c>
      <c r="N57" s="362">
        <f t="shared" si="1"/>
        <v>0.82530949105914719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55">
        <v>13</v>
      </c>
      <c r="G58" s="360">
        <f t="shared" si="0"/>
        <v>2.2146507666098807</v>
      </c>
      <c r="H58" s="351" t="s">
        <v>170</v>
      </c>
      <c r="I58" s="352">
        <v>54</v>
      </c>
      <c r="J58" s="340" t="s">
        <v>101</v>
      </c>
      <c r="K58" s="345">
        <v>55277</v>
      </c>
      <c r="L58" s="358">
        <v>5870</v>
      </c>
      <c r="M58" s="367">
        <v>12</v>
      </c>
      <c r="N58" s="360">
        <f t="shared" si="1"/>
        <v>2.0442930153321974</v>
      </c>
    </row>
    <row r="59" spans="2:14" ht="27" customHeight="1" thickBot="1" x14ac:dyDescent="0.3">
      <c r="B59" s="352">
        <v>55</v>
      </c>
      <c r="C59" s="340" t="s">
        <v>103</v>
      </c>
      <c r="D59" s="345">
        <v>58552</v>
      </c>
      <c r="E59" s="358">
        <v>3847</v>
      </c>
      <c r="F59" s="355">
        <v>5</v>
      </c>
      <c r="G59" s="360">
        <f t="shared" si="0"/>
        <v>1.2997140629061605</v>
      </c>
      <c r="H59" s="366"/>
      <c r="I59" s="352">
        <v>55</v>
      </c>
      <c r="J59" s="340" t="s">
        <v>103</v>
      </c>
      <c r="K59" s="345">
        <v>58552</v>
      </c>
      <c r="L59" s="358">
        <v>3847</v>
      </c>
      <c r="M59" s="367">
        <v>5</v>
      </c>
      <c r="N59" s="360">
        <f t="shared" si="1"/>
        <v>1.2997140629061605</v>
      </c>
    </row>
    <row r="60" spans="2:14" ht="15.75" thickBot="1" x14ac:dyDescent="0.3">
      <c r="B60" s="352">
        <v>56</v>
      </c>
      <c r="C60" s="340" t="s">
        <v>105</v>
      </c>
      <c r="D60" s="345">
        <v>58623</v>
      </c>
      <c r="E60" s="358">
        <v>3284</v>
      </c>
      <c r="F60" s="355">
        <v>4</v>
      </c>
      <c r="G60" s="360">
        <f t="shared" si="0"/>
        <v>1.2180267965895251</v>
      </c>
      <c r="H60" s="366"/>
      <c r="I60" s="352">
        <v>56</v>
      </c>
      <c r="J60" s="340" t="s">
        <v>105</v>
      </c>
      <c r="K60" s="345">
        <v>58623</v>
      </c>
      <c r="L60" s="358">
        <v>3284</v>
      </c>
      <c r="M60" s="367">
        <v>5</v>
      </c>
      <c r="N60" s="360">
        <f t="shared" si="1"/>
        <v>1.5225334957369061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55">
        <v>2</v>
      </c>
      <c r="G61" s="362">
        <f t="shared" si="0"/>
        <v>0.6097560975609756</v>
      </c>
      <c r="H61" s="351" t="s">
        <v>170</v>
      </c>
      <c r="I61" s="352">
        <v>57</v>
      </c>
      <c r="J61" s="347" t="s">
        <v>201</v>
      </c>
      <c r="K61" s="345">
        <v>58721</v>
      </c>
      <c r="L61" s="358">
        <v>3280</v>
      </c>
      <c r="M61" s="367">
        <v>1</v>
      </c>
      <c r="N61" s="362">
        <f t="shared" si="1"/>
        <v>0.3048780487804878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55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67">
        <v>1</v>
      </c>
      <c r="N62" s="362">
        <f t="shared" si="1"/>
        <v>0.43706293706293708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55">
        <v>1</v>
      </c>
      <c r="G63" s="362">
        <f t="shared" si="0"/>
        <v>0.8733624454148472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67">
        <v>1</v>
      </c>
      <c r="N63" s="362">
        <f t="shared" si="1"/>
        <v>0.8733624454148472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55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67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55">
        <v>8</v>
      </c>
      <c r="G65" s="363">
        <f t="shared" si="0"/>
        <v>4.8573163327261684</v>
      </c>
      <c r="H65" s="351" t="s">
        <v>170</v>
      </c>
      <c r="I65" s="352">
        <v>61</v>
      </c>
      <c r="J65" s="349" t="s">
        <v>203</v>
      </c>
      <c r="K65" s="345">
        <v>58918</v>
      </c>
      <c r="L65" s="358">
        <v>1647</v>
      </c>
      <c r="M65" s="367">
        <v>7</v>
      </c>
      <c r="N65" s="363">
        <f t="shared" si="1"/>
        <v>4.2501517911353979</v>
      </c>
    </row>
    <row r="66" spans="2:14" ht="27" customHeight="1" thickBot="1" x14ac:dyDescent="0.3">
      <c r="B66" s="352">
        <v>62</v>
      </c>
      <c r="C66" s="349" t="s">
        <v>204</v>
      </c>
      <c r="D66" s="345">
        <v>58990</v>
      </c>
      <c r="E66" s="358">
        <v>630</v>
      </c>
      <c r="F66" s="355">
        <v>2</v>
      </c>
      <c r="G66" s="363">
        <f t="shared" si="0"/>
        <v>3.1746031746031744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67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55">
        <v>9</v>
      </c>
      <c r="G67" s="360">
        <f t="shared" si="0"/>
        <v>1.890359168241966</v>
      </c>
      <c r="H67" s="366"/>
      <c r="I67" s="352">
        <v>63</v>
      </c>
      <c r="J67" s="340" t="s">
        <v>131</v>
      </c>
      <c r="K67" s="345">
        <v>59041</v>
      </c>
      <c r="L67" s="358">
        <v>4761</v>
      </c>
      <c r="M67" s="367">
        <v>11</v>
      </c>
      <c r="N67" s="360">
        <f t="shared" si="1"/>
        <v>2.3104389834068475</v>
      </c>
    </row>
    <row r="68" spans="2:14" ht="15.75" thickBot="1" x14ac:dyDescent="0.3">
      <c r="B68" s="352">
        <v>64</v>
      </c>
      <c r="C68" s="340" t="s">
        <v>205</v>
      </c>
      <c r="D68" s="345">
        <v>59238</v>
      </c>
      <c r="E68" s="358">
        <v>1407</v>
      </c>
      <c r="F68" s="355">
        <v>0</v>
      </c>
      <c r="G68" s="360">
        <f t="shared" si="0"/>
        <v>0</v>
      </c>
      <c r="H68" s="361"/>
      <c r="I68" s="352">
        <v>64</v>
      </c>
      <c r="J68" s="340" t="s">
        <v>205</v>
      </c>
      <c r="K68" s="345">
        <v>59238</v>
      </c>
      <c r="L68" s="358">
        <v>1407</v>
      </c>
      <c r="M68" s="367">
        <v>2</v>
      </c>
      <c r="N68" s="360">
        <f t="shared" si="1"/>
        <v>1.4214641080312722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55">
        <v>0</v>
      </c>
      <c r="G69" s="362">
        <f t="shared" ref="G69:G85" si="2">F69*1000/E69</f>
        <v>0</v>
      </c>
      <c r="H69" s="361"/>
      <c r="I69" s="352">
        <v>65</v>
      </c>
      <c r="J69" s="347" t="s">
        <v>133</v>
      </c>
      <c r="K69" s="345">
        <v>59130</v>
      </c>
      <c r="L69" s="358">
        <v>1376</v>
      </c>
      <c r="M69" s="367">
        <v>0</v>
      </c>
      <c r="N69" s="362">
        <f t="shared" ref="N69:N85" si="3">M69*1000/L69</f>
        <v>0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55">
        <v>2</v>
      </c>
      <c r="G70" s="360">
        <f t="shared" si="2"/>
        <v>1.3495276653171391</v>
      </c>
      <c r="H70" s="351" t="s">
        <v>170</v>
      </c>
      <c r="I70" s="352">
        <v>66</v>
      </c>
      <c r="J70" s="347" t="s">
        <v>206</v>
      </c>
      <c r="K70" s="345">
        <v>59283</v>
      </c>
      <c r="L70" s="358">
        <v>1482</v>
      </c>
      <c r="M70" s="367">
        <v>1</v>
      </c>
      <c r="N70" s="362">
        <f t="shared" si="3"/>
        <v>0.67476383265856954</v>
      </c>
    </row>
    <row r="71" spans="2:14" ht="27" customHeight="1" thickBot="1" x14ac:dyDescent="0.3">
      <c r="B71" s="352">
        <v>67</v>
      </c>
      <c r="C71" s="340" t="s">
        <v>207</v>
      </c>
      <c r="D71" s="345">
        <v>59434</v>
      </c>
      <c r="E71" s="358">
        <v>1532</v>
      </c>
      <c r="F71" s="355">
        <v>4</v>
      </c>
      <c r="G71" s="360">
        <f t="shared" si="2"/>
        <v>2.6109660574412534</v>
      </c>
      <c r="H71" s="361"/>
      <c r="I71" s="352">
        <v>67</v>
      </c>
      <c r="J71" s="349" t="s">
        <v>207</v>
      </c>
      <c r="K71" s="345">
        <v>59434</v>
      </c>
      <c r="L71" s="358">
        <v>1532</v>
      </c>
      <c r="M71" s="367">
        <v>5</v>
      </c>
      <c r="N71" s="363">
        <f t="shared" si="3"/>
        <v>3.2637075718015667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55">
        <v>3</v>
      </c>
      <c r="G72" s="360">
        <f t="shared" si="2"/>
        <v>1.3605442176870748</v>
      </c>
      <c r="H72" s="351" t="s">
        <v>170</v>
      </c>
      <c r="I72" s="352">
        <v>68</v>
      </c>
      <c r="J72" s="347" t="s">
        <v>208</v>
      </c>
      <c r="K72" s="345">
        <v>55311</v>
      </c>
      <c r="L72" s="358">
        <v>2205</v>
      </c>
      <c r="M72" s="367">
        <v>2</v>
      </c>
      <c r="N72" s="362">
        <f t="shared" si="3"/>
        <v>0.90702947845804993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55">
        <v>1</v>
      </c>
      <c r="G73" s="362">
        <f t="shared" si="2"/>
        <v>0.78926598263614833</v>
      </c>
      <c r="H73" s="351" t="s">
        <v>170</v>
      </c>
      <c r="I73" s="352">
        <v>69</v>
      </c>
      <c r="J73" s="347" t="s">
        <v>209</v>
      </c>
      <c r="K73" s="345">
        <v>59498</v>
      </c>
      <c r="L73" s="358">
        <v>1267</v>
      </c>
      <c r="M73" s="367">
        <v>0</v>
      </c>
      <c r="N73" s="362">
        <f t="shared" si="3"/>
        <v>0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55">
        <v>1</v>
      </c>
      <c r="G74" s="362">
        <f t="shared" si="2"/>
        <v>0.44642857142857145</v>
      </c>
      <c r="H74" s="361"/>
      <c r="I74" s="352">
        <v>70</v>
      </c>
      <c r="J74" s="340" t="s">
        <v>210</v>
      </c>
      <c r="K74" s="345">
        <v>59586</v>
      </c>
      <c r="L74" s="358">
        <v>2240</v>
      </c>
      <c r="M74" s="367">
        <v>3</v>
      </c>
      <c r="N74" s="360">
        <f t="shared" si="3"/>
        <v>1.3392857142857142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55">
        <v>4</v>
      </c>
      <c r="G75" s="362">
        <f t="shared" si="2"/>
        <v>0.97110949259529011</v>
      </c>
      <c r="H75" s="351"/>
      <c r="I75" s="352">
        <v>71</v>
      </c>
      <c r="J75" s="340" t="s">
        <v>211</v>
      </c>
      <c r="K75" s="345">
        <v>59327</v>
      </c>
      <c r="L75" s="358">
        <v>4119</v>
      </c>
      <c r="M75" s="367">
        <v>6</v>
      </c>
      <c r="N75" s="360">
        <f t="shared" si="3"/>
        <v>1.4566642388929352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55">
        <v>5</v>
      </c>
      <c r="G76" s="360">
        <f t="shared" si="2"/>
        <v>2.197802197802198</v>
      </c>
      <c r="H76" s="361"/>
      <c r="I76" s="352">
        <v>72</v>
      </c>
      <c r="J76" s="349" t="s">
        <v>149</v>
      </c>
      <c r="K76" s="345">
        <v>59416</v>
      </c>
      <c r="L76" s="358">
        <v>2275</v>
      </c>
      <c r="M76" s="367">
        <v>7</v>
      </c>
      <c r="N76" s="363">
        <f t="shared" si="3"/>
        <v>3.0769230769230771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55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67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7" t="s">
        <v>212</v>
      </c>
      <c r="D78" s="345">
        <v>59826</v>
      </c>
      <c r="E78" s="358">
        <v>1723</v>
      </c>
      <c r="F78" s="355">
        <v>1</v>
      </c>
      <c r="G78" s="362">
        <f t="shared" si="2"/>
        <v>0.5803830528148578</v>
      </c>
      <c r="H78" s="361"/>
      <c r="I78" s="352">
        <v>74</v>
      </c>
      <c r="J78" s="347" t="s">
        <v>212</v>
      </c>
      <c r="K78" s="345">
        <v>59826</v>
      </c>
      <c r="L78" s="358">
        <v>1723</v>
      </c>
      <c r="M78" s="367">
        <v>1</v>
      </c>
      <c r="N78" s="362">
        <f t="shared" si="3"/>
        <v>0.5803830528148578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55">
        <v>4</v>
      </c>
      <c r="G79" s="362">
        <f t="shared" si="2"/>
        <v>0.87164959686206145</v>
      </c>
      <c r="H79" s="351" t="s">
        <v>170</v>
      </c>
      <c r="I79" s="352">
        <v>75</v>
      </c>
      <c r="J79" s="347" t="s">
        <v>155</v>
      </c>
      <c r="K79" s="345">
        <v>59693</v>
      </c>
      <c r="L79" s="358">
        <v>4589</v>
      </c>
      <c r="M79" s="367">
        <v>2</v>
      </c>
      <c r="N79" s="362">
        <f t="shared" si="3"/>
        <v>0.43582479843103072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55">
        <v>1</v>
      </c>
      <c r="G80" s="362">
        <f t="shared" si="2"/>
        <v>0.45829514207149402</v>
      </c>
      <c r="H80" s="361"/>
      <c r="I80" s="352">
        <v>76</v>
      </c>
      <c r="J80" s="347" t="s">
        <v>157</v>
      </c>
      <c r="K80" s="345">
        <v>59764</v>
      </c>
      <c r="L80" s="358">
        <v>2182</v>
      </c>
      <c r="M80" s="367">
        <v>1</v>
      </c>
      <c r="N80" s="362">
        <f t="shared" si="3"/>
        <v>0.45829514207149402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55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67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55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67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0" t="s">
        <v>163</v>
      </c>
      <c r="D83" s="345">
        <v>60026</v>
      </c>
      <c r="E83" s="358">
        <v>945</v>
      </c>
      <c r="F83" s="355">
        <v>2</v>
      </c>
      <c r="G83" s="360">
        <f t="shared" si="2"/>
        <v>2.1164021164021163</v>
      </c>
      <c r="H83" s="361"/>
      <c r="I83" s="352">
        <v>79</v>
      </c>
      <c r="J83" s="340" t="s">
        <v>163</v>
      </c>
      <c r="K83" s="345">
        <v>60026</v>
      </c>
      <c r="L83" s="358">
        <v>945</v>
      </c>
      <c r="M83" s="367">
        <v>2</v>
      </c>
      <c r="N83" s="360">
        <f t="shared" si="3"/>
        <v>2.1164021164021163</v>
      </c>
    </row>
    <row r="84" spans="2:14" ht="27" customHeight="1" thickBot="1" x14ac:dyDescent="0.3">
      <c r="B84" s="352">
        <v>80</v>
      </c>
      <c r="C84" s="340" t="s">
        <v>214</v>
      </c>
      <c r="D84" s="345">
        <v>60062</v>
      </c>
      <c r="E84" s="358">
        <v>5935</v>
      </c>
      <c r="F84" s="355">
        <v>6</v>
      </c>
      <c r="G84" s="360">
        <f t="shared" si="2"/>
        <v>1.0109519797809603</v>
      </c>
      <c r="H84" s="351" t="s">
        <v>170</v>
      </c>
      <c r="I84" s="352">
        <v>80</v>
      </c>
      <c r="J84" s="347" t="s">
        <v>214</v>
      </c>
      <c r="K84" s="345">
        <v>60062</v>
      </c>
      <c r="L84" s="358">
        <v>5935</v>
      </c>
      <c r="M84" s="367">
        <v>5</v>
      </c>
      <c r="N84" s="362">
        <f t="shared" si="3"/>
        <v>0.84245998315080028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56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68">
        <v>0</v>
      </c>
      <c r="N85" s="362">
        <f t="shared" si="3"/>
        <v>0</v>
      </c>
    </row>
    <row r="86" spans="2:14" ht="16.5" thickTop="1" thickBot="1" x14ac:dyDescent="0.3">
      <c r="B86" s="401" t="s">
        <v>215</v>
      </c>
      <c r="C86" s="402"/>
      <c r="D86" s="403"/>
      <c r="E86" s="364">
        <v>759066</v>
      </c>
      <c r="F86" s="344">
        <f>SUM(F5:F85)</f>
        <v>866</v>
      </c>
      <c r="G86" s="354">
        <f>F86*1000/E86</f>
        <v>1.1408757604740563</v>
      </c>
      <c r="H86" s="361"/>
      <c r="I86" s="401" t="s">
        <v>215</v>
      </c>
      <c r="J86" s="402"/>
      <c r="K86" s="403"/>
      <c r="L86" s="364">
        <v>759066</v>
      </c>
      <c r="M86" s="344">
        <f>SUM(M5:M85)</f>
        <v>898</v>
      </c>
      <c r="N86" s="354">
        <f>M86*1000/L86</f>
        <v>1.1830328324546218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82" t="s">
        <v>235</v>
      </c>
      <c r="C2" s="383"/>
      <c r="D2" s="383"/>
      <c r="E2" s="383"/>
      <c r="F2" s="383"/>
      <c r="G2" s="384"/>
      <c r="I2" s="382" t="s">
        <v>258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85" t="s">
        <v>215</v>
      </c>
      <c r="C86" s="386"/>
      <c r="D86" s="387"/>
      <c r="E86" s="167">
        <v>757359</v>
      </c>
      <c r="F86" s="167">
        <v>2543</v>
      </c>
      <c r="G86" s="172">
        <f>1000*F86/E86</f>
        <v>3.3577207110498457</v>
      </c>
      <c r="I86" s="385" t="s">
        <v>215</v>
      </c>
      <c r="J86" s="386"/>
      <c r="K86" s="387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82" t="s">
        <v>259</v>
      </c>
      <c r="C2" s="383"/>
      <c r="D2" s="383"/>
      <c r="E2" s="383"/>
      <c r="F2" s="383"/>
      <c r="G2" s="384"/>
      <c r="I2" s="382" t="s">
        <v>235</v>
      </c>
      <c r="J2" s="383"/>
      <c r="K2" s="383"/>
      <c r="L2" s="383"/>
      <c r="M2" s="383"/>
      <c r="N2" s="384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85" t="s">
        <v>215</v>
      </c>
      <c r="C86" s="386"/>
      <c r="D86" s="387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85" t="s">
        <v>215</v>
      </c>
      <c r="J86" s="386"/>
      <c r="K86" s="387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73</vt:i4>
      </vt:variant>
    </vt:vector>
  </HeadingPairs>
  <TitlesOfParts>
    <vt:vector size="73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  <vt:lpstr>08 04 2021</vt:lpstr>
      <vt:lpstr>09 04 2021</vt:lpstr>
      <vt:lpstr>10 04 2021</vt:lpstr>
      <vt:lpstr>11 04 2021</vt:lpstr>
      <vt:lpstr>12 04 2021</vt:lpstr>
      <vt:lpstr>13 04 2021</vt:lpstr>
      <vt:lpstr>14 04 2021</vt:lpstr>
      <vt:lpstr>15 04 2021</vt:lpstr>
      <vt:lpstr>16 04 2021</vt:lpstr>
      <vt:lpstr>17 04 2021</vt:lpstr>
      <vt:lpstr>18 04 2021</vt:lpstr>
      <vt:lpstr>19 04 2021</vt:lpstr>
      <vt:lpstr>20 04 2021</vt:lpstr>
      <vt:lpstr>21 04 2021</vt:lpstr>
      <vt:lpstr>22 04 2021</vt:lpstr>
      <vt:lpstr>23 04 2021</vt:lpstr>
      <vt:lpstr>24 04 2021</vt:lpstr>
      <vt:lpstr>25 04 2021</vt:lpstr>
      <vt:lpstr>26 04 2021</vt:lpstr>
      <vt:lpstr>27 04 2021</vt:lpstr>
      <vt:lpstr>28 04 2021</vt:lpstr>
      <vt:lpstr>29 04 2021</vt:lpstr>
      <vt:lpstr>30 04 2021</vt:lpstr>
      <vt:lpstr>01 05 2021</vt:lpstr>
      <vt:lpstr>02 05 2021</vt:lpstr>
      <vt:lpstr>03 05 2021</vt:lpstr>
      <vt:lpstr>04 05 2021</vt:lpstr>
      <vt:lpstr>05 05 2021</vt:lpstr>
      <vt:lpstr>06 05 2021</vt:lpstr>
      <vt:lpstr>07 05 2021</vt:lpstr>
      <vt:lpstr>08 05 2021</vt:lpstr>
      <vt:lpstr>09 05 2021</vt:lpstr>
      <vt:lpstr>10 05 2021</vt:lpstr>
      <vt:lpstr>11 05 2021</vt:lpstr>
      <vt:lpstr>12 05 2021</vt:lpstr>
      <vt:lpstr>13 05 2021</vt:lpstr>
      <vt:lpstr>14 05 2021</vt:lpstr>
      <vt:lpstr>15 05 2021</vt:lpstr>
      <vt:lpstr>16 05 2021</vt:lpstr>
      <vt:lpstr>17 05 2021</vt:lpstr>
      <vt:lpstr>18 05 2021</vt:lpstr>
      <vt:lpstr>19 05 2021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2021-05-06T07:48:08Z</cp:lastPrinted>
  <dcterms:created xsi:type="dcterms:W3CDTF">2021-03-09T10:23:14Z</dcterms:created>
  <dcterms:modified xsi:type="dcterms:W3CDTF">2021-05-19T07:48:19Z</dcterms:modified>
</cp:coreProperties>
</file>