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i\Downloads\30 05 2021\"/>
    </mc:Choice>
  </mc:AlternateContent>
  <bookViews>
    <workbookView xWindow="0" yWindow="0" windowWidth="18345" windowHeight="9360" firstSheet="72" activeTab="83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  <sheet name="08 05 2021" sheetId="63" r:id="rId62"/>
    <sheet name="09 05 2021" sheetId="64" r:id="rId63"/>
    <sheet name="10 05 2021" sheetId="65" r:id="rId64"/>
    <sheet name="11 05 2021" sheetId="66" r:id="rId65"/>
    <sheet name="12 05 2021" sheetId="67" r:id="rId66"/>
    <sheet name="13 05 2021" sheetId="68" r:id="rId67"/>
    <sheet name="14 05 2021" sheetId="69" r:id="rId68"/>
    <sheet name="15 05 2021" sheetId="70" r:id="rId69"/>
    <sheet name="16 05 2021" sheetId="71" r:id="rId70"/>
    <sheet name="17 05 2021" sheetId="72" r:id="rId71"/>
    <sheet name="18 05 2021" sheetId="73" r:id="rId72"/>
    <sheet name="19 05 2021" sheetId="74" r:id="rId73"/>
    <sheet name="20 05 2021" sheetId="75" r:id="rId74"/>
    <sheet name="21 05 2021" sheetId="76" r:id="rId75"/>
    <sheet name="22 05 2021" sheetId="77" r:id="rId76"/>
    <sheet name="23 05 2021" sheetId="78" r:id="rId77"/>
    <sheet name="24 05 2021" sheetId="79" r:id="rId78"/>
    <sheet name="25 05 2021" sheetId="80" r:id="rId79"/>
    <sheet name="26 05 2021" sheetId="81" r:id="rId80"/>
    <sheet name="27 05 2021" sheetId="82" r:id="rId81"/>
    <sheet name="28 05 2021" sheetId="83" r:id="rId82"/>
    <sheet name="29 05 2021" sheetId="84" r:id="rId83"/>
    <sheet name="30 05 2021" sheetId="85" r:id="rId84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85" l="1"/>
  <c r="L86" i="85"/>
  <c r="N85" i="85"/>
  <c r="N84" i="85"/>
  <c r="N83" i="85"/>
  <c r="N82" i="85"/>
  <c r="N81" i="85"/>
  <c r="N80" i="85"/>
  <c r="N79" i="85"/>
  <c r="N78" i="85"/>
  <c r="N77" i="85"/>
  <c r="N76" i="85"/>
  <c r="N75" i="85"/>
  <c r="N74" i="85"/>
  <c r="N73" i="85"/>
  <c r="N72" i="85"/>
  <c r="N71" i="85"/>
  <c r="N70" i="85"/>
  <c r="N69" i="85"/>
  <c r="N68" i="85"/>
  <c r="N67" i="85"/>
  <c r="N66" i="85"/>
  <c r="N65" i="85"/>
  <c r="N64" i="85"/>
  <c r="N63" i="85"/>
  <c r="N62" i="85"/>
  <c r="N61" i="85"/>
  <c r="N60" i="85"/>
  <c r="N59" i="85"/>
  <c r="N58" i="85"/>
  <c r="N57" i="85"/>
  <c r="N56" i="85"/>
  <c r="N55" i="85"/>
  <c r="N54" i="85"/>
  <c r="N53" i="85"/>
  <c r="N52" i="85"/>
  <c r="N51" i="85"/>
  <c r="N50" i="85"/>
  <c r="N49" i="85"/>
  <c r="N48" i="85"/>
  <c r="N47" i="85"/>
  <c r="N46" i="85"/>
  <c r="N45" i="85"/>
  <c r="N44" i="85"/>
  <c r="N43" i="85"/>
  <c r="N42" i="85"/>
  <c r="N41" i="85"/>
  <c r="N40" i="85"/>
  <c r="N39" i="85"/>
  <c r="N38" i="85"/>
  <c r="N37" i="85"/>
  <c r="N36" i="85"/>
  <c r="N35" i="85"/>
  <c r="N34" i="85"/>
  <c r="N33" i="85"/>
  <c r="N32" i="85"/>
  <c r="N31" i="85"/>
  <c r="N30" i="85"/>
  <c r="N29" i="85"/>
  <c r="N28" i="85"/>
  <c r="N27" i="85"/>
  <c r="N26" i="85"/>
  <c r="N25" i="85"/>
  <c r="N24" i="85"/>
  <c r="N23" i="85"/>
  <c r="N22" i="85"/>
  <c r="N21" i="85"/>
  <c r="N20" i="85"/>
  <c r="N19" i="85"/>
  <c r="N18" i="85"/>
  <c r="N17" i="85"/>
  <c r="N16" i="85"/>
  <c r="N15" i="85"/>
  <c r="N14" i="85"/>
  <c r="N13" i="85"/>
  <c r="N12" i="85"/>
  <c r="N11" i="85"/>
  <c r="N10" i="85"/>
  <c r="N9" i="85"/>
  <c r="N8" i="85"/>
  <c r="N7" i="85"/>
  <c r="N6" i="85"/>
  <c r="N5" i="85"/>
  <c r="F86" i="85"/>
  <c r="E86" i="85"/>
  <c r="G85" i="85"/>
  <c r="G84" i="85"/>
  <c r="G83" i="85"/>
  <c r="G82" i="85"/>
  <c r="G81" i="85"/>
  <c r="G80" i="85"/>
  <c r="G79" i="85"/>
  <c r="G78" i="85"/>
  <c r="G77" i="85"/>
  <c r="G76" i="85"/>
  <c r="G75" i="85"/>
  <c r="G74" i="85"/>
  <c r="G73" i="85"/>
  <c r="G72" i="85"/>
  <c r="G71" i="85"/>
  <c r="G70" i="85"/>
  <c r="G69" i="85"/>
  <c r="G68" i="85"/>
  <c r="G67" i="85"/>
  <c r="G66" i="85"/>
  <c r="G65" i="85"/>
  <c r="G64" i="85"/>
  <c r="G63" i="85"/>
  <c r="G62" i="85"/>
  <c r="G61" i="85"/>
  <c r="G60" i="85"/>
  <c r="G59" i="85"/>
  <c r="G58" i="85"/>
  <c r="G57" i="85"/>
  <c r="G56" i="85"/>
  <c r="G55" i="85"/>
  <c r="G54" i="85"/>
  <c r="G53" i="85"/>
  <c r="G52" i="85"/>
  <c r="G51" i="85"/>
  <c r="G50" i="85"/>
  <c r="G49" i="85"/>
  <c r="G48" i="85"/>
  <c r="G47" i="85"/>
  <c r="G46" i="85"/>
  <c r="G45" i="85"/>
  <c r="G44" i="85"/>
  <c r="G43" i="85"/>
  <c r="G42" i="85"/>
  <c r="G41" i="85"/>
  <c r="G40" i="85"/>
  <c r="G39" i="85"/>
  <c r="G38" i="85"/>
  <c r="G37" i="85"/>
  <c r="G36" i="85"/>
  <c r="G35" i="85"/>
  <c r="G34" i="85"/>
  <c r="G33" i="85"/>
  <c r="G32" i="85"/>
  <c r="G31" i="85"/>
  <c r="G30" i="85"/>
  <c r="G29" i="85"/>
  <c r="G28" i="85"/>
  <c r="G27" i="85"/>
  <c r="G26" i="85"/>
  <c r="G25" i="85"/>
  <c r="G24" i="85"/>
  <c r="G23" i="85"/>
  <c r="G22" i="85"/>
  <c r="G21" i="85"/>
  <c r="G20" i="85"/>
  <c r="G19" i="85"/>
  <c r="G18" i="85"/>
  <c r="G17" i="85"/>
  <c r="G16" i="85"/>
  <c r="G15" i="85"/>
  <c r="G14" i="85"/>
  <c r="G13" i="85"/>
  <c r="G12" i="85"/>
  <c r="G11" i="85"/>
  <c r="G10" i="85"/>
  <c r="G9" i="85"/>
  <c r="G8" i="85"/>
  <c r="G7" i="85"/>
  <c r="G6" i="85"/>
  <c r="G5" i="85"/>
  <c r="N86" i="85" l="1"/>
  <c r="G86" i="85"/>
  <c r="M86" i="84"/>
  <c r="L86" i="84"/>
  <c r="N86" i="84" s="1"/>
  <c r="N85" i="84"/>
  <c r="N84" i="84"/>
  <c r="N83" i="84"/>
  <c r="N82" i="84"/>
  <c r="N81" i="84"/>
  <c r="N80" i="84"/>
  <c r="N79" i="84"/>
  <c r="N78" i="84"/>
  <c r="N77" i="84"/>
  <c r="N76" i="84"/>
  <c r="N75" i="84"/>
  <c r="N74" i="84"/>
  <c r="N73" i="84"/>
  <c r="N72" i="84"/>
  <c r="N71" i="84"/>
  <c r="N70" i="84"/>
  <c r="N69" i="84"/>
  <c r="N68" i="84"/>
  <c r="N67" i="84"/>
  <c r="N66" i="84"/>
  <c r="N65" i="84"/>
  <c r="N64" i="84"/>
  <c r="N63" i="84"/>
  <c r="N62" i="84"/>
  <c r="N61" i="84"/>
  <c r="N60" i="84"/>
  <c r="N59" i="84"/>
  <c r="N58" i="84"/>
  <c r="N57" i="84"/>
  <c r="N56" i="84"/>
  <c r="N55" i="84"/>
  <c r="N54" i="84"/>
  <c r="N53" i="84"/>
  <c r="N52" i="84"/>
  <c r="N51" i="84"/>
  <c r="N50" i="84"/>
  <c r="N49" i="84"/>
  <c r="N48" i="84"/>
  <c r="N47" i="84"/>
  <c r="N46" i="84"/>
  <c r="N45" i="84"/>
  <c r="N44" i="84"/>
  <c r="N43" i="84"/>
  <c r="N42" i="84"/>
  <c r="N41" i="84"/>
  <c r="N40" i="84"/>
  <c r="N39" i="84"/>
  <c r="N38" i="84"/>
  <c r="N37" i="84"/>
  <c r="N36" i="84"/>
  <c r="N35" i="84"/>
  <c r="N34" i="84"/>
  <c r="N33" i="84"/>
  <c r="N32" i="84"/>
  <c r="N31" i="84"/>
  <c r="N30" i="84"/>
  <c r="N29" i="84"/>
  <c r="N28" i="84"/>
  <c r="N27" i="84"/>
  <c r="N26" i="84"/>
  <c r="N25" i="84"/>
  <c r="N24" i="84"/>
  <c r="N23" i="84"/>
  <c r="N22" i="84"/>
  <c r="N21" i="84"/>
  <c r="N20" i="84"/>
  <c r="N19" i="84"/>
  <c r="N18" i="84"/>
  <c r="N17" i="84"/>
  <c r="N16" i="84"/>
  <c r="N15" i="84"/>
  <c r="N14" i="84"/>
  <c r="N13" i="84"/>
  <c r="N12" i="84"/>
  <c r="N11" i="84"/>
  <c r="N10" i="84"/>
  <c r="N9" i="84"/>
  <c r="N8" i="84"/>
  <c r="N7" i="84"/>
  <c r="N6" i="84"/>
  <c r="N5" i="84"/>
  <c r="F86" i="84"/>
  <c r="G86" i="84" s="1"/>
  <c r="E86" i="84"/>
  <c r="G85" i="84"/>
  <c r="G84" i="84"/>
  <c r="G83" i="84"/>
  <c r="G82" i="84"/>
  <c r="G81" i="84"/>
  <c r="G80" i="84"/>
  <c r="G79" i="84"/>
  <c r="G78" i="84"/>
  <c r="G77" i="84"/>
  <c r="G76" i="84"/>
  <c r="G75" i="84"/>
  <c r="G74" i="84"/>
  <c r="G73" i="84"/>
  <c r="G72" i="84"/>
  <c r="G71" i="84"/>
  <c r="G70" i="84"/>
  <c r="G69" i="84"/>
  <c r="G68" i="84"/>
  <c r="G67" i="84"/>
  <c r="G66" i="84"/>
  <c r="G65" i="84"/>
  <c r="G64" i="84"/>
  <c r="G63" i="84"/>
  <c r="G62" i="84"/>
  <c r="G61" i="84"/>
  <c r="G60" i="84"/>
  <c r="G59" i="84"/>
  <c r="G58" i="84"/>
  <c r="G57" i="84"/>
  <c r="G56" i="84"/>
  <c r="G55" i="84"/>
  <c r="G54" i="84"/>
  <c r="G53" i="84"/>
  <c r="G52" i="84"/>
  <c r="G51" i="84"/>
  <c r="G50" i="84"/>
  <c r="G49" i="84"/>
  <c r="G48" i="84"/>
  <c r="G47" i="84"/>
  <c r="G46" i="84"/>
  <c r="G45" i="84"/>
  <c r="G44" i="84"/>
  <c r="G43" i="84"/>
  <c r="G42" i="84"/>
  <c r="G41" i="84"/>
  <c r="G40" i="84"/>
  <c r="G39" i="84"/>
  <c r="G38" i="84"/>
  <c r="G37" i="84"/>
  <c r="G36" i="84"/>
  <c r="G35" i="84"/>
  <c r="G34" i="84"/>
  <c r="G33" i="84"/>
  <c r="G32" i="84"/>
  <c r="G31" i="84"/>
  <c r="G30" i="84"/>
  <c r="G29" i="84"/>
  <c r="G28" i="84"/>
  <c r="G27" i="84"/>
  <c r="G26" i="84"/>
  <c r="G25" i="84"/>
  <c r="G24" i="84"/>
  <c r="G23" i="84"/>
  <c r="G22" i="84"/>
  <c r="G21" i="84"/>
  <c r="G20" i="84"/>
  <c r="G19" i="84"/>
  <c r="G18" i="84"/>
  <c r="G17" i="84"/>
  <c r="G16" i="84"/>
  <c r="G15" i="84"/>
  <c r="G14" i="84"/>
  <c r="G13" i="84"/>
  <c r="G12" i="84"/>
  <c r="G11" i="84"/>
  <c r="G10" i="84"/>
  <c r="G9" i="84"/>
  <c r="G8" i="84"/>
  <c r="G7" i="84"/>
  <c r="G6" i="84"/>
  <c r="G5" i="84"/>
  <c r="M86" i="83" l="1"/>
  <c r="L86" i="83"/>
  <c r="N86" i="83" s="1"/>
  <c r="N85" i="83"/>
  <c r="N84" i="83"/>
  <c r="N83" i="83"/>
  <c r="N82" i="83"/>
  <c r="N81" i="83"/>
  <c r="N80" i="83"/>
  <c r="N79" i="83"/>
  <c r="N78" i="83"/>
  <c r="N77" i="83"/>
  <c r="N76" i="83"/>
  <c r="N75" i="83"/>
  <c r="N74" i="83"/>
  <c r="N73" i="83"/>
  <c r="N72" i="83"/>
  <c r="N71" i="83"/>
  <c r="N70" i="83"/>
  <c r="N69" i="83"/>
  <c r="N68" i="83"/>
  <c r="N67" i="83"/>
  <c r="N66" i="83"/>
  <c r="N65" i="83"/>
  <c r="N64" i="83"/>
  <c r="N63" i="83"/>
  <c r="N62" i="83"/>
  <c r="N61" i="83"/>
  <c r="N60" i="83"/>
  <c r="N59" i="83"/>
  <c r="N58" i="83"/>
  <c r="N57" i="83"/>
  <c r="N56" i="83"/>
  <c r="N55" i="83"/>
  <c r="N54" i="83"/>
  <c r="N53" i="83"/>
  <c r="N52" i="83"/>
  <c r="N51" i="83"/>
  <c r="N50" i="83"/>
  <c r="N49" i="83"/>
  <c r="N48" i="83"/>
  <c r="N47" i="83"/>
  <c r="N46" i="83"/>
  <c r="N45" i="83"/>
  <c r="N44" i="83"/>
  <c r="N43" i="83"/>
  <c r="N42" i="83"/>
  <c r="N41" i="83"/>
  <c r="N40" i="83"/>
  <c r="N39" i="83"/>
  <c r="N38" i="83"/>
  <c r="N37" i="83"/>
  <c r="N36" i="83"/>
  <c r="N35" i="83"/>
  <c r="N34" i="83"/>
  <c r="N33" i="83"/>
  <c r="N32" i="83"/>
  <c r="N31" i="83"/>
  <c r="N30" i="83"/>
  <c r="N29" i="83"/>
  <c r="N28" i="83"/>
  <c r="N27" i="83"/>
  <c r="N26" i="83"/>
  <c r="N25" i="83"/>
  <c r="N24" i="83"/>
  <c r="N23" i="83"/>
  <c r="N22" i="83"/>
  <c r="N21" i="83"/>
  <c r="N20" i="83"/>
  <c r="N19" i="83"/>
  <c r="N18" i="83"/>
  <c r="N17" i="83"/>
  <c r="N16" i="83"/>
  <c r="N15" i="83"/>
  <c r="N14" i="83"/>
  <c r="N13" i="83"/>
  <c r="N12" i="83"/>
  <c r="N11" i="83"/>
  <c r="N10" i="83"/>
  <c r="N9" i="83"/>
  <c r="N8" i="83"/>
  <c r="N7" i="83"/>
  <c r="N6" i="83"/>
  <c r="N5" i="83"/>
  <c r="F86" i="83"/>
  <c r="G86" i="83" s="1"/>
  <c r="E86" i="83"/>
  <c r="G85" i="83"/>
  <c r="G84" i="83"/>
  <c r="G83" i="83"/>
  <c r="G82" i="83"/>
  <c r="G81" i="83"/>
  <c r="G80" i="83"/>
  <c r="G79" i="83"/>
  <c r="G78" i="83"/>
  <c r="G77" i="83"/>
  <c r="G76" i="83"/>
  <c r="G75" i="83"/>
  <c r="G74" i="83"/>
  <c r="G73" i="83"/>
  <c r="G72" i="83"/>
  <c r="G71" i="83"/>
  <c r="G70" i="83"/>
  <c r="G69" i="83"/>
  <c r="G68" i="83"/>
  <c r="G67" i="83"/>
  <c r="G66" i="83"/>
  <c r="G65" i="83"/>
  <c r="G64" i="83"/>
  <c r="G63" i="83"/>
  <c r="G62" i="83"/>
  <c r="G61" i="83"/>
  <c r="G60" i="83"/>
  <c r="G59" i="83"/>
  <c r="G58" i="83"/>
  <c r="G57" i="83"/>
  <c r="G56" i="83"/>
  <c r="G55" i="83"/>
  <c r="G54" i="83"/>
  <c r="G53" i="83"/>
  <c r="G52" i="83"/>
  <c r="G51" i="83"/>
  <c r="G50" i="83"/>
  <c r="G49" i="83"/>
  <c r="G48" i="83"/>
  <c r="G47" i="83"/>
  <c r="G46" i="83"/>
  <c r="G45" i="83"/>
  <c r="G44" i="83"/>
  <c r="G43" i="83"/>
  <c r="G42" i="83"/>
  <c r="G41" i="83"/>
  <c r="G40" i="83"/>
  <c r="G39" i="83"/>
  <c r="G38" i="83"/>
  <c r="G37" i="83"/>
  <c r="G36" i="83"/>
  <c r="G35" i="83"/>
  <c r="G34" i="83"/>
  <c r="G33" i="83"/>
  <c r="G32" i="83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  <c r="G11" i="83"/>
  <c r="G10" i="83"/>
  <c r="G9" i="83"/>
  <c r="G8" i="83"/>
  <c r="G7" i="83"/>
  <c r="G6" i="83"/>
  <c r="G5" i="83"/>
  <c r="M86" i="82" l="1"/>
  <c r="L86" i="82"/>
  <c r="N85" i="82"/>
  <c r="N84" i="82"/>
  <c r="N83" i="82"/>
  <c r="N82" i="82"/>
  <c r="N81" i="82"/>
  <c r="N80" i="82"/>
  <c r="N79" i="82"/>
  <c r="N78" i="82"/>
  <c r="N77" i="82"/>
  <c r="N76" i="82"/>
  <c r="N75" i="82"/>
  <c r="N74" i="82"/>
  <c r="N73" i="82"/>
  <c r="N72" i="82"/>
  <c r="N71" i="82"/>
  <c r="N70" i="82"/>
  <c r="N69" i="82"/>
  <c r="N68" i="82"/>
  <c r="N67" i="82"/>
  <c r="N66" i="82"/>
  <c r="N65" i="82"/>
  <c r="N64" i="82"/>
  <c r="N63" i="82"/>
  <c r="N62" i="82"/>
  <c r="N61" i="82"/>
  <c r="N60" i="82"/>
  <c r="N59" i="82"/>
  <c r="N58" i="82"/>
  <c r="N57" i="82"/>
  <c r="N56" i="82"/>
  <c r="N55" i="82"/>
  <c r="N54" i="82"/>
  <c r="N53" i="82"/>
  <c r="N52" i="82"/>
  <c r="N51" i="82"/>
  <c r="N50" i="82"/>
  <c r="N49" i="82"/>
  <c r="N48" i="82"/>
  <c r="N47" i="82"/>
  <c r="N46" i="82"/>
  <c r="N45" i="82"/>
  <c r="N44" i="82"/>
  <c r="N43" i="82"/>
  <c r="N42" i="82"/>
  <c r="N41" i="82"/>
  <c r="N40" i="82"/>
  <c r="N39" i="82"/>
  <c r="N38" i="82"/>
  <c r="N37" i="82"/>
  <c r="N36" i="82"/>
  <c r="N35" i="82"/>
  <c r="N34" i="82"/>
  <c r="N33" i="82"/>
  <c r="N32" i="82"/>
  <c r="N31" i="82"/>
  <c r="N30" i="82"/>
  <c r="N29" i="82"/>
  <c r="N28" i="82"/>
  <c r="N27" i="82"/>
  <c r="N26" i="82"/>
  <c r="N25" i="82"/>
  <c r="N24" i="82"/>
  <c r="N23" i="82"/>
  <c r="N22" i="82"/>
  <c r="N21" i="82"/>
  <c r="N20" i="82"/>
  <c r="N19" i="82"/>
  <c r="N18" i="82"/>
  <c r="N17" i="82"/>
  <c r="N16" i="82"/>
  <c r="N15" i="82"/>
  <c r="N14" i="82"/>
  <c r="N13" i="82"/>
  <c r="N12" i="82"/>
  <c r="N11" i="82"/>
  <c r="N10" i="82"/>
  <c r="N9" i="82"/>
  <c r="N8" i="82"/>
  <c r="N7" i="82"/>
  <c r="N6" i="82"/>
  <c r="N5" i="82"/>
  <c r="F86" i="82"/>
  <c r="E86" i="82"/>
  <c r="G85" i="82"/>
  <c r="G84" i="82"/>
  <c r="G83" i="82"/>
  <c r="G82" i="82"/>
  <c r="G81" i="82"/>
  <c r="G80" i="82"/>
  <c r="G79" i="82"/>
  <c r="G78" i="82"/>
  <c r="G77" i="82"/>
  <c r="G76" i="82"/>
  <c r="G75" i="82"/>
  <c r="G74" i="82"/>
  <c r="G73" i="82"/>
  <c r="G72" i="82"/>
  <c r="G71" i="82"/>
  <c r="G70" i="82"/>
  <c r="G69" i="82"/>
  <c r="G68" i="82"/>
  <c r="G67" i="82"/>
  <c r="G66" i="82"/>
  <c r="G65" i="82"/>
  <c r="G64" i="82"/>
  <c r="G63" i="82"/>
  <c r="G62" i="82"/>
  <c r="G61" i="82"/>
  <c r="G60" i="82"/>
  <c r="G59" i="82"/>
  <c r="G58" i="82"/>
  <c r="G57" i="82"/>
  <c r="G56" i="82"/>
  <c r="G55" i="82"/>
  <c r="G54" i="82"/>
  <c r="G53" i="82"/>
  <c r="G52" i="82"/>
  <c r="G51" i="82"/>
  <c r="G50" i="82"/>
  <c r="G49" i="82"/>
  <c r="G48" i="82"/>
  <c r="G47" i="82"/>
  <c r="G46" i="82"/>
  <c r="G45" i="82"/>
  <c r="G44" i="82"/>
  <c r="G43" i="82"/>
  <c r="G42" i="82"/>
  <c r="G41" i="82"/>
  <c r="G40" i="82"/>
  <c r="G39" i="82"/>
  <c r="G38" i="82"/>
  <c r="G37" i="82"/>
  <c r="G36" i="82"/>
  <c r="G35" i="82"/>
  <c r="G34" i="82"/>
  <c r="G33" i="82"/>
  <c r="G32" i="82"/>
  <c r="G31" i="82"/>
  <c r="G30" i="82"/>
  <c r="G29" i="82"/>
  <c r="G28" i="82"/>
  <c r="G27" i="82"/>
  <c r="G26" i="82"/>
  <c r="G25" i="82"/>
  <c r="G24" i="82"/>
  <c r="G23" i="82"/>
  <c r="G22" i="82"/>
  <c r="G21" i="82"/>
  <c r="G20" i="82"/>
  <c r="G19" i="82"/>
  <c r="G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G5" i="82"/>
  <c r="G86" i="82" l="1"/>
  <c r="N86" i="82"/>
  <c r="M86" i="81"/>
  <c r="L86" i="81"/>
  <c r="N86" i="81" s="1"/>
  <c r="N85" i="81"/>
  <c r="N84" i="81"/>
  <c r="N83" i="81"/>
  <c r="N82" i="81"/>
  <c r="N81" i="81"/>
  <c r="N80" i="81"/>
  <c r="N79" i="81"/>
  <c r="N78" i="81"/>
  <c r="N77" i="81"/>
  <c r="N76" i="81"/>
  <c r="N75" i="81"/>
  <c r="N74" i="81"/>
  <c r="N73" i="81"/>
  <c r="N72" i="81"/>
  <c r="N71" i="81"/>
  <c r="N70" i="81"/>
  <c r="N69" i="81"/>
  <c r="N68" i="81"/>
  <c r="N67" i="81"/>
  <c r="N66" i="81"/>
  <c r="N65" i="81"/>
  <c r="N64" i="81"/>
  <c r="N63" i="81"/>
  <c r="N62" i="81"/>
  <c r="N61" i="81"/>
  <c r="N60" i="81"/>
  <c r="N59" i="81"/>
  <c r="N58" i="81"/>
  <c r="N57" i="81"/>
  <c r="N56" i="81"/>
  <c r="N55" i="81"/>
  <c r="N54" i="81"/>
  <c r="N53" i="81"/>
  <c r="N52" i="81"/>
  <c r="N51" i="81"/>
  <c r="N50" i="81"/>
  <c r="N49" i="81"/>
  <c r="N48" i="81"/>
  <c r="N47" i="81"/>
  <c r="N46" i="81"/>
  <c r="N45" i="81"/>
  <c r="N44" i="81"/>
  <c r="N43" i="81"/>
  <c r="N42" i="81"/>
  <c r="N41" i="81"/>
  <c r="N40" i="81"/>
  <c r="N39" i="81"/>
  <c r="N38" i="81"/>
  <c r="N37" i="81"/>
  <c r="N36" i="81"/>
  <c r="N35" i="81"/>
  <c r="N34" i="81"/>
  <c r="N33" i="81"/>
  <c r="N32" i="81"/>
  <c r="N31" i="81"/>
  <c r="N30" i="81"/>
  <c r="N29" i="81"/>
  <c r="N28" i="81"/>
  <c r="N27" i="81"/>
  <c r="N26" i="81"/>
  <c r="N25" i="81"/>
  <c r="N24" i="81"/>
  <c r="N23" i="81"/>
  <c r="N22" i="81"/>
  <c r="N21" i="81"/>
  <c r="N20" i="81"/>
  <c r="N19" i="81"/>
  <c r="N18" i="81"/>
  <c r="N17" i="81"/>
  <c r="N16" i="81"/>
  <c r="N15" i="81"/>
  <c r="N14" i="81"/>
  <c r="N13" i="81"/>
  <c r="N12" i="81"/>
  <c r="N11" i="81"/>
  <c r="N10" i="81"/>
  <c r="N9" i="81"/>
  <c r="N8" i="81"/>
  <c r="N7" i="81"/>
  <c r="N6" i="81"/>
  <c r="N5" i="81"/>
  <c r="F86" i="81"/>
  <c r="G86" i="81" s="1"/>
  <c r="E86" i="81"/>
  <c r="G85" i="81"/>
  <c r="G84" i="81"/>
  <c r="G83" i="81"/>
  <c r="G82" i="81"/>
  <c r="G81" i="81"/>
  <c r="G80" i="81"/>
  <c r="G79" i="81"/>
  <c r="G78" i="81"/>
  <c r="G77" i="81"/>
  <c r="G76" i="81"/>
  <c r="G75" i="81"/>
  <c r="G74" i="81"/>
  <c r="G73" i="81"/>
  <c r="G72" i="81"/>
  <c r="G71" i="81"/>
  <c r="G70" i="81"/>
  <c r="G69" i="81"/>
  <c r="G68" i="81"/>
  <c r="G67" i="81"/>
  <c r="G66" i="81"/>
  <c r="G65" i="81"/>
  <c r="G64" i="81"/>
  <c r="G63" i="81"/>
  <c r="G62" i="81"/>
  <c r="G61" i="81"/>
  <c r="G60" i="81"/>
  <c r="G59" i="81"/>
  <c r="G58" i="81"/>
  <c r="G57" i="81"/>
  <c r="G56" i="81"/>
  <c r="G55" i="81"/>
  <c r="G54" i="81"/>
  <c r="G53" i="81"/>
  <c r="G52" i="81"/>
  <c r="G51" i="81"/>
  <c r="G50" i="81"/>
  <c r="G49" i="81"/>
  <c r="G48" i="81"/>
  <c r="G47" i="81"/>
  <c r="G46" i="81"/>
  <c r="G45" i="81"/>
  <c r="G44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G14" i="81"/>
  <c r="G13" i="81"/>
  <c r="G12" i="81"/>
  <c r="G11" i="81"/>
  <c r="G10" i="81"/>
  <c r="G9" i="81"/>
  <c r="G8" i="81"/>
  <c r="G7" i="81"/>
  <c r="G6" i="81"/>
  <c r="G5" i="81"/>
  <c r="M86" i="80" l="1"/>
  <c r="L86" i="80"/>
  <c r="N86" i="80" s="1"/>
  <c r="N85" i="80"/>
  <c r="N84" i="80"/>
  <c r="N83" i="80"/>
  <c r="N82" i="80"/>
  <c r="N81" i="80"/>
  <c r="N80" i="80"/>
  <c r="N79" i="80"/>
  <c r="N78" i="80"/>
  <c r="N77" i="80"/>
  <c r="N76" i="80"/>
  <c r="N75" i="80"/>
  <c r="N74" i="80"/>
  <c r="N73" i="80"/>
  <c r="N72" i="80"/>
  <c r="N71" i="80"/>
  <c r="N70" i="80"/>
  <c r="N69" i="80"/>
  <c r="N68" i="80"/>
  <c r="N67" i="80"/>
  <c r="N66" i="80"/>
  <c r="N65" i="80"/>
  <c r="N64" i="80"/>
  <c r="N63" i="80"/>
  <c r="N62" i="80"/>
  <c r="N61" i="80"/>
  <c r="N60" i="80"/>
  <c r="N59" i="80"/>
  <c r="N58" i="80"/>
  <c r="N57" i="80"/>
  <c r="N56" i="80"/>
  <c r="N55" i="80"/>
  <c r="N54" i="80"/>
  <c r="N53" i="80"/>
  <c r="N52" i="80"/>
  <c r="N51" i="80"/>
  <c r="N50" i="80"/>
  <c r="N49" i="80"/>
  <c r="N48" i="80"/>
  <c r="N47" i="80"/>
  <c r="N46" i="80"/>
  <c r="N45" i="80"/>
  <c r="N44" i="80"/>
  <c r="N43" i="80"/>
  <c r="N42" i="80"/>
  <c r="N41" i="80"/>
  <c r="N40" i="80"/>
  <c r="N39" i="80"/>
  <c r="N38" i="80"/>
  <c r="N37" i="80"/>
  <c r="N36" i="80"/>
  <c r="N35" i="80"/>
  <c r="N34" i="80"/>
  <c r="N33" i="80"/>
  <c r="N32" i="80"/>
  <c r="N31" i="80"/>
  <c r="N30" i="80"/>
  <c r="N29" i="80"/>
  <c r="N28" i="80"/>
  <c r="N27" i="80"/>
  <c r="N26" i="80"/>
  <c r="N25" i="80"/>
  <c r="N24" i="80"/>
  <c r="N23" i="80"/>
  <c r="N22" i="80"/>
  <c r="N21" i="80"/>
  <c r="N20" i="80"/>
  <c r="N19" i="80"/>
  <c r="N18" i="80"/>
  <c r="N17" i="80"/>
  <c r="N16" i="80"/>
  <c r="N15" i="80"/>
  <c r="N14" i="80"/>
  <c r="N13" i="80"/>
  <c r="N12" i="80"/>
  <c r="N11" i="80"/>
  <c r="N10" i="80"/>
  <c r="N9" i="80"/>
  <c r="N8" i="80"/>
  <c r="N7" i="80"/>
  <c r="N6" i="80"/>
  <c r="N5" i="80"/>
  <c r="F86" i="80"/>
  <c r="G86" i="80" s="1"/>
  <c r="E86" i="80"/>
  <c r="G85" i="80"/>
  <c r="G84" i="80"/>
  <c r="G83" i="80"/>
  <c r="G82" i="80"/>
  <c r="G81" i="80"/>
  <c r="G80" i="80"/>
  <c r="G79" i="80"/>
  <c r="G78" i="80"/>
  <c r="G77" i="80"/>
  <c r="G76" i="80"/>
  <c r="G75" i="80"/>
  <c r="G74" i="80"/>
  <c r="G73" i="80"/>
  <c r="G72" i="80"/>
  <c r="G71" i="80"/>
  <c r="G70" i="80"/>
  <c r="G69" i="80"/>
  <c r="G68" i="80"/>
  <c r="G67" i="80"/>
  <c r="G66" i="80"/>
  <c r="G65" i="80"/>
  <c r="G64" i="80"/>
  <c r="G63" i="80"/>
  <c r="G62" i="80"/>
  <c r="G61" i="80"/>
  <c r="G60" i="80"/>
  <c r="G59" i="80"/>
  <c r="G58" i="80"/>
  <c r="G57" i="80"/>
  <c r="G56" i="80"/>
  <c r="G55" i="80"/>
  <c r="G54" i="80"/>
  <c r="G53" i="80"/>
  <c r="G52" i="80"/>
  <c r="G51" i="80"/>
  <c r="G50" i="80"/>
  <c r="G49" i="80"/>
  <c r="G48" i="80"/>
  <c r="G47" i="80"/>
  <c r="G46" i="80"/>
  <c r="G45" i="80"/>
  <c r="G44" i="80"/>
  <c r="G43" i="80"/>
  <c r="G42" i="80"/>
  <c r="G41" i="80"/>
  <c r="G40" i="80"/>
  <c r="G39" i="80"/>
  <c r="G38" i="80"/>
  <c r="G37" i="80"/>
  <c r="G36" i="80"/>
  <c r="G35" i="80"/>
  <c r="G34" i="80"/>
  <c r="G33" i="80"/>
  <c r="G32" i="80"/>
  <c r="G31" i="80"/>
  <c r="G30" i="80"/>
  <c r="G29" i="80"/>
  <c r="G28" i="80"/>
  <c r="G27" i="80"/>
  <c r="G26" i="80"/>
  <c r="G25" i="80"/>
  <c r="G24" i="80"/>
  <c r="G23" i="80"/>
  <c r="G22" i="80"/>
  <c r="G21" i="80"/>
  <c r="G20" i="80"/>
  <c r="G19" i="80"/>
  <c r="G18" i="80"/>
  <c r="G17" i="80"/>
  <c r="G16" i="80"/>
  <c r="G15" i="80"/>
  <c r="G14" i="80"/>
  <c r="G13" i="80"/>
  <c r="G12" i="80"/>
  <c r="G11" i="80"/>
  <c r="G10" i="80"/>
  <c r="G9" i="80"/>
  <c r="G8" i="80"/>
  <c r="G7" i="80"/>
  <c r="G6" i="80"/>
  <c r="G5" i="80"/>
  <c r="M86" i="79" l="1"/>
  <c r="N86" i="79" s="1"/>
  <c r="L86" i="79"/>
  <c r="N85" i="79"/>
  <c r="N84" i="79"/>
  <c r="N83" i="79"/>
  <c r="N82" i="79"/>
  <c r="N81" i="79"/>
  <c r="N80" i="79"/>
  <c r="N79" i="79"/>
  <c r="N78" i="79"/>
  <c r="N77" i="79"/>
  <c r="N76" i="79"/>
  <c r="N75" i="79"/>
  <c r="N74" i="79"/>
  <c r="N73" i="79"/>
  <c r="N72" i="79"/>
  <c r="N71" i="79"/>
  <c r="N70" i="79"/>
  <c r="N69" i="79"/>
  <c r="N68" i="79"/>
  <c r="N67" i="79"/>
  <c r="N66" i="79"/>
  <c r="N65" i="79"/>
  <c r="N64" i="79"/>
  <c r="N63" i="79"/>
  <c r="N62" i="79"/>
  <c r="N61" i="79"/>
  <c r="N60" i="79"/>
  <c r="N59" i="79"/>
  <c r="N58" i="79"/>
  <c r="N57" i="79"/>
  <c r="N56" i="79"/>
  <c r="N55" i="79"/>
  <c r="N54" i="79"/>
  <c r="N53" i="79"/>
  <c r="N52" i="79"/>
  <c r="N51" i="79"/>
  <c r="N50" i="79"/>
  <c r="N49" i="79"/>
  <c r="N48" i="79"/>
  <c r="N47" i="79"/>
  <c r="N46" i="79"/>
  <c r="N45" i="79"/>
  <c r="N44" i="79"/>
  <c r="N43" i="79"/>
  <c r="N42" i="79"/>
  <c r="N41" i="79"/>
  <c r="N40" i="79"/>
  <c r="N39" i="79"/>
  <c r="N38" i="79"/>
  <c r="N37" i="79"/>
  <c r="N36" i="79"/>
  <c r="N35" i="79"/>
  <c r="N34" i="79"/>
  <c r="N33" i="79"/>
  <c r="N32" i="79"/>
  <c r="N31" i="79"/>
  <c r="N30" i="79"/>
  <c r="N29" i="79"/>
  <c r="N28" i="79"/>
  <c r="N27" i="79"/>
  <c r="N26" i="79"/>
  <c r="N25" i="79"/>
  <c r="N24" i="79"/>
  <c r="N23" i="79"/>
  <c r="N22" i="79"/>
  <c r="N21" i="79"/>
  <c r="N20" i="79"/>
  <c r="N19" i="79"/>
  <c r="N18" i="79"/>
  <c r="N17" i="79"/>
  <c r="N16" i="79"/>
  <c r="N15" i="79"/>
  <c r="N14" i="79"/>
  <c r="N13" i="79"/>
  <c r="N12" i="79"/>
  <c r="N11" i="79"/>
  <c r="N10" i="79"/>
  <c r="N9" i="79"/>
  <c r="N8" i="79"/>
  <c r="N7" i="79"/>
  <c r="N6" i="79"/>
  <c r="N5" i="79"/>
  <c r="F86" i="79"/>
  <c r="G86" i="79" s="1"/>
  <c r="E86" i="79"/>
  <c r="G85" i="79"/>
  <c r="G84" i="79"/>
  <c r="G83" i="79"/>
  <c r="G82" i="79"/>
  <c r="G81" i="79"/>
  <c r="G80" i="79"/>
  <c r="G79" i="79"/>
  <c r="G78" i="79"/>
  <c r="G77" i="79"/>
  <c r="G76" i="79"/>
  <c r="G75" i="79"/>
  <c r="G74" i="79"/>
  <c r="G73" i="79"/>
  <c r="G72" i="79"/>
  <c r="G71" i="79"/>
  <c r="G70" i="79"/>
  <c r="G69" i="79"/>
  <c r="G68" i="79"/>
  <c r="G67" i="79"/>
  <c r="G66" i="79"/>
  <c r="G65" i="79"/>
  <c r="G64" i="79"/>
  <c r="G63" i="79"/>
  <c r="G62" i="79"/>
  <c r="G61" i="79"/>
  <c r="G60" i="79"/>
  <c r="G59" i="79"/>
  <c r="G58" i="79"/>
  <c r="G57" i="79"/>
  <c r="G56" i="79"/>
  <c r="G55" i="79"/>
  <c r="G54" i="79"/>
  <c r="G53" i="79"/>
  <c r="G52" i="79"/>
  <c r="G51" i="79"/>
  <c r="G50" i="79"/>
  <c r="G49" i="79"/>
  <c r="G48" i="79"/>
  <c r="G47" i="79"/>
  <c r="G46" i="79"/>
  <c r="G45" i="79"/>
  <c r="G44" i="79"/>
  <c r="G43" i="79"/>
  <c r="G42" i="79"/>
  <c r="G41" i="79"/>
  <c r="G40" i="79"/>
  <c r="G39" i="79"/>
  <c r="G38" i="79"/>
  <c r="G37" i="79"/>
  <c r="G36" i="79"/>
  <c r="G35" i="79"/>
  <c r="G34" i="79"/>
  <c r="G33" i="79"/>
  <c r="G32" i="79"/>
  <c r="G31" i="79"/>
  <c r="G30" i="79"/>
  <c r="G29" i="79"/>
  <c r="G28" i="79"/>
  <c r="G27" i="79"/>
  <c r="G26" i="79"/>
  <c r="G25" i="79"/>
  <c r="G24" i="79"/>
  <c r="G23" i="79"/>
  <c r="G22" i="79"/>
  <c r="G21" i="79"/>
  <c r="G20" i="79"/>
  <c r="G19" i="79"/>
  <c r="G18" i="79"/>
  <c r="G17" i="79"/>
  <c r="G16" i="79"/>
  <c r="G15" i="79"/>
  <c r="G14" i="79"/>
  <c r="G13" i="79"/>
  <c r="G12" i="79"/>
  <c r="G11" i="79"/>
  <c r="G10" i="79"/>
  <c r="G9" i="79"/>
  <c r="G8" i="79"/>
  <c r="G7" i="79"/>
  <c r="G6" i="79"/>
  <c r="G5" i="79"/>
  <c r="M86" i="78" l="1"/>
  <c r="L86" i="78"/>
  <c r="N86" i="78" s="1"/>
  <c r="N85" i="78"/>
  <c r="N84" i="78"/>
  <c r="N83" i="78"/>
  <c r="N82" i="78"/>
  <c r="N81" i="78"/>
  <c r="N80" i="78"/>
  <c r="N79" i="78"/>
  <c r="N78" i="78"/>
  <c r="N77" i="78"/>
  <c r="N76" i="78"/>
  <c r="N75" i="78"/>
  <c r="N74" i="78"/>
  <c r="N73" i="78"/>
  <c r="N72" i="78"/>
  <c r="N71" i="78"/>
  <c r="N70" i="78"/>
  <c r="N69" i="78"/>
  <c r="N68" i="78"/>
  <c r="N67" i="78"/>
  <c r="N66" i="78"/>
  <c r="N65" i="78"/>
  <c r="N64" i="78"/>
  <c r="N63" i="78"/>
  <c r="N62" i="78"/>
  <c r="N61" i="78"/>
  <c r="N60" i="78"/>
  <c r="N59" i="78"/>
  <c r="N58" i="78"/>
  <c r="N57" i="78"/>
  <c r="N56" i="78"/>
  <c r="N55" i="78"/>
  <c r="N54" i="78"/>
  <c r="N53" i="78"/>
  <c r="N52" i="78"/>
  <c r="N51" i="78"/>
  <c r="N50" i="78"/>
  <c r="N49" i="78"/>
  <c r="N48" i="78"/>
  <c r="N47" i="78"/>
  <c r="N46" i="78"/>
  <c r="N45" i="78"/>
  <c r="N44" i="78"/>
  <c r="N43" i="78"/>
  <c r="N42" i="78"/>
  <c r="N41" i="78"/>
  <c r="N40" i="78"/>
  <c r="N39" i="78"/>
  <c r="N38" i="78"/>
  <c r="N37" i="78"/>
  <c r="N36" i="78"/>
  <c r="N35" i="78"/>
  <c r="N34" i="78"/>
  <c r="N33" i="78"/>
  <c r="N32" i="78"/>
  <c r="N31" i="78"/>
  <c r="N30" i="78"/>
  <c r="N29" i="78"/>
  <c r="N28" i="78"/>
  <c r="N27" i="78"/>
  <c r="N26" i="78"/>
  <c r="N25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7" i="78"/>
  <c r="N6" i="78"/>
  <c r="N5" i="78"/>
  <c r="F86" i="78"/>
  <c r="E86" i="78"/>
  <c r="G85" i="78"/>
  <c r="G84" i="78"/>
  <c r="G83" i="78"/>
  <c r="G82" i="78"/>
  <c r="G81" i="78"/>
  <c r="G80" i="78"/>
  <c r="G79" i="78"/>
  <c r="G78" i="78"/>
  <c r="G77" i="78"/>
  <c r="G76" i="78"/>
  <c r="G75" i="78"/>
  <c r="G74" i="78"/>
  <c r="G73" i="78"/>
  <c r="G72" i="78"/>
  <c r="G71" i="78"/>
  <c r="G70" i="78"/>
  <c r="G69" i="78"/>
  <c r="G68" i="78"/>
  <c r="G67" i="78"/>
  <c r="G66" i="78"/>
  <c r="G65" i="78"/>
  <c r="G64" i="78"/>
  <c r="G63" i="78"/>
  <c r="G62" i="78"/>
  <c r="G61" i="78"/>
  <c r="G60" i="78"/>
  <c r="G59" i="78"/>
  <c r="G58" i="78"/>
  <c r="G57" i="78"/>
  <c r="G56" i="78"/>
  <c r="G55" i="78"/>
  <c r="G54" i="78"/>
  <c r="G53" i="78"/>
  <c r="G52" i="78"/>
  <c r="G51" i="78"/>
  <c r="G50" i="78"/>
  <c r="G49" i="78"/>
  <c r="G48" i="78"/>
  <c r="G47" i="78"/>
  <c r="G46" i="78"/>
  <c r="G45" i="78"/>
  <c r="G44" i="78"/>
  <c r="G43" i="78"/>
  <c r="G42" i="78"/>
  <c r="G41" i="78"/>
  <c r="G40" i="78"/>
  <c r="G39" i="78"/>
  <c r="G38" i="78"/>
  <c r="G37" i="78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23" i="78"/>
  <c r="G22" i="78"/>
  <c r="G21" i="78"/>
  <c r="G20" i="78"/>
  <c r="G19" i="78"/>
  <c r="G18" i="78"/>
  <c r="G17" i="78"/>
  <c r="G16" i="78"/>
  <c r="G15" i="78"/>
  <c r="G14" i="78"/>
  <c r="G13" i="78"/>
  <c r="G12" i="78"/>
  <c r="G11" i="78"/>
  <c r="G10" i="78"/>
  <c r="G9" i="78"/>
  <c r="G8" i="78"/>
  <c r="G7" i="78"/>
  <c r="G6" i="78"/>
  <c r="G5" i="78"/>
  <c r="G86" i="78" l="1"/>
  <c r="M86" i="77"/>
  <c r="L86" i="77"/>
  <c r="N85" i="77"/>
  <c r="N84" i="77"/>
  <c r="N83" i="77"/>
  <c r="N82" i="77"/>
  <c r="N81" i="77"/>
  <c r="N80" i="77"/>
  <c r="N79" i="77"/>
  <c r="N78" i="77"/>
  <c r="N77" i="77"/>
  <c r="N76" i="77"/>
  <c r="N75" i="77"/>
  <c r="N74" i="77"/>
  <c r="N73" i="77"/>
  <c r="N72" i="77"/>
  <c r="N71" i="77"/>
  <c r="N70" i="77"/>
  <c r="N69" i="77"/>
  <c r="N68" i="77"/>
  <c r="N67" i="77"/>
  <c r="N66" i="77"/>
  <c r="N65" i="77"/>
  <c r="N64" i="77"/>
  <c r="N63" i="77"/>
  <c r="N62" i="77"/>
  <c r="N61" i="77"/>
  <c r="N60" i="77"/>
  <c r="N59" i="77"/>
  <c r="N58" i="77"/>
  <c r="N57" i="77"/>
  <c r="N56" i="77"/>
  <c r="N55" i="77"/>
  <c r="N54" i="77"/>
  <c r="N53" i="77"/>
  <c r="N52" i="77"/>
  <c r="N51" i="77"/>
  <c r="N50" i="77"/>
  <c r="N49" i="77"/>
  <c r="N48" i="77"/>
  <c r="N47" i="77"/>
  <c r="N46" i="77"/>
  <c r="N45" i="77"/>
  <c r="N44" i="77"/>
  <c r="N43" i="77"/>
  <c r="N42" i="77"/>
  <c r="N41" i="77"/>
  <c r="N40" i="77"/>
  <c r="N39" i="77"/>
  <c r="N38" i="77"/>
  <c r="N37" i="77"/>
  <c r="N36" i="77"/>
  <c r="N35" i="77"/>
  <c r="N34" i="77"/>
  <c r="N33" i="77"/>
  <c r="N32" i="77"/>
  <c r="N31" i="77"/>
  <c r="N30" i="77"/>
  <c r="N29" i="77"/>
  <c r="N28" i="77"/>
  <c r="N27" i="77"/>
  <c r="N26" i="77"/>
  <c r="N25" i="77"/>
  <c r="N24" i="77"/>
  <c r="N23" i="77"/>
  <c r="N22" i="77"/>
  <c r="N21" i="77"/>
  <c r="N20" i="77"/>
  <c r="N19" i="77"/>
  <c r="N18" i="77"/>
  <c r="N17" i="77"/>
  <c r="N16" i="77"/>
  <c r="N15" i="77"/>
  <c r="N14" i="77"/>
  <c r="N13" i="77"/>
  <c r="N12" i="77"/>
  <c r="N11" i="77"/>
  <c r="N10" i="77"/>
  <c r="N9" i="77"/>
  <c r="N8" i="77"/>
  <c r="N7" i="77"/>
  <c r="N6" i="77"/>
  <c r="N5" i="77"/>
  <c r="F86" i="77"/>
  <c r="G86" i="77" s="1"/>
  <c r="E86" i="77"/>
  <c r="G85" i="77"/>
  <c r="G84" i="77"/>
  <c r="G83" i="77"/>
  <c r="G82" i="77"/>
  <c r="G81" i="77"/>
  <c r="G80" i="77"/>
  <c r="G79" i="77"/>
  <c r="G78" i="77"/>
  <c r="G77" i="77"/>
  <c r="G76" i="77"/>
  <c r="G75" i="77"/>
  <c r="G74" i="77"/>
  <c r="G73" i="77"/>
  <c r="G72" i="77"/>
  <c r="G71" i="77"/>
  <c r="G70" i="77"/>
  <c r="G69" i="77"/>
  <c r="G68" i="77"/>
  <c r="G67" i="77"/>
  <c r="G66" i="77"/>
  <c r="G65" i="77"/>
  <c r="G64" i="77"/>
  <c r="G63" i="77"/>
  <c r="G62" i="77"/>
  <c r="G61" i="77"/>
  <c r="G60" i="77"/>
  <c r="G59" i="77"/>
  <c r="G58" i="77"/>
  <c r="G57" i="77"/>
  <c r="G56" i="77"/>
  <c r="G55" i="77"/>
  <c r="G54" i="77"/>
  <c r="G53" i="77"/>
  <c r="G52" i="77"/>
  <c r="G51" i="77"/>
  <c r="G50" i="77"/>
  <c r="G49" i="77"/>
  <c r="G48" i="77"/>
  <c r="G47" i="77"/>
  <c r="G46" i="77"/>
  <c r="G45" i="77"/>
  <c r="G44" i="77"/>
  <c r="G43" i="77"/>
  <c r="G42" i="77"/>
  <c r="G41" i="77"/>
  <c r="G40" i="77"/>
  <c r="G39" i="77"/>
  <c r="G38" i="77"/>
  <c r="G37" i="77"/>
  <c r="G36" i="77"/>
  <c r="G35" i="77"/>
  <c r="G34" i="77"/>
  <c r="G33" i="77"/>
  <c r="G32" i="77"/>
  <c r="G31" i="77"/>
  <c r="G30" i="77"/>
  <c r="G29" i="77"/>
  <c r="G28" i="77"/>
  <c r="G27" i="77"/>
  <c r="G26" i="77"/>
  <c r="G25" i="77"/>
  <c r="G24" i="77"/>
  <c r="G23" i="77"/>
  <c r="G22" i="77"/>
  <c r="G21" i="77"/>
  <c r="G20" i="77"/>
  <c r="G19" i="77"/>
  <c r="G18" i="77"/>
  <c r="G17" i="77"/>
  <c r="G16" i="77"/>
  <c r="G15" i="77"/>
  <c r="G14" i="77"/>
  <c r="G13" i="77"/>
  <c r="G12" i="77"/>
  <c r="G11" i="77"/>
  <c r="G10" i="77"/>
  <c r="G9" i="77"/>
  <c r="G8" i="77"/>
  <c r="G7" i="77"/>
  <c r="G6" i="77"/>
  <c r="G5" i="77"/>
  <c r="N86" i="77" l="1"/>
  <c r="M86" i="76"/>
  <c r="L86" i="76"/>
  <c r="N86" i="76" s="1"/>
  <c r="N85" i="76"/>
  <c r="N84" i="76"/>
  <c r="N83" i="76"/>
  <c r="N82" i="76"/>
  <c r="N81" i="76"/>
  <c r="N80" i="76"/>
  <c r="N79" i="76"/>
  <c r="N78" i="76"/>
  <c r="N77" i="76"/>
  <c r="N76" i="76"/>
  <c r="N75" i="76"/>
  <c r="N74" i="76"/>
  <c r="N73" i="76"/>
  <c r="N72" i="76"/>
  <c r="N71" i="76"/>
  <c r="N70" i="76"/>
  <c r="N69" i="76"/>
  <c r="N68" i="76"/>
  <c r="N67" i="76"/>
  <c r="N66" i="76"/>
  <c r="N65" i="76"/>
  <c r="N64" i="76"/>
  <c r="N63" i="76"/>
  <c r="N62" i="76"/>
  <c r="N61" i="76"/>
  <c r="N60" i="76"/>
  <c r="N59" i="76"/>
  <c r="N58" i="76"/>
  <c r="N57" i="76"/>
  <c r="N56" i="76"/>
  <c r="N55" i="76"/>
  <c r="N54" i="76"/>
  <c r="N53" i="76"/>
  <c r="N52" i="76"/>
  <c r="N51" i="76"/>
  <c r="N50" i="76"/>
  <c r="N49" i="76"/>
  <c r="N48" i="76"/>
  <c r="N47" i="76"/>
  <c r="N46" i="76"/>
  <c r="N45" i="76"/>
  <c r="N44" i="76"/>
  <c r="N43" i="76"/>
  <c r="N42" i="76"/>
  <c r="N41" i="76"/>
  <c r="N40" i="76"/>
  <c r="N39" i="76"/>
  <c r="N38" i="76"/>
  <c r="N37" i="76"/>
  <c r="N36" i="76"/>
  <c r="N35" i="76"/>
  <c r="N34" i="76"/>
  <c r="N33" i="76"/>
  <c r="N32" i="76"/>
  <c r="N31" i="76"/>
  <c r="N30" i="76"/>
  <c r="N29" i="76"/>
  <c r="N28" i="76"/>
  <c r="N27" i="76"/>
  <c r="N26" i="76"/>
  <c r="N25" i="76"/>
  <c r="N24" i="76"/>
  <c r="N23" i="76"/>
  <c r="N22" i="76"/>
  <c r="N21" i="76"/>
  <c r="N20" i="76"/>
  <c r="N19" i="76"/>
  <c r="N18" i="76"/>
  <c r="N17" i="76"/>
  <c r="N16" i="76"/>
  <c r="N15" i="76"/>
  <c r="N14" i="76"/>
  <c r="N13" i="76"/>
  <c r="N12" i="76"/>
  <c r="N11" i="76"/>
  <c r="N10" i="76"/>
  <c r="N9" i="76"/>
  <c r="N8" i="76"/>
  <c r="N7" i="76"/>
  <c r="N6" i="76"/>
  <c r="N5" i="76"/>
  <c r="F86" i="76"/>
  <c r="G86" i="76" s="1"/>
  <c r="E86" i="76"/>
  <c r="G85" i="76"/>
  <c r="G84" i="76"/>
  <c r="G83" i="76"/>
  <c r="G82" i="76"/>
  <c r="G81" i="76"/>
  <c r="G80" i="76"/>
  <c r="G79" i="76"/>
  <c r="G78" i="76"/>
  <c r="G77" i="76"/>
  <c r="G76" i="76"/>
  <c r="G75" i="76"/>
  <c r="G74" i="76"/>
  <c r="G73" i="76"/>
  <c r="G72" i="76"/>
  <c r="G71" i="76"/>
  <c r="G70" i="76"/>
  <c r="G69" i="76"/>
  <c r="G68" i="76"/>
  <c r="G67" i="76"/>
  <c r="G66" i="76"/>
  <c r="G65" i="76"/>
  <c r="G64" i="76"/>
  <c r="G63" i="76"/>
  <c r="G62" i="76"/>
  <c r="G61" i="76"/>
  <c r="G60" i="76"/>
  <c r="G59" i="76"/>
  <c r="G58" i="76"/>
  <c r="G57" i="76"/>
  <c r="G56" i="76"/>
  <c r="G55" i="76"/>
  <c r="G54" i="76"/>
  <c r="G53" i="76"/>
  <c r="G52" i="76"/>
  <c r="G51" i="76"/>
  <c r="G50" i="76"/>
  <c r="G49" i="76"/>
  <c r="G48" i="76"/>
  <c r="G47" i="76"/>
  <c r="G46" i="76"/>
  <c r="G45" i="76"/>
  <c r="G44" i="76"/>
  <c r="G43" i="76"/>
  <c r="G42" i="76"/>
  <c r="G41" i="76"/>
  <c r="G40" i="76"/>
  <c r="G39" i="76"/>
  <c r="G38" i="76"/>
  <c r="G37" i="76"/>
  <c r="G36" i="76"/>
  <c r="G35" i="76"/>
  <c r="G34" i="76"/>
  <c r="G33" i="76"/>
  <c r="G32" i="76"/>
  <c r="G31" i="76"/>
  <c r="G30" i="76"/>
  <c r="G29" i="76"/>
  <c r="G28" i="76"/>
  <c r="G27" i="76"/>
  <c r="G26" i="76"/>
  <c r="G25" i="76"/>
  <c r="G24" i="76"/>
  <c r="G23" i="76"/>
  <c r="G22" i="76"/>
  <c r="G21" i="76"/>
  <c r="G20" i="76"/>
  <c r="G19" i="76"/>
  <c r="G18" i="76"/>
  <c r="G17" i="76"/>
  <c r="G16" i="76"/>
  <c r="G15" i="76"/>
  <c r="G14" i="76"/>
  <c r="G13" i="76"/>
  <c r="G12" i="76"/>
  <c r="G11" i="76"/>
  <c r="G10" i="76"/>
  <c r="G9" i="76"/>
  <c r="G8" i="76"/>
  <c r="G7" i="76"/>
  <c r="G6" i="76"/>
  <c r="G5" i="76"/>
  <c r="E86" i="74" l="1"/>
  <c r="L86" i="74"/>
  <c r="L86" i="75"/>
  <c r="E86" i="75"/>
  <c r="M86" i="75"/>
  <c r="N86" i="75" s="1"/>
  <c r="N85" i="75"/>
  <c r="N84" i="75"/>
  <c r="N83" i="75"/>
  <c r="N82" i="75"/>
  <c r="N81" i="75"/>
  <c r="N80" i="75"/>
  <c r="N79" i="75"/>
  <c r="N78" i="75"/>
  <c r="N77" i="75"/>
  <c r="N76" i="75"/>
  <c r="N75" i="75"/>
  <c r="N74" i="75"/>
  <c r="N73" i="75"/>
  <c r="N72" i="75"/>
  <c r="N71" i="75"/>
  <c r="N70" i="75"/>
  <c r="N69" i="75"/>
  <c r="N68" i="75"/>
  <c r="N67" i="75"/>
  <c r="N66" i="75"/>
  <c r="N65" i="75"/>
  <c r="N64" i="75"/>
  <c r="N63" i="75"/>
  <c r="N62" i="75"/>
  <c r="N61" i="75"/>
  <c r="N60" i="75"/>
  <c r="N59" i="75"/>
  <c r="N58" i="75"/>
  <c r="N57" i="75"/>
  <c r="N56" i="75"/>
  <c r="N55" i="75"/>
  <c r="N54" i="75"/>
  <c r="N53" i="75"/>
  <c r="N52" i="75"/>
  <c r="N51" i="75"/>
  <c r="N50" i="75"/>
  <c r="N49" i="75"/>
  <c r="N48" i="75"/>
  <c r="N47" i="75"/>
  <c r="N46" i="75"/>
  <c r="N45" i="75"/>
  <c r="N44" i="75"/>
  <c r="N43" i="75"/>
  <c r="N42" i="75"/>
  <c r="N41" i="75"/>
  <c r="N40" i="75"/>
  <c r="N39" i="75"/>
  <c r="N38" i="75"/>
  <c r="N37" i="75"/>
  <c r="N36" i="75"/>
  <c r="N35" i="75"/>
  <c r="N34" i="75"/>
  <c r="N33" i="75"/>
  <c r="N32" i="75"/>
  <c r="N31" i="75"/>
  <c r="N30" i="75"/>
  <c r="N29" i="75"/>
  <c r="N28" i="75"/>
  <c r="N27" i="75"/>
  <c r="N26" i="75"/>
  <c r="N25" i="75"/>
  <c r="N24" i="75"/>
  <c r="N23" i="75"/>
  <c r="N22" i="75"/>
  <c r="N21" i="75"/>
  <c r="N20" i="75"/>
  <c r="N19" i="75"/>
  <c r="N18" i="75"/>
  <c r="N17" i="75"/>
  <c r="N16" i="75"/>
  <c r="N15" i="75"/>
  <c r="N14" i="75"/>
  <c r="N13" i="75"/>
  <c r="N12" i="75"/>
  <c r="N11" i="75"/>
  <c r="N10" i="75"/>
  <c r="N9" i="75"/>
  <c r="N8" i="75"/>
  <c r="N7" i="75"/>
  <c r="N6" i="75"/>
  <c r="N5" i="75"/>
  <c r="F86" i="75"/>
  <c r="G86" i="75" s="1"/>
  <c r="G85" i="75"/>
  <c r="G84" i="75"/>
  <c r="G83" i="75"/>
  <c r="G82" i="75"/>
  <c r="G81" i="75"/>
  <c r="G80" i="75"/>
  <c r="G79" i="75"/>
  <c r="G78" i="75"/>
  <c r="G77" i="75"/>
  <c r="G76" i="75"/>
  <c r="G75" i="75"/>
  <c r="G74" i="75"/>
  <c r="G73" i="75"/>
  <c r="G72" i="75"/>
  <c r="G71" i="75"/>
  <c r="G70" i="75"/>
  <c r="G69" i="75"/>
  <c r="G68" i="75"/>
  <c r="G67" i="75"/>
  <c r="G66" i="75"/>
  <c r="G65" i="75"/>
  <c r="G64" i="75"/>
  <c r="G63" i="75"/>
  <c r="G62" i="75"/>
  <c r="G61" i="75"/>
  <c r="G60" i="75"/>
  <c r="G59" i="75"/>
  <c r="G58" i="75"/>
  <c r="G57" i="75"/>
  <c r="G56" i="75"/>
  <c r="G55" i="75"/>
  <c r="G54" i="75"/>
  <c r="G53" i="75"/>
  <c r="G52" i="75"/>
  <c r="G51" i="75"/>
  <c r="G50" i="75"/>
  <c r="G49" i="75"/>
  <c r="G48" i="75"/>
  <c r="G47" i="75"/>
  <c r="G46" i="75"/>
  <c r="G45" i="75"/>
  <c r="G44" i="75"/>
  <c r="G43" i="75"/>
  <c r="G42" i="75"/>
  <c r="G41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G27" i="75"/>
  <c r="G26" i="75"/>
  <c r="G25" i="75"/>
  <c r="G24" i="75"/>
  <c r="G23" i="75"/>
  <c r="G22" i="75"/>
  <c r="G21" i="75"/>
  <c r="G20" i="75"/>
  <c r="G19" i="75"/>
  <c r="G18" i="75"/>
  <c r="G17" i="75"/>
  <c r="G16" i="75"/>
  <c r="G15" i="75"/>
  <c r="G14" i="75"/>
  <c r="G13" i="75"/>
  <c r="G12" i="75"/>
  <c r="G11" i="75"/>
  <c r="G10" i="75"/>
  <c r="G9" i="75"/>
  <c r="G8" i="75"/>
  <c r="G7" i="75"/>
  <c r="G6" i="75"/>
  <c r="G5" i="75"/>
  <c r="M86" i="74" l="1"/>
  <c r="N86" i="74" s="1"/>
  <c r="F86" i="74"/>
  <c r="G86" i="74" s="1"/>
  <c r="N85" i="74"/>
  <c r="G85" i="74"/>
  <c r="N84" i="74"/>
  <c r="G84" i="74"/>
  <c r="N83" i="74"/>
  <c r="G83" i="74"/>
  <c r="N82" i="74"/>
  <c r="G82" i="74"/>
  <c r="N81" i="74"/>
  <c r="G81" i="74"/>
  <c r="N80" i="74"/>
  <c r="G80" i="74"/>
  <c r="N79" i="74"/>
  <c r="G79" i="74"/>
  <c r="N78" i="74"/>
  <c r="G78" i="74"/>
  <c r="N77" i="74"/>
  <c r="G77" i="74"/>
  <c r="N76" i="74"/>
  <c r="G76" i="74"/>
  <c r="N75" i="74"/>
  <c r="G75" i="74"/>
  <c r="N74" i="74"/>
  <c r="G74" i="74"/>
  <c r="N73" i="74"/>
  <c r="G73" i="74"/>
  <c r="N72" i="74"/>
  <c r="G72" i="74"/>
  <c r="N71" i="74"/>
  <c r="G71" i="74"/>
  <c r="N70" i="74"/>
  <c r="G70" i="74"/>
  <c r="N69" i="74"/>
  <c r="G69" i="74"/>
  <c r="N68" i="74"/>
  <c r="G68" i="74"/>
  <c r="N67" i="74"/>
  <c r="G67" i="74"/>
  <c r="N66" i="74"/>
  <c r="G66" i="74"/>
  <c r="N65" i="74"/>
  <c r="G65" i="74"/>
  <c r="N64" i="74"/>
  <c r="G64" i="74"/>
  <c r="N63" i="74"/>
  <c r="G63" i="74"/>
  <c r="N62" i="74"/>
  <c r="G62" i="74"/>
  <c r="N61" i="74"/>
  <c r="G61" i="74"/>
  <c r="N60" i="74"/>
  <c r="G60" i="74"/>
  <c r="N59" i="74"/>
  <c r="G59" i="74"/>
  <c r="N58" i="74"/>
  <c r="G58" i="74"/>
  <c r="N57" i="74"/>
  <c r="G57" i="74"/>
  <c r="N56" i="74"/>
  <c r="G56" i="74"/>
  <c r="N55" i="74"/>
  <c r="G55" i="74"/>
  <c r="N54" i="74"/>
  <c r="G54" i="74"/>
  <c r="N53" i="74"/>
  <c r="G53" i="74"/>
  <c r="N52" i="74"/>
  <c r="G52" i="74"/>
  <c r="N51" i="74"/>
  <c r="G51" i="74"/>
  <c r="N50" i="74"/>
  <c r="G50" i="74"/>
  <c r="N49" i="74"/>
  <c r="G49" i="74"/>
  <c r="N48" i="74"/>
  <c r="G48" i="74"/>
  <c r="N47" i="74"/>
  <c r="G47" i="74"/>
  <c r="N46" i="74"/>
  <c r="G46" i="74"/>
  <c r="N45" i="74"/>
  <c r="G45" i="74"/>
  <c r="N44" i="74"/>
  <c r="G44" i="74"/>
  <c r="N43" i="74"/>
  <c r="G43" i="74"/>
  <c r="N42" i="74"/>
  <c r="G42" i="74"/>
  <c r="N41" i="74"/>
  <c r="G41" i="74"/>
  <c r="N40" i="74"/>
  <c r="G40" i="74"/>
  <c r="N39" i="74"/>
  <c r="G39" i="74"/>
  <c r="N38" i="74"/>
  <c r="G38" i="74"/>
  <c r="N37" i="74"/>
  <c r="G37" i="74"/>
  <c r="N36" i="74"/>
  <c r="G36" i="74"/>
  <c r="N35" i="74"/>
  <c r="G35" i="74"/>
  <c r="N34" i="74"/>
  <c r="G34" i="74"/>
  <c r="N33" i="74"/>
  <c r="G33" i="74"/>
  <c r="N32" i="74"/>
  <c r="G32" i="74"/>
  <c r="N31" i="74"/>
  <c r="G31" i="74"/>
  <c r="N30" i="74"/>
  <c r="G30" i="74"/>
  <c r="N29" i="74"/>
  <c r="G29" i="74"/>
  <c r="N28" i="74"/>
  <c r="G28" i="74"/>
  <c r="N27" i="74"/>
  <c r="G27" i="74"/>
  <c r="N26" i="74"/>
  <c r="G26" i="74"/>
  <c r="N25" i="74"/>
  <c r="G25" i="74"/>
  <c r="N24" i="74"/>
  <c r="G24" i="74"/>
  <c r="N23" i="74"/>
  <c r="G23" i="74"/>
  <c r="N22" i="74"/>
  <c r="G22" i="74"/>
  <c r="N21" i="74"/>
  <c r="G21" i="74"/>
  <c r="N20" i="74"/>
  <c r="G20" i="74"/>
  <c r="N19" i="74"/>
  <c r="G19" i="74"/>
  <c r="N18" i="74"/>
  <c r="G18" i="74"/>
  <c r="N17" i="74"/>
  <c r="G17" i="74"/>
  <c r="N16" i="74"/>
  <c r="G16" i="74"/>
  <c r="N15" i="74"/>
  <c r="G15" i="74"/>
  <c r="N14" i="74"/>
  <c r="G14" i="74"/>
  <c r="N13" i="74"/>
  <c r="G13" i="74"/>
  <c r="N12" i="74"/>
  <c r="G12" i="74"/>
  <c r="N11" i="74"/>
  <c r="G11" i="74"/>
  <c r="N10" i="74"/>
  <c r="G10" i="74"/>
  <c r="N9" i="74"/>
  <c r="G9" i="74"/>
  <c r="N8" i="74"/>
  <c r="G8" i="74"/>
  <c r="N7" i="74"/>
  <c r="G7" i="74"/>
  <c r="N6" i="74"/>
  <c r="G6" i="74"/>
  <c r="N5" i="74"/>
  <c r="G5" i="74"/>
  <c r="O86" i="73" l="1"/>
  <c r="G86" i="73"/>
  <c r="H86" i="73" s="1"/>
  <c r="N86" i="73"/>
  <c r="O85" i="73"/>
  <c r="O84" i="73"/>
  <c r="O83" i="73"/>
  <c r="O82" i="73"/>
  <c r="O81" i="73"/>
  <c r="O80" i="73"/>
  <c r="O79" i="73"/>
  <c r="O78" i="73"/>
  <c r="O77" i="73"/>
  <c r="O76" i="73"/>
  <c r="O75" i="73"/>
  <c r="O74" i="73"/>
  <c r="O73" i="73"/>
  <c r="O72" i="73"/>
  <c r="O71" i="73"/>
  <c r="O70" i="73"/>
  <c r="O69" i="73"/>
  <c r="O68" i="73"/>
  <c r="O67" i="73"/>
  <c r="O66" i="73"/>
  <c r="O65" i="73"/>
  <c r="O64" i="73"/>
  <c r="O63" i="73"/>
  <c r="O62" i="73"/>
  <c r="O61" i="73"/>
  <c r="O60" i="73"/>
  <c r="O59" i="73"/>
  <c r="O58" i="73"/>
  <c r="O57" i="73"/>
  <c r="O56" i="73"/>
  <c r="O55" i="73"/>
  <c r="O54" i="73"/>
  <c r="O53" i="73"/>
  <c r="O52" i="73"/>
  <c r="O51" i="73"/>
  <c r="O50" i="73"/>
  <c r="O49" i="73"/>
  <c r="O48" i="73"/>
  <c r="O47" i="73"/>
  <c r="O46" i="73"/>
  <c r="O45" i="73"/>
  <c r="O44" i="73"/>
  <c r="O43" i="73"/>
  <c r="O42" i="73"/>
  <c r="O41" i="73"/>
  <c r="O40" i="73"/>
  <c r="O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O26" i="73"/>
  <c r="O25" i="73"/>
  <c r="O24" i="73"/>
  <c r="O23" i="73"/>
  <c r="O22" i="73"/>
  <c r="O21" i="73"/>
  <c r="O20" i="73"/>
  <c r="O19" i="73"/>
  <c r="O18" i="73"/>
  <c r="O17" i="73"/>
  <c r="O16" i="73"/>
  <c r="O15" i="73"/>
  <c r="O14" i="73"/>
  <c r="O13" i="73"/>
  <c r="O12" i="73"/>
  <c r="O11" i="73"/>
  <c r="O10" i="73"/>
  <c r="O9" i="73"/>
  <c r="O8" i="73"/>
  <c r="O7" i="73"/>
  <c r="O6" i="73"/>
  <c r="O5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86" i="72" l="1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8" i="72"/>
  <c r="H7" i="72"/>
  <c r="H6" i="72"/>
  <c r="H5" i="72"/>
  <c r="M86" i="70" l="1"/>
  <c r="L86" i="70"/>
  <c r="N86" i="70" s="1"/>
  <c r="N85" i="70"/>
  <c r="N84" i="70"/>
  <c r="N83" i="70"/>
  <c r="N82" i="70"/>
  <c r="N81" i="70"/>
  <c r="N80" i="70"/>
  <c r="N79" i="70"/>
  <c r="N78" i="70"/>
  <c r="N77" i="70"/>
  <c r="N76" i="70"/>
  <c r="N75" i="70"/>
  <c r="N74" i="70"/>
  <c r="N73" i="70"/>
  <c r="N72" i="70"/>
  <c r="N71" i="70"/>
  <c r="N70" i="70"/>
  <c r="N69" i="70"/>
  <c r="N68" i="70"/>
  <c r="N67" i="70"/>
  <c r="N66" i="70"/>
  <c r="N65" i="70"/>
  <c r="N64" i="70"/>
  <c r="N63" i="70"/>
  <c r="N62" i="70"/>
  <c r="N61" i="70"/>
  <c r="N60" i="70"/>
  <c r="N59" i="70"/>
  <c r="N58" i="70"/>
  <c r="N57" i="70"/>
  <c r="N56" i="70"/>
  <c r="N55" i="70"/>
  <c r="N54" i="70"/>
  <c r="N53" i="70"/>
  <c r="N52" i="70"/>
  <c r="N51" i="70"/>
  <c r="N50" i="70"/>
  <c r="N49" i="70"/>
  <c r="N48" i="70"/>
  <c r="N47" i="70"/>
  <c r="N46" i="70"/>
  <c r="N45" i="70"/>
  <c r="N44" i="70"/>
  <c r="N43" i="70"/>
  <c r="N42" i="70"/>
  <c r="N41" i="70"/>
  <c r="N40" i="70"/>
  <c r="N39" i="70"/>
  <c r="N38" i="70"/>
  <c r="N37" i="70"/>
  <c r="N36" i="70"/>
  <c r="N35" i="70"/>
  <c r="N34" i="70"/>
  <c r="N33" i="70"/>
  <c r="N32" i="70"/>
  <c r="N31" i="70"/>
  <c r="N30" i="70"/>
  <c r="N29" i="70"/>
  <c r="N28" i="70"/>
  <c r="N27" i="70"/>
  <c r="N26" i="70"/>
  <c r="N25" i="70"/>
  <c r="N24" i="70"/>
  <c r="N23" i="70"/>
  <c r="N22" i="70"/>
  <c r="N21" i="70"/>
  <c r="N20" i="70"/>
  <c r="N19" i="70"/>
  <c r="N18" i="70"/>
  <c r="N17" i="70"/>
  <c r="N16" i="70"/>
  <c r="N15" i="70"/>
  <c r="N14" i="70"/>
  <c r="N13" i="70"/>
  <c r="N12" i="70"/>
  <c r="N11" i="70"/>
  <c r="N10" i="70"/>
  <c r="N9" i="70"/>
  <c r="N8" i="70"/>
  <c r="N7" i="70"/>
  <c r="N6" i="70"/>
  <c r="N5" i="70"/>
  <c r="F86" i="70"/>
  <c r="E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86" i="70" l="1"/>
  <c r="M86" i="69"/>
  <c r="L86" i="69"/>
  <c r="N85" i="69"/>
  <c r="N84" i="69"/>
  <c r="N83" i="69"/>
  <c r="N82" i="69"/>
  <c r="N81" i="69"/>
  <c r="N80" i="69"/>
  <c r="N79" i="69"/>
  <c r="N78" i="69"/>
  <c r="N77" i="69"/>
  <c r="N76" i="69"/>
  <c r="N75" i="69"/>
  <c r="N74" i="69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N58" i="69"/>
  <c r="N57" i="69"/>
  <c r="N56" i="69"/>
  <c r="N55" i="69"/>
  <c r="N54" i="69"/>
  <c r="N53" i="69"/>
  <c r="N52" i="69"/>
  <c r="N51" i="69"/>
  <c r="N50" i="69"/>
  <c r="N49" i="69"/>
  <c r="N48" i="69"/>
  <c r="N47" i="69"/>
  <c r="N46" i="69"/>
  <c r="N45" i="69"/>
  <c r="N44" i="69"/>
  <c r="N43" i="69"/>
  <c r="N42" i="69"/>
  <c r="N41" i="69"/>
  <c r="N40" i="69"/>
  <c r="N39" i="69"/>
  <c r="N38" i="69"/>
  <c r="N37" i="69"/>
  <c r="N36" i="69"/>
  <c r="N35" i="69"/>
  <c r="N34" i="69"/>
  <c r="N33" i="69"/>
  <c r="N32" i="69"/>
  <c r="N31" i="69"/>
  <c r="N30" i="69"/>
  <c r="N29" i="69"/>
  <c r="N28" i="69"/>
  <c r="N27" i="69"/>
  <c r="N26" i="69"/>
  <c r="N25" i="69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F86" i="69"/>
  <c r="E86" i="69"/>
  <c r="G85" i="69"/>
  <c r="G84" i="69"/>
  <c r="G83" i="69"/>
  <c r="G82" i="69"/>
  <c r="G81" i="69"/>
  <c r="G80" i="69"/>
  <c r="G79" i="69"/>
  <c r="G78" i="69"/>
  <c r="G77" i="69"/>
  <c r="G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61" i="69"/>
  <c r="G60" i="69"/>
  <c r="G59" i="69"/>
  <c r="G58" i="69"/>
  <c r="G57" i="69"/>
  <c r="G56" i="69"/>
  <c r="G55" i="69"/>
  <c r="G54" i="69"/>
  <c r="G53" i="69"/>
  <c r="G52" i="69"/>
  <c r="G51" i="69"/>
  <c r="G50" i="69"/>
  <c r="G49" i="69"/>
  <c r="G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N86" i="69" l="1"/>
  <c r="G86" i="69"/>
  <c r="F86" i="68"/>
  <c r="E86" i="68"/>
  <c r="G85" i="68"/>
  <c r="G84" i="68"/>
  <c r="G83" i="68"/>
  <c r="G82" i="68"/>
  <c r="G81" i="68"/>
  <c r="G80" i="68"/>
  <c r="G79" i="68"/>
  <c r="G78" i="68"/>
  <c r="G77" i="68"/>
  <c r="G76" i="68"/>
  <c r="G75" i="68"/>
  <c r="G74" i="68"/>
  <c r="G73" i="68"/>
  <c r="G72" i="68"/>
  <c r="G71" i="68"/>
  <c r="G70" i="68"/>
  <c r="G69" i="68"/>
  <c r="G68" i="68"/>
  <c r="G67" i="68"/>
  <c r="G66" i="68"/>
  <c r="G65" i="68"/>
  <c r="G64" i="68"/>
  <c r="G63" i="68"/>
  <c r="G62" i="68"/>
  <c r="G61" i="68"/>
  <c r="G60" i="68"/>
  <c r="G59" i="68"/>
  <c r="G58" i="68"/>
  <c r="G57" i="68"/>
  <c r="G56" i="68"/>
  <c r="G55" i="68"/>
  <c r="G54" i="68"/>
  <c r="G53" i="68"/>
  <c r="G52" i="68"/>
  <c r="G51" i="68"/>
  <c r="G50" i="68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G33" i="68"/>
  <c r="G32" i="68"/>
  <c r="G31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5" i="68"/>
  <c r="G14" i="68"/>
  <c r="G13" i="68"/>
  <c r="G12" i="68"/>
  <c r="G11" i="68"/>
  <c r="G10" i="68"/>
  <c r="G9" i="68"/>
  <c r="G8" i="68"/>
  <c r="G7" i="68"/>
  <c r="G6" i="68"/>
  <c r="G5" i="68"/>
  <c r="M86" i="68"/>
  <c r="L86" i="68"/>
  <c r="N86" i="68" s="1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N8" i="68"/>
  <c r="N7" i="68"/>
  <c r="N6" i="68"/>
  <c r="N5" i="68"/>
  <c r="G86" i="68" l="1"/>
  <c r="M86" i="67"/>
  <c r="N86" i="67" s="1"/>
  <c r="L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F86" i="67"/>
  <c r="E86" i="67"/>
  <c r="G86" i="67" s="1"/>
  <c r="G85" i="67"/>
  <c r="G84" i="67"/>
  <c r="G83" i="67"/>
  <c r="G82" i="67"/>
  <c r="G81" i="67"/>
  <c r="G80" i="67"/>
  <c r="G79" i="67"/>
  <c r="G78" i="67"/>
  <c r="G77" i="67"/>
  <c r="G76" i="67"/>
  <c r="G75" i="67"/>
  <c r="G74" i="67"/>
  <c r="G73" i="67"/>
  <c r="G72" i="67"/>
  <c r="G71" i="67"/>
  <c r="G70" i="67"/>
  <c r="G69" i="67"/>
  <c r="G68" i="67"/>
  <c r="G67" i="67"/>
  <c r="G66" i="67"/>
  <c r="G65" i="67"/>
  <c r="G64" i="67"/>
  <c r="G63" i="67"/>
  <c r="G62" i="67"/>
  <c r="G61" i="67"/>
  <c r="G60" i="67"/>
  <c r="G59" i="67"/>
  <c r="G58" i="67"/>
  <c r="G57" i="67"/>
  <c r="G56" i="67"/>
  <c r="G55" i="67"/>
  <c r="G54" i="67"/>
  <c r="G53" i="67"/>
  <c r="G52" i="67"/>
  <c r="G51" i="67"/>
  <c r="G50" i="67"/>
  <c r="G49" i="67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G5" i="67"/>
  <c r="M86" i="66" l="1"/>
  <c r="L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F86" i="66"/>
  <c r="E86" i="66"/>
  <c r="G86" i="66" s="1"/>
  <c r="G85" i="66"/>
  <c r="G84" i="66"/>
  <c r="G83" i="66"/>
  <c r="G82" i="66"/>
  <c r="G81" i="66"/>
  <c r="G80" i="66"/>
  <c r="G79" i="66"/>
  <c r="G78" i="66"/>
  <c r="G77" i="66"/>
  <c r="G76" i="66"/>
  <c r="G75" i="66"/>
  <c r="G74" i="66"/>
  <c r="G73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N86" i="66" l="1"/>
  <c r="M86" i="65"/>
  <c r="L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F86" i="65"/>
  <c r="E86" i="65"/>
  <c r="G85" i="65"/>
  <c r="G84" i="65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62" i="65"/>
  <c r="G61" i="65"/>
  <c r="G60" i="65"/>
  <c r="G59" i="65"/>
  <c r="G58" i="65"/>
  <c r="G57" i="65"/>
  <c r="G56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G5" i="65"/>
  <c r="M86" i="64"/>
  <c r="L86" i="64"/>
  <c r="N86" i="64" s="1"/>
  <c r="F86" i="64"/>
  <c r="G86" i="64" s="1"/>
  <c r="E86" i="64"/>
  <c r="N85" i="64"/>
  <c r="G85" i="64"/>
  <c r="N84" i="64"/>
  <c r="G84" i="64"/>
  <c r="N83" i="64"/>
  <c r="G83" i="64"/>
  <c r="N82" i="64"/>
  <c r="G82" i="64"/>
  <c r="N81" i="64"/>
  <c r="G81" i="64"/>
  <c r="N80" i="64"/>
  <c r="G80" i="64"/>
  <c r="N79" i="64"/>
  <c r="G79" i="64"/>
  <c r="N78" i="64"/>
  <c r="G78" i="64"/>
  <c r="N77" i="64"/>
  <c r="G77" i="64"/>
  <c r="N76" i="64"/>
  <c r="G76" i="64"/>
  <c r="N75" i="64"/>
  <c r="G75" i="64"/>
  <c r="N74" i="64"/>
  <c r="G74" i="64"/>
  <c r="N73" i="64"/>
  <c r="G73" i="64"/>
  <c r="N72" i="64"/>
  <c r="G72" i="64"/>
  <c r="N71" i="64"/>
  <c r="G71" i="64"/>
  <c r="N70" i="64"/>
  <c r="G70" i="64"/>
  <c r="N69" i="64"/>
  <c r="G69" i="64"/>
  <c r="N68" i="64"/>
  <c r="G68" i="64"/>
  <c r="N67" i="64"/>
  <c r="G67" i="64"/>
  <c r="N66" i="64"/>
  <c r="G66" i="64"/>
  <c r="N65" i="64"/>
  <c r="G65" i="64"/>
  <c r="N64" i="64"/>
  <c r="G64" i="64"/>
  <c r="N63" i="64"/>
  <c r="G63" i="64"/>
  <c r="N62" i="64"/>
  <c r="G62" i="64"/>
  <c r="N61" i="64"/>
  <c r="G61" i="64"/>
  <c r="N60" i="64"/>
  <c r="G60" i="64"/>
  <c r="N59" i="64"/>
  <c r="G59" i="64"/>
  <c r="N58" i="64"/>
  <c r="G58" i="64"/>
  <c r="N57" i="64"/>
  <c r="G57" i="64"/>
  <c r="N56" i="64"/>
  <c r="G56" i="64"/>
  <c r="N55" i="64"/>
  <c r="G55" i="64"/>
  <c r="N54" i="64"/>
  <c r="G54" i="64"/>
  <c r="N53" i="64"/>
  <c r="G53" i="64"/>
  <c r="N52" i="64"/>
  <c r="G52" i="64"/>
  <c r="N51" i="64"/>
  <c r="G51" i="64"/>
  <c r="N50" i="64"/>
  <c r="G50" i="64"/>
  <c r="N49" i="64"/>
  <c r="G49" i="64"/>
  <c r="N48" i="64"/>
  <c r="G48" i="64"/>
  <c r="N47" i="64"/>
  <c r="G47" i="64"/>
  <c r="N46" i="64"/>
  <c r="G46" i="64"/>
  <c r="N45" i="64"/>
  <c r="G45" i="64"/>
  <c r="N44" i="64"/>
  <c r="G44" i="64"/>
  <c r="N43" i="64"/>
  <c r="G43" i="64"/>
  <c r="N42" i="64"/>
  <c r="G42" i="64"/>
  <c r="N41" i="64"/>
  <c r="G41" i="64"/>
  <c r="N40" i="64"/>
  <c r="G40" i="64"/>
  <c r="N39" i="64"/>
  <c r="G39" i="64"/>
  <c r="N38" i="64"/>
  <c r="G38" i="64"/>
  <c r="N37" i="64"/>
  <c r="G37" i="64"/>
  <c r="N36" i="64"/>
  <c r="G36" i="64"/>
  <c r="N35" i="64"/>
  <c r="G35" i="64"/>
  <c r="N34" i="64"/>
  <c r="G34" i="64"/>
  <c r="N33" i="64"/>
  <c r="G33" i="64"/>
  <c r="N32" i="64"/>
  <c r="G32" i="64"/>
  <c r="N31" i="64"/>
  <c r="G31" i="64"/>
  <c r="N30" i="64"/>
  <c r="G30" i="64"/>
  <c r="N29" i="64"/>
  <c r="G29" i="64"/>
  <c r="N28" i="64"/>
  <c r="G28" i="64"/>
  <c r="N27" i="64"/>
  <c r="G27" i="64"/>
  <c r="N26" i="64"/>
  <c r="G26" i="64"/>
  <c r="N25" i="64"/>
  <c r="G25" i="64"/>
  <c r="N24" i="64"/>
  <c r="G24" i="64"/>
  <c r="N23" i="64"/>
  <c r="G23" i="64"/>
  <c r="N22" i="64"/>
  <c r="G22" i="64"/>
  <c r="N21" i="64"/>
  <c r="G21" i="64"/>
  <c r="N20" i="64"/>
  <c r="G20" i="64"/>
  <c r="N19" i="64"/>
  <c r="G19" i="64"/>
  <c r="N18" i="64"/>
  <c r="G18" i="64"/>
  <c r="N17" i="64"/>
  <c r="G17" i="64"/>
  <c r="N16" i="64"/>
  <c r="G16" i="64"/>
  <c r="N15" i="64"/>
  <c r="G15" i="64"/>
  <c r="N14" i="64"/>
  <c r="G14" i="64"/>
  <c r="N13" i="64"/>
  <c r="G13" i="64"/>
  <c r="N12" i="64"/>
  <c r="G12" i="64"/>
  <c r="N11" i="64"/>
  <c r="G11" i="64"/>
  <c r="N10" i="64"/>
  <c r="G10" i="64"/>
  <c r="N9" i="64"/>
  <c r="G9" i="64"/>
  <c r="N8" i="64"/>
  <c r="G8" i="64"/>
  <c r="N7" i="64"/>
  <c r="G7" i="64"/>
  <c r="N6" i="64"/>
  <c r="G6" i="64"/>
  <c r="N5" i="64"/>
  <c r="G5" i="64"/>
  <c r="G86" i="65" l="1"/>
  <c r="N86" i="65"/>
  <c r="M86" i="63"/>
  <c r="N86" i="63" s="1"/>
  <c r="L86" i="63"/>
  <c r="N85" i="63"/>
  <c r="N84" i="63"/>
  <c r="N83" i="63"/>
  <c r="N82" i="63"/>
  <c r="N81" i="63"/>
  <c r="N80" i="63"/>
  <c r="N79" i="63"/>
  <c r="N78" i="63"/>
  <c r="N77" i="63"/>
  <c r="N76" i="63"/>
  <c r="N75" i="63"/>
  <c r="N74" i="63"/>
  <c r="N73" i="63"/>
  <c r="N72" i="63"/>
  <c r="N71" i="63"/>
  <c r="N70" i="63"/>
  <c r="N69" i="63"/>
  <c r="N68" i="63"/>
  <c r="N67" i="63"/>
  <c r="N66" i="63"/>
  <c r="N65" i="63"/>
  <c r="N64" i="63"/>
  <c r="N63" i="63"/>
  <c r="N62" i="63"/>
  <c r="N61" i="63"/>
  <c r="N60" i="63"/>
  <c r="N59" i="63"/>
  <c r="N58" i="63"/>
  <c r="N57" i="63"/>
  <c r="N56" i="63"/>
  <c r="N55" i="63"/>
  <c r="N54" i="63"/>
  <c r="N53" i="63"/>
  <c r="N52" i="63"/>
  <c r="N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6" i="63"/>
  <c r="N25" i="63"/>
  <c r="N24" i="63"/>
  <c r="N23" i="63"/>
  <c r="N22" i="63"/>
  <c r="N21" i="63"/>
  <c r="N20" i="63"/>
  <c r="N19" i="63"/>
  <c r="N18" i="63"/>
  <c r="N17" i="63"/>
  <c r="N16" i="63"/>
  <c r="N15" i="63"/>
  <c r="N14" i="63"/>
  <c r="N13" i="63"/>
  <c r="N12" i="63"/>
  <c r="N11" i="63"/>
  <c r="N10" i="63"/>
  <c r="N9" i="63"/>
  <c r="N8" i="63"/>
  <c r="N7" i="63"/>
  <c r="N6" i="63"/>
  <c r="N5" i="63"/>
  <c r="F86" i="63"/>
  <c r="E86" i="63"/>
  <c r="G85" i="63"/>
  <c r="G84" i="63"/>
  <c r="G83" i="63"/>
  <c r="G82" i="63"/>
  <c r="G81" i="63"/>
  <c r="G80" i="63"/>
  <c r="G79" i="63"/>
  <c r="G78" i="63"/>
  <c r="G77" i="63"/>
  <c r="G76" i="63"/>
  <c r="G75" i="63"/>
  <c r="G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G86" i="63" l="1"/>
  <c r="M86" i="62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G86" i="62" s="1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M86" i="60" l="1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6" i="58" s="1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N86" i="58" l="1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N86" i="49" s="1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G86" i="49" l="1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G87" i="45" s="1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M86" i="40" l="1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N86" i="39" s="1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F86" i="37" l="1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G88" i="2" s="1"/>
  <c r="R88" i="2"/>
  <c r="Q85" i="2"/>
  <c r="P85" i="2"/>
  <c r="R85" i="2" l="1"/>
  <c r="G85" i="2"/>
</calcChain>
</file>

<file path=xl/sharedStrings.xml><?xml version="1.0" encoding="utf-8"?>
<sst xmlns="http://schemas.openxmlformats.org/spreadsheetml/2006/main" count="17684" uniqueCount="366">
  <si>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</si>
  <si>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</si>
  <si>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</si>
  <si>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</si>
  <si>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</si>
  <si>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</si>
  <si>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</si>
  <si>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</si>
  <si>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</si>
  <si>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</si>
  <si>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</si>
  <si>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</si>
  <si>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</si>
  <si>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</si>
  <si>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</si>
  <si>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</si>
  <si>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</si>
  <si>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</si>
  <si>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</si>
  <si>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</si>
  <si>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</si>
  <si>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</si>
  <si>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</si>
  <si>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</si>
  <si>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</si>
  <si>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</si>
  <si>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</si>
  <si>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</si>
  <si>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</si>
  <si>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</si>
  <si>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</si>
  <si>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</si>
  <si>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</si>
  <si>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</si>
  <si>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</si>
  <si>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</si>
  <si>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</si>
  <si>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</si>
  <si>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</si>
  <si>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</si>
  <si>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</si>
  <si>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</si>
  <si>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</si>
  <si>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</si>
  <si>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</si>
  <si>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</si>
  <si>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</si>
  <si>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</si>
  <si>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</si>
  <si>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</si>
  <si>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</si>
  <si>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</si>
  <si>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</si>
  <si>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</si>
  <si>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</si>
  <si>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</si>
  <si>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</si>
  <si>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</si>
  <si>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</si>
  <si>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</si>
  <si>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</si>
  <si>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</si>
  <si>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</si>
  <si>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</si>
  <si>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</si>
  <si>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</si>
  <si>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</si>
  <si>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</si>
  <si>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</si>
  <si>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</si>
  <si>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</si>
  <si>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</si>
  <si>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</si>
  <si>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</si>
  <si>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</si>
  <si>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</si>
  <si>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</si>
  <si>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</si>
  <si>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</si>
  <si>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</si>
  <si>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</si>
  <si>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</si>
  <si>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</si>
  <si>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</si>
  <si>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</si>
  <si>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</si>
  <si>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</si>
  <si>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</si>
  <si>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</si>
  <si>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</si>
  <si>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</si>
  <si>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</si>
  <si>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</si>
  <si>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</si>
  <si>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</si>
  <si>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</si>
  <si>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</si>
  <si>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</si>
  <si>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</si>
  <si>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</si>
  <si>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</si>
  <si>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</si>
  <si>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</si>
  <si>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</si>
  <si>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</si>
  <si>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</si>
  <si>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</si>
  <si>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</si>
  <si>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</si>
  <si>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</si>
  <si>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</si>
  <si>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</si>
  <si>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</si>
  <si>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</si>
  <si>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</si>
  <si>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</si>
  <si>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</si>
  <si>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</si>
  <si>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</si>
  <si>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</si>
  <si>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</si>
  <si>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</si>
  <si>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</si>
  <si>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</si>
  <si>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</si>
  <si>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</si>
  <si>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</si>
  <si>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</si>
  <si>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</si>
  <si>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</si>
  <si>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</si>
  <si>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</si>
  <si>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</si>
  <si>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</si>
  <si>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</si>
  <si>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</si>
  <si>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</si>
  <si>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</si>
  <si>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</si>
  <si>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</si>
  <si>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</si>
  <si>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</si>
  <si>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</si>
  <si>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</si>
  <si>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</si>
  <si>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</si>
  <si>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</si>
  <si>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</si>
  <si>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</si>
  <si>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</si>
  <si>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</si>
  <si>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</si>
  <si>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</si>
  <si>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</si>
  <si>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</si>
  <si>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</si>
  <si>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</si>
  <si>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</si>
  <si>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</si>
  <si>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</si>
  <si>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</si>
  <si>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</si>
  <si>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</si>
  <si>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</si>
  <si>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</si>
  <si>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</si>
  <si>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</si>
  <si>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</si>
  <si>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</si>
  <si>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</si>
  <si>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</si>
  <si>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</si>
  <si>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</si>
  <si>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</si>
  <si>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</si>
  <si>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</si>
  <si>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</si>
  <si>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</si>
  <si>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</si>
  <si>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</si>
  <si>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</si>
  <si>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</si>
  <si>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</si>
  <si>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</si>
  <si>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</si>
  <si>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</si>
  <si>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</si>
  <si>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</si>
  <si>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</si>
  <si>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</si>
  <si>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</si>
  <si>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</si>
  <si>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</si>
  <si>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</si>
  <si>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</si>
  <si>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</si>
  <si>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</si>
  <si>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</si>
  <si>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</si>
  <si>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</si>
  <si>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</si>
  <si>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</si>
  <si>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</si>
  <si>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</si>
  <si>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</si>
  <si>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</si>
  <si>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</si>
  <si>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</si>
  <si>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</si>
  <si>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</si>
  <si>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</si>
  <si>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</si>
  <si>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</si>
  <si>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</si>
  <si>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</si>
  <si>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</si>
  <si>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</si>
  <si>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</si>
  <si>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</si>
  <si>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</si>
  <si>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</si>
  <si>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</si>
  <si>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</si>
  <si>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</si>
  <si>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</si>
  <si>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</si>
  <si>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</si>
  <si>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</si>
  <si>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</si>
  <si>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</si>
  <si>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</si>
  <si>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</si>
  <si>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</si>
  <si>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</si>
  <si>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</si>
  <si>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</si>
  <si>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</si>
  <si>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</si>
  <si>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</si>
  <si>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</si>
  <si>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</si>
  <si>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</si>
  <si>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</si>
  <si>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</si>
  <si>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</si>
  <si>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</si>
  <si>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</si>
  <si>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</si>
  <si>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</si>
  <si>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</si>
  <si>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</si>
  <si>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</si>
  <si>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</si>
  <si>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</si>
  <si>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</si>
  <si>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</si>
  <si>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</si>
  <si>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</si>
  <si>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</si>
  <si>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</si>
  <si>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</si>
  <si>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</si>
  <si>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</si>
  <si>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</si>
  <si>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</si>
  <si>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</si>
  <si>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</si>
  <si>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</si>
  <si>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</si>
  <si>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</si>
  <si>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</si>
  <si>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</si>
  <si>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</si>
  <si>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</si>
  <si>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</si>
  <si>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</si>
  <si>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</si>
  <si>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</si>
  <si>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</si>
  <si>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</si>
  <si>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</si>
  <si>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</si>
  <si>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</si>
  <si>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</si>
  <si>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</si>
  <si>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</si>
  <si>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</si>
  <si>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</si>
  <si>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</si>
  <si>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</si>
  <si>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</si>
  <si>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</si>
  <si>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</si>
  <si>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</si>
  <si>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</si>
  <si>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</si>
  <si>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</si>
  <si>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</si>
  <si>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</si>
  <si>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</si>
  <si>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</si>
  <si>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</si>
  <si>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</si>
  <si>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</si>
  <si>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</si>
  <si>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</si>
  <si>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</si>
  <si>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</si>
  <si>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</si>
  <si>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</si>
  <si>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</si>
  <si>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</si>
  <si>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</si>
  <si>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</si>
  <si>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</si>
  <si>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</si>
  <si>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</si>
  <si>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</si>
  <si>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</si>
  <si>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</si>
  <si>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</si>
  <si>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</si>
  <si>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</si>
  <si>
    <t>Rata incidentei cumulative a COVID-19 la 1000 locuitori pe localitati (UAT) la data de 08.05.2021 pentru perioada 21.04.2021-04.05.2021</t>
  </si>
  <si>
    <t>Rata incidentei cumulative a COVID-19 la 1000 locuitori pe localitati (UAT) la data de 09.05.2021 pentru perioada 22.04.2021-05.05.2021</t>
  </si>
  <si>
    <t>Rata incidentei cumulative a COVID-19 la 1000 locuitori pe localitati (UAT) la data de 10.05.2021 pentru perioada 23.04.2021-06.05.2021</t>
  </si>
  <si>
    <t>Rata incidentei cumulative a COVID-19 la 1000 locuitori pe localitati (UAT) la data de 11.05.2021 pentru perioada 24.04.2021-07.05.2021</t>
  </si>
  <si>
    <t>Rata incidentei cumulative a COVID-19 la 1000 locuitori pe localitati (UAT) la data de 12.05.2021 pentru perioada 25.04.2021-08.05.2021</t>
  </si>
  <si>
    <t>Rata incidentei cumulative a COVID-19 la 1000 locuitori pe localitati (UAT) la data de 13.05.2021 pentru perioada 26.04.2021-09.05.2021</t>
  </si>
  <si>
    <t>Rata incidentei cumulative a COVID-19 la 1000 locuitori pe localitati (UAT) la data de 14.05.2021 pentru perioada 27.04.2021-10.05.2021</t>
  </si>
  <si>
    <t>Rata incidentei cumulative a COVID-19 la 1000 locuitori pe localitati (UAT) la data de 15.05.2021 pentru perioada 28.04.2021-11.05.2021</t>
  </si>
  <si>
    <t>Rata incidentei cumulative a COVID-19 la 1000 locuitori pe localitati (UAT) la data de 16.05.2021 pentru perioada 29.04.2021-12.05.2021</t>
  </si>
  <si>
    <t>Rata incidentei cumulative a COVID-19 la 1000 locuitori pe localitati (UAT) la data de 17.05.2021 pentru perioada 30.04.2021-13.05.2021</t>
  </si>
  <si>
    <t>Rata incidentei cumulative a COVID-19 la 1000 locuitori pe localitati (UAT) la data de 18.05.2021 pentru perioada 01.05.2021-14.05.2021</t>
  </si>
  <si>
    <t>Rata incidentei cumulative a COVID-19 la 1000 locuitori pe localitati (UAT) la data de 19.05.2021 pentru perioada 02.05.2021-15.05.2021</t>
  </si>
  <si>
    <t>Rata incidentei cumulative a COVID-19 la 1000 locuitori pe localitati (UAT) la data de 20.05.2021 pentru perioada 03.05.2021-16.05.2021</t>
  </si>
  <si>
    <t>21 05 2021</t>
  </si>
  <si>
    <t>Rata incidentei cumulative a COVID-19 la 1000 locuitori pe localitati (UAT) la data de 21.05.2021 pentru perioada 04.05.2021-17.05.2021</t>
  </si>
  <si>
    <t>Rata incidentei cumulative a COVID-19 la 1000 locuitori pe localitati (UAT) la data de 22.05.2021 pentru perioada 05.05.2021-18.05.2021</t>
  </si>
  <si>
    <t>Rata incidentei cumulative a COVID-19 la 1000 locuitori pe localitati (UAT) la data de 23.05.2021 pentru perioada 06.05.2021-19.05.2021</t>
  </si>
  <si>
    <t>Rata incidentei cumulative a COVID-19 la 1000 locuitori pe localitati (UAT) la data de 24.05.2021 pentru perioada 07.05.2021-20.05.2021</t>
  </si>
  <si>
    <t>Rata incidentei cumulative a COVID-19 la 1000 locuitori pe localitati (UAT) la data de 25.05.2021 pentru perioada 08.05.2021-21.05.2021</t>
  </si>
  <si>
    <t>Rata incidentei cumulative a COVID-19 la 1000 locuitori pe localitati (UAT) la data de 26.05.2021 pentru perioada 09.05.2021-22.05.2021</t>
  </si>
  <si>
    <t>Rata incidentei cumulative a COVID-19 la 1000 locuitori pe localitati (UAT) la data de 27.05.2021 pentru perioada 10.05.2021-23.05.2021</t>
  </si>
  <si>
    <t>Rata incidentei cumulative a COVID-19 la 1000 locuitori pe localitati (UAT) la data de 28.05.2021 pentru perioada 11.05.2021-24.05.2021</t>
  </si>
  <si>
    <t>Rata incidentei cumulative a COVID-19 la 1000 locuitori pe localitati (UAT) la data de 29.05.2021 pentru perioada 12.05.2021-25.05.2021</t>
  </si>
  <si>
    <t>NR. CAZURI NOI
FARA FOCARE</t>
  </si>
  <si>
    <t>0.55</t>
  </si>
  <si>
    <t>0.59</t>
  </si>
  <si>
    <t>0.62</t>
  </si>
  <si>
    <t>0.15</t>
  </si>
  <si>
    <t>0.54</t>
  </si>
  <si>
    <t>0.37</t>
  </si>
  <si>
    <t>0.85</t>
  </si>
  <si>
    <t>0.81</t>
  </si>
  <si>
    <t>0.77</t>
  </si>
  <si>
    <t>0.44</t>
  </si>
  <si>
    <t>0.34</t>
  </si>
  <si>
    <t>0.78</t>
  </si>
  <si>
    <t>0.30</t>
  </si>
  <si>
    <t>0.79</t>
  </si>
  <si>
    <t>0.89</t>
  </si>
  <si>
    <t>0.24</t>
  </si>
  <si>
    <t>0.92</t>
  </si>
  <si>
    <t>0.57</t>
  </si>
  <si>
    <t>Rata incidentei cumulative a COVID-19 la 1000 locuitori pe localitati (UAT) la data de 30.05.2021 pentru perioada 13.05.2021-26.05.2021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</si>
</sst>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7" fillId="13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wrapText="1"/>
    </xf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9" fillId="13" borderId="13" xfId="0" applyFont="1" applyFill="1" applyBorder="1" applyAlignment="1">
      <alignment horizontal="center" wrapText="1"/>
    </xf>
    <xf numFmtId="0" fontId="9" fillId="15" borderId="14" xfId="0" applyFont="1" applyFill="1" applyBorder="1" applyAlignment="1">
      <alignment horizontal="center" wrapText="1"/>
    </xf>
    <xf numFmtId="14" fontId="3" fillId="0" borderId="0" xfId="0" applyNumberFormat="1" applyFont="1"/>
    <xf numFmtId="0" fontId="19" fillId="0" borderId="0" xfId="0" applyFont="1" applyAlignment="1">
      <alignment horizontal="center" vertical="center"/>
    </xf>
    <xf numFmtId="0" fontId="8" fillId="0" borderId="51" xfId="0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" fontId="12" fillId="3" borderId="50" xfId="0" applyNumberFormat="1" applyFont="1" applyFill="1" applyBorder="1" applyAlignment="1">
      <alignment horizontal="right" wrapText="1"/>
    </xf>
    <xf numFmtId="0" fontId="25" fillId="0" borderId="50" xfId="0" applyFont="1" applyBorder="1" applyAlignment="1">
      <alignment horizontal="center" wrapText="1"/>
    </xf>
    <xf numFmtId="2" fontId="12" fillId="13" borderId="50" xfId="0" applyNumberFormat="1" applyFont="1" applyFill="1" applyBorder="1" applyAlignment="1">
      <alignment horizontal="right" wrapText="1"/>
    </xf>
    <xf numFmtId="0" fontId="8" fillId="0" borderId="68" xfId="0" applyFont="1" applyBorder="1" applyAlignment="1">
      <alignment horizontal="right" wrapText="1"/>
    </xf>
    <xf numFmtId="0" fontId="26" fillId="0" borderId="14" xfId="0" applyFont="1" applyBorder="1" applyAlignment="1">
      <alignment horizontal="center" wrapText="1"/>
    </xf>
    <xf numFmtId="17" fontId="7" fillId="8" borderId="50" xfId="0" applyNumberFormat="1" applyFont="1" applyFill="1" applyBorder="1" applyAlignment="1">
      <alignment horizontal="right" wrapText="1"/>
    </xf>
    <xf numFmtId="16" fontId="7" fillId="8" borderId="50" xfId="0" applyNumberFormat="1" applyFont="1" applyFill="1" applyBorder="1" applyAlignment="1">
      <alignment horizontal="right" wrapText="1"/>
    </xf>
    <xf numFmtId="0" fontId="26" fillId="0" borderId="13" xfId="0" applyFont="1" applyBorder="1" applyAlignment="1">
      <alignment horizontal="center" wrapText="1"/>
    </xf>
    <xf numFmtId="0" fontId="8" fillId="0" borderId="50" xfId="0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8" fillId="13" borderId="15" xfId="0" applyFont="1" applyFill="1" applyBorder="1" applyAlignment="1">
      <alignment horizontal="right" wrapText="1"/>
    </xf>
    <xf numFmtId="0" fontId="8" fillId="13" borderId="16" xfId="0" applyFont="1" applyFill="1" applyBorder="1" applyAlignment="1">
      <alignment horizontal="right" wrapText="1"/>
    </xf>
    <xf numFmtId="0" fontId="8" fillId="13" borderId="17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66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91" t="s">
        <v>260</v>
      </c>
      <c r="C2" s="392"/>
      <c r="D2" s="392"/>
      <c r="E2" s="392"/>
      <c r="F2" s="392"/>
      <c r="G2" s="393"/>
      <c r="K2" s="391" t="s">
        <v>259</v>
      </c>
      <c r="L2" s="392"/>
      <c r="M2" s="392"/>
      <c r="N2" s="392"/>
      <c r="O2" s="392"/>
      <c r="P2" s="393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94" t="s">
        <v>215</v>
      </c>
      <c r="C86" s="395"/>
      <c r="D86" s="396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94" t="s">
        <v>215</v>
      </c>
      <c r="L86" s="395"/>
      <c r="M86" s="396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91" t="s">
        <v>263</v>
      </c>
      <c r="L2" s="392"/>
      <c r="M2" s="392"/>
      <c r="N2" s="392"/>
      <c r="O2" s="392"/>
      <c r="P2" s="393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66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94" t="s">
        <v>215</v>
      </c>
      <c r="L87" s="395"/>
      <c r="M87" s="396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91" t="s">
        <v>263</v>
      </c>
      <c r="C2" s="392"/>
      <c r="D2" s="392"/>
      <c r="E2" s="392"/>
      <c r="F2" s="392"/>
      <c r="G2" s="393"/>
      <c r="I2" s="391" t="s">
        <v>263</v>
      </c>
      <c r="J2" s="392"/>
      <c r="K2" s="392"/>
      <c r="L2" s="392"/>
      <c r="M2" s="392"/>
      <c r="N2" s="393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97" t="s">
        <v>215</v>
      </c>
      <c r="C86" s="398"/>
      <c r="D86" s="398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94" t="s">
        <v>215</v>
      </c>
      <c r="J86" s="395"/>
      <c r="K86" s="396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91" t="s">
        <v>270</v>
      </c>
      <c r="E2" s="392"/>
      <c r="F2" s="392"/>
      <c r="G2" s="392"/>
      <c r="H2" s="392"/>
      <c r="I2" s="228"/>
      <c r="J2" s="391" t="s">
        <v>263</v>
      </c>
      <c r="K2" s="392"/>
      <c r="L2" s="392"/>
      <c r="M2" s="392"/>
      <c r="N2" s="392"/>
      <c r="O2" s="393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97" t="s">
        <v>215</v>
      </c>
      <c r="C86" s="399"/>
      <c r="D86" s="398"/>
      <c r="E86" s="398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97" t="s">
        <v>215</v>
      </c>
      <c r="K86" s="398"/>
      <c r="L86" s="398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91" t="s">
        <v>271</v>
      </c>
      <c r="C2" s="392"/>
      <c r="D2" s="392"/>
      <c r="E2" s="392"/>
      <c r="F2" s="392"/>
      <c r="G2" s="393"/>
      <c r="J2" s="391" t="s">
        <v>270</v>
      </c>
      <c r="K2" s="392"/>
      <c r="L2" s="392"/>
      <c r="M2" s="392"/>
      <c r="N2" s="392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400" t="s">
        <v>215</v>
      </c>
      <c r="C86" s="401"/>
      <c r="D86" s="402"/>
      <c r="E86" s="167">
        <v>757407</v>
      </c>
      <c r="F86" s="167">
        <v>3193</v>
      </c>
      <c r="G86" s="233">
        <v>4.22</v>
      </c>
      <c r="H86" s="53" t="s">
        <v>170</v>
      </c>
      <c r="I86" s="399"/>
      <c r="J86" s="398"/>
      <c r="K86" s="398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91" t="s">
        <v>272</v>
      </c>
      <c r="C2" s="392"/>
      <c r="D2" s="392"/>
      <c r="E2" s="392"/>
      <c r="F2" s="392"/>
      <c r="G2" s="393"/>
      <c r="I2" s="391" t="s">
        <v>271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 t="shared" ref="G5:G13" si="0"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si="0"/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 t="shared" si="0"/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 t="shared" si="0"/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si="0"/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0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1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1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1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1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1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1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1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1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1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1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1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38" si="2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2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 t="shared" si="2"/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 t="shared" si="2"/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si="2"/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2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 t="shared" si="2"/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 t="shared" si="2"/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 t="shared" si="2"/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si="2"/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2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2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2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2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3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3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3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3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3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3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3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>1000*F47/E47</f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>1000*F48/E48</f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4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4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4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4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4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4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4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4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 t="shared" ref="G57:G73" si="5"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 t="shared" si="5"/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si="5"/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5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 t="shared" si="5"/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 t="shared" si="5"/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si="5"/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5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 t="shared" si="5"/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 t="shared" si="5"/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 t="shared" si="5"/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 t="shared" si="5"/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 t="shared" si="5"/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si="5"/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5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5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5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6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6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6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6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6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6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6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6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6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6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6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6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83" t="s">
        <v>215</v>
      </c>
      <c r="C86" s="384"/>
      <c r="D86" s="385"/>
      <c r="E86" s="167">
        <v>757407</v>
      </c>
      <c r="F86" s="167">
        <v>3260</v>
      </c>
      <c r="G86" s="247">
        <f t="shared" si="6"/>
        <v>4.3041587944130431</v>
      </c>
      <c r="H86" s="53" t="s">
        <v>170</v>
      </c>
      <c r="I86" s="400" t="s">
        <v>215</v>
      </c>
      <c r="J86" s="401"/>
      <c r="K86" s="402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91" t="s">
        <v>274</v>
      </c>
      <c r="C2" s="392"/>
      <c r="D2" s="392"/>
      <c r="E2" s="392"/>
      <c r="F2" s="392"/>
      <c r="G2" s="393"/>
      <c r="K2" s="391" t="s">
        <v>272</v>
      </c>
      <c r="L2" s="392"/>
      <c r="M2" s="392"/>
      <c r="N2" s="392"/>
      <c r="O2" s="392"/>
      <c r="P2" s="393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 t="shared" ref="G5:G13" si="0"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 t="shared" ref="P5:P11" si="1"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si="0"/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si="1"/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 t="shared" si="0"/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 t="shared" si="1"/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 t="shared" si="0"/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 t="shared" si="1"/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si="0"/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2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0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2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3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2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3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2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3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2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3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2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3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2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3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2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3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2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3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2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3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2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3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2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3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2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2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>1000*F26/E26</f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2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4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 t="shared" ref="P27:P33" si="5"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4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 t="shared" si="5"/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4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si="5"/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4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5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4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 t="shared" si="5"/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4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 t="shared" si="5"/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4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 t="shared" si="5"/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48" si="6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7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6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7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 t="shared" si="6"/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7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 t="shared" si="6"/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7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si="6"/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7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6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7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6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7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 t="shared" si="6"/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7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 t="shared" si="6"/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7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 t="shared" si="6"/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7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 t="shared" si="6"/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7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 t="shared" si="6"/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7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si="6"/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7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6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7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6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7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8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7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8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7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8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7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8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7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8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7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8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7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8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7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8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7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9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 t="shared" ref="P57:P69" si="10"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9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 t="shared" si="10"/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9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si="10"/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9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0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9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 t="shared" si="10"/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9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 t="shared" si="10"/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79" si="11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si="10"/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1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0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 t="shared" si="11"/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 t="shared" si="10"/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 t="shared" si="11"/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 t="shared" si="10"/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 t="shared" si="11"/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 t="shared" si="10"/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 t="shared" si="11"/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 t="shared" si="10"/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 t="shared" si="11"/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 t="shared" si="10"/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si="11"/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2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1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2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1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2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1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2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 t="shared" si="11"/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2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 t="shared" si="11"/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2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 t="shared" si="11"/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2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si="11"/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2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1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2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1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2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13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2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13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2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13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2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13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2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13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2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13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2"/>
        <v>0.69396252602359476</v>
      </c>
    </row>
    <row r="86" spans="2:16" ht="17.25" thickTop="1" thickBot="1" x14ac:dyDescent="0.3">
      <c r="B86" s="383" t="s">
        <v>215</v>
      </c>
      <c r="C86" s="384"/>
      <c r="D86" s="385"/>
      <c r="E86" s="167">
        <v>757597</v>
      </c>
      <c r="F86" s="167">
        <v>3828</v>
      </c>
      <c r="G86" s="248">
        <f t="shared" si="13"/>
        <v>5.0528183189743361</v>
      </c>
      <c r="K86" s="383" t="s">
        <v>215</v>
      </c>
      <c r="L86" s="384"/>
      <c r="M86" s="385"/>
      <c r="N86" s="167">
        <v>757407</v>
      </c>
      <c r="O86" s="167">
        <v>3260</v>
      </c>
      <c r="P86" s="247">
        <f t="shared" si="12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91" t="s">
        <v>275</v>
      </c>
      <c r="C2" s="392"/>
      <c r="D2" s="392"/>
      <c r="E2" s="392"/>
      <c r="F2" s="392"/>
      <c r="G2" s="393"/>
      <c r="I2" s="391" t="s">
        <v>274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 t="shared" ref="G5:G11" si="0"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 t="shared" ref="N5:N11" si="1"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si="0"/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si="1"/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 t="shared" si="0"/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 t="shared" si="1"/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 t="shared" si="0"/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 t="shared" si="1"/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 t="shared" ref="G36:G45" si="4"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 t="shared" ref="N36:N45" si="5"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 t="shared" si="4"/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 t="shared" si="5"/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si="4"/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si="5"/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 t="shared" si="4"/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 t="shared" si="5"/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 t="shared" si="4"/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 t="shared" si="5"/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 t="shared" si="4"/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 t="shared" si="5"/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 t="shared" si="4"/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 t="shared" si="5"/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 t="shared" si="4"/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 t="shared" si="5"/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 t="shared" ref="G65:G76" si="8"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 t="shared" ref="N65:N76" si="9"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 t="shared" si="8"/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 t="shared" si="9"/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 t="shared" si="8"/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 t="shared" si="9"/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 t="shared" si="8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 t="shared" si="9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 t="shared" si="8"/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 t="shared" si="9"/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si="8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si="9"/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 t="shared" si="8"/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 t="shared" si="9"/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 t="shared" si="8"/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 t="shared" si="9"/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 t="shared" si="8"/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 t="shared" si="9"/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83" t="s">
        <v>215</v>
      </c>
      <c r="J86" s="384"/>
      <c r="K86" s="385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91" t="s">
        <v>276</v>
      </c>
      <c r="C2" s="392"/>
      <c r="D2" s="392"/>
      <c r="E2" s="392"/>
      <c r="F2" s="392"/>
      <c r="G2" s="393"/>
      <c r="I2" s="391" t="s">
        <v>275</v>
      </c>
      <c r="J2" s="392"/>
      <c r="K2" s="392"/>
      <c r="L2" s="392"/>
      <c r="M2" s="392"/>
      <c r="N2" s="393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 t="shared" ref="N5:N11" si="0"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si="0"/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 t="shared" si="0"/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 t="shared" si="0"/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 t="shared" ref="N36:N45" si="2"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 t="shared" si="2"/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si="2"/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 t="shared" si="2"/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 t="shared" si="2"/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 t="shared" si="2"/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 t="shared" si="2"/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 t="shared" si="2"/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 t="shared" ref="N65:N76" si="4"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 t="shared" si="4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 t="shared" si="4"/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 t="shared" si="4"/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si="4"/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 t="shared" si="4"/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 t="shared" si="4"/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83" t="s">
        <v>215</v>
      </c>
      <c r="J86" s="384"/>
      <c r="K86" s="385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91" t="s">
        <v>277</v>
      </c>
      <c r="C2" s="392"/>
      <c r="D2" s="392"/>
      <c r="E2" s="392"/>
      <c r="F2" s="392"/>
      <c r="G2" s="393"/>
      <c r="I2" s="391" t="s">
        <v>276</v>
      </c>
      <c r="J2" s="392"/>
      <c r="K2" s="392"/>
      <c r="L2" s="392"/>
      <c r="M2" s="392"/>
      <c r="N2" s="393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83" t="s">
        <v>215</v>
      </c>
      <c r="C86" s="384"/>
      <c r="D86" s="385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83" t="s">
        <v>215</v>
      </c>
      <c r="J86" s="384"/>
      <c r="K86" s="385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105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78" t="s">
        <v>169</v>
      </c>
      <c r="F86" s="379"/>
      <c r="G86" s="28">
        <f>F85</f>
        <v>2492</v>
      </c>
      <c r="P86" s="378" t="s">
        <v>169</v>
      </c>
      <c r="Q86" s="379"/>
      <c r="R86" s="28">
        <v>2489</v>
      </c>
    </row>
    <row r="87" spans="2:18" ht="15.75" x14ac:dyDescent="0.25">
      <c r="E87" s="378" t="s">
        <v>3</v>
      </c>
      <c r="F87" s="379"/>
      <c r="G87" s="28">
        <f>E85</f>
        <v>757359</v>
      </c>
      <c r="P87" s="378" t="s">
        <v>3</v>
      </c>
      <c r="Q87" s="379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91" t="s">
        <v>282</v>
      </c>
      <c r="C2" s="392"/>
      <c r="D2" s="392"/>
      <c r="E2" s="392"/>
      <c r="F2" s="392"/>
      <c r="G2" s="393"/>
      <c r="I2" s="391" t="s">
        <v>277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 t="shared" ref="G5:G10" si="0"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si="0"/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4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2"/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 t="shared" si="2"/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 t="shared" si="2"/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 t="shared" si="2"/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 t="shared" si="2"/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si="2"/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2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si="2"/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2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 t="shared" si="2"/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3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3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3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3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3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3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3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4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4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4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4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4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4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65" si="5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5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 t="shared" si="5"/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 t="shared" si="5"/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si="5"/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5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 t="shared" si="5"/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 t="shared" si="5"/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si="5"/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5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5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6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6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6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6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6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6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6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6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6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6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6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86" si="7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7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7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si="7"/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7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7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 t="shared" si="7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 t="shared" si="7"/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7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83" t="s">
        <v>215</v>
      </c>
      <c r="C86" s="384"/>
      <c r="D86" s="385"/>
      <c r="E86" s="167">
        <v>757597</v>
      </c>
      <c r="F86" s="167">
        <v>4341</v>
      </c>
      <c r="G86" s="254">
        <f t="shared" si="7"/>
        <v>5.7299593319403321</v>
      </c>
      <c r="H86" s="53" t="s">
        <v>170</v>
      </c>
      <c r="I86" s="383" t="s">
        <v>215</v>
      </c>
      <c r="J86" s="384"/>
      <c r="K86" s="385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91" t="s">
        <v>283</v>
      </c>
      <c r="C2" s="392"/>
      <c r="D2" s="392"/>
      <c r="E2" s="392"/>
      <c r="F2" s="392"/>
      <c r="G2" s="393"/>
      <c r="I2" s="391" t="s">
        <v>282</v>
      </c>
      <c r="J2" s="392"/>
      <c r="K2" s="392"/>
      <c r="L2" s="392"/>
      <c r="M2" s="392"/>
      <c r="N2" s="393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ref="N32:N41" si="1"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 t="shared" si="1"/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 t="shared" si="1"/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 t="shared" si="1"/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 t="shared" si="1"/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si="1"/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 t="shared" si="1"/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 t="shared" ref="N57:N62" si="3"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 t="shared" si="3"/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si="3"/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 t="shared" si="3"/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 t="shared" si="3"/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83" t="s">
        <v>215</v>
      </c>
      <c r="C86" s="384"/>
      <c r="D86" s="385"/>
      <c r="E86" s="167">
        <v>757597</v>
      </c>
      <c r="F86" s="167">
        <v>4383</v>
      </c>
      <c r="G86" s="233">
        <v>5.79</v>
      </c>
      <c r="H86" s="53" t="s">
        <v>170</v>
      </c>
      <c r="I86" s="383" t="s">
        <v>215</v>
      </c>
      <c r="J86" s="384"/>
      <c r="K86" s="385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91" t="s">
        <v>284</v>
      </c>
      <c r="C2" s="392"/>
      <c r="D2" s="392"/>
      <c r="E2" s="392"/>
      <c r="F2" s="392"/>
      <c r="G2" s="393"/>
      <c r="I2" s="391" t="s">
        <v>283</v>
      </c>
      <c r="J2" s="392"/>
      <c r="K2" s="392"/>
      <c r="L2" s="392"/>
      <c r="M2" s="392"/>
      <c r="N2" s="393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83" t="s">
        <v>215</v>
      </c>
      <c r="C86" s="384"/>
      <c r="D86" s="385"/>
      <c r="E86" s="167">
        <f>SUM(E5:E85)</f>
        <v>757843</v>
      </c>
      <c r="F86" s="167">
        <f>SUM(F5:F85)</f>
        <v>4324</v>
      </c>
      <c r="G86" s="254">
        <v>5.71</v>
      </c>
      <c r="H86" s="53"/>
      <c r="I86" s="383" t="s">
        <v>215</v>
      </c>
      <c r="J86" s="384"/>
      <c r="K86" s="385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91" t="s">
        <v>285</v>
      </c>
      <c r="C2" s="392"/>
      <c r="D2" s="392"/>
      <c r="E2" s="392"/>
      <c r="F2" s="392"/>
      <c r="G2" s="393"/>
      <c r="I2" s="391" t="s">
        <v>284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83" t="s">
        <v>215</v>
      </c>
      <c r="C86" s="384"/>
      <c r="D86" s="385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83" t="s">
        <v>215</v>
      </c>
      <c r="J86" s="384"/>
      <c r="K86" s="385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91" t="s">
        <v>286</v>
      </c>
      <c r="C2" s="392"/>
      <c r="D2" s="392"/>
      <c r="E2" s="392"/>
      <c r="F2" s="392"/>
      <c r="G2" s="393"/>
      <c r="I2" s="391" t="s">
        <v>285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83" t="s">
        <v>215</v>
      </c>
      <c r="C86" s="384"/>
      <c r="D86" s="385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83" t="s">
        <v>215</v>
      </c>
      <c r="J86" s="384"/>
      <c r="K86" s="385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403">
        <v>44287</v>
      </c>
      <c r="D1" s="403"/>
      <c r="J1" s="249">
        <v>44286</v>
      </c>
    </row>
    <row r="2" spans="2:14" ht="56.25" customHeight="1" thickBot="1" x14ac:dyDescent="0.35">
      <c r="B2" s="391" t="s">
        <v>287</v>
      </c>
      <c r="C2" s="392"/>
      <c r="D2" s="392"/>
      <c r="E2" s="392"/>
      <c r="F2" s="392"/>
      <c r="G2" s="393"/>
      <c r="H2" s="272"/>
      <c r="I2" s="391" t="s">
        <v>286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 t="shared" ref="G5:G20" si="0"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si="0"/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 t="shared" si="0"/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si="0"/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0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0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 t="shared" si="0"/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0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2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2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2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2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2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2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2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2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9" si="3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3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3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 t="shared" si="3"/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3"/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si="3"/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3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3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3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 t="shared" si="3"/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 t="shared" si="3"/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4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4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4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4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4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4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4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61" si="5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5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5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5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5"/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5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5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 t="shared" si="5"/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5"/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5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si="5"/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5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 t="shared" si="5"/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5"/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5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6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6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6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6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6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6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3" si="7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7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7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8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7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8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si="7"/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8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7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8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9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8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9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8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9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8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9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8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9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8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9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8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6" si="10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8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0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8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0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8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10"/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8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10"/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8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0"/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8"/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v>757843</v>
      </c>
      <c r="F86" s="167">
        <v>4721</v>
      </c>
      <c r="G86" s="254">
        <f t="shared" si="10"/>
        <v>6.2295224736521941</v>
      </c>
      <c r="H86" s="279" t="s">
        <v>170</v>
      </c>
      <c r="I86" s="383" t="s">
        <v>215</v>
      </c>
      <c r="J86" s="384"/>
      <c r="K86" s="385"/>
      <c r="L86" s="167">
        <v>757843</v>
      </c>
      <c r="M86" s="167">
        <v>4492</v>
      </c>
      <c r="N86" s="254">
        <f t="shared" si="8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403">
        <v>44288</v>
      </c>
      <c r="D1" s="403"/>
      <c r="J1" s="403">
        <v>44287</v>
      </c>
      <c r="K1" s="403"/>
    </row>
    <row r="2" spans="2:14" ht="63" customHeight="1" thickBot="1" x14ac:dyDescent="0.35">
      <c r="B2" s="391" t="s">
        <v>288</v>
      </c>
      <c r="C2" s="392"/>
      <c r="D2" s="392"/>
      <c r="E2" s="392"/>
      <c r="F2" s="392"/>
      <c r="G2" s="393"/>
      <c r="H2" s="272"/>
      <c r="I2" s="391" t="s">
        <v>287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 t="shared" ref="N5:N18" si="0"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1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si="0"/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1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0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1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0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1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0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1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0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1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 t="shared" si="0"/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1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0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1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1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si="0"/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1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0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1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0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1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 t="shared" si="0"/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1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0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1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2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1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2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1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2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1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2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1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2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1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2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1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2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1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2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1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2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1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2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1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2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1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2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1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2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1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 t="shared" ref="N32:N39" si="3"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1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3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1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si="3"/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1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3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1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3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1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3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1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3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1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 t="shared" si="3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1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4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1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1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4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1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4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1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4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1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4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1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4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1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4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1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4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1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4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1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4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1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4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1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4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1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4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1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ref="N54:N59" si="5"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1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5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1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5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1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5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1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5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1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5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1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6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1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6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1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6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1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6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1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6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1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6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1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6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1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6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1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6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1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6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7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6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7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6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7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6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7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6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7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6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7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6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7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6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7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6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7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6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7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6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7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6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7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6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7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6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7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7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7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83" t="s">
        <v>215</v>
      </c>
      <c r="J86" s="384"/>
      <c r="K86" s="385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403">
        <v>44289</v>
      </c>
      <c r="D1" s="404"/>
      <c r="J1" s="403">
        <v>44288</v>
      </c>
      <c r="K1" s="403"/>
    </row>
    <row r="2" spans="2:14" ht="61.5" customHeight="1" thickBot="1" x14ac:dyDescent="0.35">
      <c r="B2" s="391" t="s">
        <v>289</v>
      </c>
      <c r="C2" s="392"/>
      <c r="D2" s="392"/>
      <c r="E2" s="392"/>
      <c r="F2" s="392"/>
      <c r="G2" s="393"/>
      <c r="H2" s="287"/>
      <c r="I2" s="391" t="s">
        <v>288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 t="shared" ref="G5:G36" si="0"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si="0"/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 t="shared" si="0"/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 t="shared" si="0"/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 t="shared" si="0"/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si="0"/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0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0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0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0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 t="shared" si="0"/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 t="shared" si="0"/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 t="shared" si="0"/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0"/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si="0"/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0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si="0"/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0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 t="shared" si="0"/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0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0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ref="G37:G68" si="2">1000*F37/E37</f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2"/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 t="shared" si="2"/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si="2"/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2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2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2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 t="shared" si="2"/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2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si="2"/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2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 t="shared" si="2"/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2"/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si="2"/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2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2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2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 t="shared" si="2"/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2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2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si="2"/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2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 t="shared" si="2"/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2"/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si="2"/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2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 t="shared" si="2"/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2"/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si="2"/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2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2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ref="G69:G73" si="3">1000*F69/E69</f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3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3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si="3"/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3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5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5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5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5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5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5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6" si="6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6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6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6"/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 t="shared" si="6"/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6"/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4"/>
        <v>0.6958942240779401</v>
      </c>
    </row>
    <row r="86" spans="2:14" ht="17.25" thickTop="1" thickBot="1" x14ac:dyDescent="0.3">
      <c r="B86" s="383" t="s">
        <v>215</v>
      </c>
      <c r="C86" s="384"/>
      <c r="D86" s="385"/>
      <c r="E86" s="167">
        <v>757843</v>
      </c>
      <c r="F86" s="167">
        <v>4881</v>
      </c>
      <c r="G86" s="254">
        <f t="shared" si="6"/>
        <v>6.4406479970125741</v>
      </c>
      <c r="H86" s="291" t="s">
        <v>170</v>
      </c>
      <c r="I86" s="383" t="s">
        <v>215</v>
      </c>
      <c r="J86" s="384"/>
      <c r="K86" s="385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403">
        <v>44289</v>
      </c>
      <c r="K1" s="404"/>
    </row>
    <row r="2" spans="2:14" ht="56.25" customHeight="1" thickBot="1" x14ac:dyDescent="0.35">
      <c r="B2" s="391" t="s">
        <v>290</v>
      </c>
      <c r="C2" s="392"/>
      <c r="D2" s="392"/>
      <c r="E2" s="392"/>
      <c r="F2" s="392"/>
      <c r="G2" s="393"/>
      <c r="H2" s="289"/>
      <c r="I2" s="391" t="s">
        <v>289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 t="shared" ref="N5:N13" si="0"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si="0"/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 t="shared" si="0"/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 t="shared" si="0"/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 t="shared" si="0"/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 t="shared" ref="N24:N63" si="2"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 t="shared" si="2"/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2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 t="shared" si="2"/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2"/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si="2"/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 t="shared" si="2"/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2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2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2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2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2"/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 t="shared" si="2"/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si="2"/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2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2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2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 t="shared" si="2"/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2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si="2"/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2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 t="shared" si="2"/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2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si="2"/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2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2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2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2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si="2"/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2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2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2"/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si="2"/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2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 t="shared" si="2"/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3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3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3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3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3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3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4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4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4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4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4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4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4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4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4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v>757843</v>
      </c>
      <c r="F86" s="167">
        <v>4799</v>
      </c>
      <c r="G86" s="233">
        <v>6.33</v>
      </c>
      <c r="H86" s="293"/>
      <c r="I86" s="383" t="s">
        <v>215</v>
      </c>
      <c r="J86" s="384"/>
      <c r="K86" s="385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91" t="s">
        <v>291</v>
      </c>
      <c r="C2" s="392"/>
      <c r="D2" s="392"/>
      <c r="E2" s="392"/>
      <c r="F2" s="392"/>
      <c r="G2" s="393"/>
      <c r="H2" s="292"/>
      <c r="I2" s="391" t="s">
        <v>290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400" t="s">
        <v>215</v>
      </c>
      <c r="C86" s="401"/>
      <c r="D86" s="402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83" t="s">
        <v>215</v>
      </c>
      <c r="J86" s="384"/>
      <c r="K86" s="385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80" t="s">
        <v>171</v>
      </c>
      <c r="D3" s="381"/>
      <c r="E3" s="381"/>
      <c r="F3" s="381"/>
      <c r="G3" s="381"/>
      <c r="H3" s="382"/>
      <c r="J3" s="380" t="s">
        <v>216</v>
      </c>
      <c r="K3" s="381"/>
      <c r="L3" s="381"/>
      <c r="M3" s="381"/>
      <c r="N3" s="381"/>
      <c r="O3" s="382"/>
    </row>
    <row r="4" spans="1:15" ht="105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>1000*G7/F7</f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>1000*G8/F8</f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1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1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1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1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1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1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1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1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1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1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1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1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1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1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1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>1000*G25/F25</f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>1000*G26/F26</f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>1000*G27/F27</f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2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2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2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2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2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2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2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2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>1000*G37/F37</f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3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3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3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3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3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3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3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>1000*G46/F46</f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>1000*G47/F47</f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>1000*G48/F48</f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4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4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4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4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4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4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 t="shared" ref="H56:H87" si="5"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 t="shared" si="5"/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si="5"/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5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 t="shared" si="5"/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 t="shared" si="5"/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 t="shared" si="5"/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 t="shared" si="5"/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si="5"/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5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 t="shared" si="5"/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 t="shared" si="5"/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 t="shared" si="5"/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si="5"/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6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5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6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5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6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5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6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 t="shared" si="5"/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6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 t="shared" si="5"/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6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 t="shared" si="5"/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6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 t="shared" si="5"/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6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 t="shared" si="5"/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6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si="5"/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6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5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6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5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6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 t="shared" si="5"/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6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 t="shared" si="5"/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6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 t="shared" si="5"/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6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si="5"/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6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5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83" t="s">
        <v>215</v>
      </c>
      <c r="D86" s="384"/>
      <c r="E86" s="385"/>
      <c r="F86" s="80">
        <v>757359</v>
      </c>
      <c r="G86" s="80">
        <v>2502</v>
      </c>
      <c r="H86" s="81">
        <f t="shared" si="5"/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 t="shared" si="5"/>
        <v>3.3035852218036625</v>
      </c>
      <c r="M87" s="386" t="s">
        <v>169</v>
      </c>
      <c r="N87" s="388"/>
      <c r="O87" s="85">
        <f>N86</f>
        <v>2492</v>
      </c>
    </row>
    <row r="88" spans="1:15" ht="15.75" x14ac:dyDescent="0.25">
      <c r="F88" s="386" t="s">
        <v>169</v>
      </c>
      <c r="G88" s="387"/>
      <c r="H88" s="28">
        <f>G86</f>
        <v>2502</v>
      </c>
      <c r="M88" s="386" t="s">
        <v>3</v>
      </c>
      <c r="N88" s="388"/>
      <c r="O88" s="85">
        <f>M86</f>
        <v>757359</v>
      </c>
    </row>
    <row r="89" spans="1:15" ht="16.5" thickBot="1" x14ac:dyDescent="0.3">
      <c r="F89" s="386" t="s">
        <v>3</v>
      </c>
      <c r="G89" s="387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405">
        <v>44292</v>
      </c>
      <c r="D1" s="406"/>
      <c r="J1" s="249">
        <v>44291</v>
      </c>
    </row>
    <row r="2" spans="2:14" ht="56.25" customHeight="1" thickBot="1" x14ac:dyDescent="0.35">
      <c r="B2" s="391" t="s">
        <v>292</v>
      </c>
      <c r="C2" s="392"/>
      <c r="D2" s="392"/>
      <c r="E2" s="392"/>
      <c r="F2" s="392"/>
      <c r="G2" s="393"/>
      <c r="I2" s="391" t="s">
        <v>291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400" t="s">
        <v>215</v>
      </c>
      <c r="C86" s="401"/>
      <c r="D86" s="402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400" t="s">
        <v>215</v>
      </c>
      <c r="J86" s="401"/>
      <c r="K86" s="402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403">
        <v>44293</v>
      </c>
      <c r="D1" s="404"/>
      <c r="J1" s="405">
        <v>44292</v>
      </c>
      <c r="K1" s="406"/>
    </row>
    <row r="2" spans="2:14" ht="56.25" customHeight="1" thickBot="1" x14ac:dyDescent="0.35">
      <c r="B2" s="391" t="s">
        <v>293</v>
      </c>
      <c r="C2" s="392"/>
      <c r="D2" s="392"/>
      <c r="E2" s="392"/>
      <c r="F2" s="392"/>
      <c r="G2" s="393"/>
      <c r="I2" s="391" t="s">
        <v>292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400" t="s">
        <v>215</v>
      </c>
      <c r="C86" s="401"/>
      <c r="D86" s="402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400" t="s">
        <v>215</v>
      </c>
      <c r="J86" s="401"/>
      <c r="K86" s="402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403">
        <v>44294</v>
      </c>
      <c r="D1" s="404"/>
      <c r="J1" s="403">
        <v>44293</v>
      </c>
      <c r="K1" s="404"/>
    </row>
    <row r="2" spans="2:14" ht="61.5" customHeight="1" thickBot="1" x14ac:dyDescent="0.35">
      <c r="B2" s="391" t="s">
        <v>294</v>
      </c>
      <c r="C2" s="392"/>
      <c r="D2" s="392"/>
      <c r="E2" s="392"/>
      <c r="F2" s="392"/>
      <c r="G2" s="393"/>
      <c r="I2" s="391" t="s">
        <v>293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400" t="s">
        <v>215</v>
      </c>
      <c r="J86" s="401"/>
      <c r="K86" s="402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403">
        <v>44295</v>
      </c>
      <c r="D1" s="404"/>
      <c r="J1" s="403">
        <v>44294</v>
      </c>
      <c r="K1" s="404"/>
    </row>
    <row r="2" spans="2:14" ht="61.5" customHeight="1" thickBot="1" x14ac:dyDescent="0.35">
      <c r="B2" s="391" t="s">
        <v>295</v>
      </c>
      <c r="C2" s="392"/>
      <c r="D2" s="392"/>
      <c r="E2" s="392"/>
      <c r="F2" s="392"/>
      <c r="G2" s="393"/>
      <c r="I2" s="391" t="s">
        <v>294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400" t="s">
        <v>215</v>
      </c>
      <c r="C86" s="401"/>
      <c r="D86" s="402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400" t="s">
        <v>215</v>
      </c>
      <c r="J86" s="401"/>
      <c r="K86" s="402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403">
        <v>44296</v>
      </c>
      <c r="D1" s="404"/>
      <c r="J1" s="403">
        <v>44295</v>
      </c>
      <c r="K1" s="404"/>
      <c r="M1" s="297"/>
    </row>
    <row r="2" spans="2:14" ht="56.25" customHeight="1" thickBot="1" x14ac:dyDescent="0.35">
      <c r="B2" s="391" t="s">
        <v>296</v>
      </c>
      <c r="C2" s="392"/>
      <c r="D2" s="392"/>
      <c r="E2" s="392"/>
      <c r="F2" s="392"/>
      <c r="G2" s="393"/>
      <c r="I2" s="391" t="s">
        <v>295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400" t="s">
        <v>215</v>
      </c>
      <c r="C86" s="401"/>
      <c r="D86" s="402"/>
      <c r="E86" s="167">
        <v>758169</v>
      </c>
      <c r="F86" s="167">
        <v>4856</v>
      </c>
      <c r="G86" s="254">
        <f t="shared" si="2"/>
        <v>6.4049044474253103</v>
      </c>
      <c r="I86" s="400" t="s">
        <v>215</v>
      </c>
      <c r="J86" s="401"/>
      <c r="K86" s="402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403">
        <v>44296</v>
      </c>
      <c r="K1" s="404"/>
    </row>
    <row r="2" spans="2:14" ht="56.25" customHeight="1" thickBot="1" x14ac:dyDescent="0.35">
      <c r="B2" s="391" t="s">
        <v>297</v>
      </c>
      <c r="C2" s="392"/>
      <c r="D2" s="392"/>
      <c r="E2" s="392"/>
      <c r="F2" s="392"/>
      <c r="G2" s="393"/>
      <c r="I2" s="391" t="s">
        <v>296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400" t="s">
        <v>215</v>
      </c>
      <c r="C86" s="401"/>
      <c r="D86" s="402"/>
      <c r="E86" s="167">
        <v>758169</v>
      </c>
      <c r="F86" s="167">
        <v>4642</v>
      </c>
      <c r="G86" s="233">
        <v>6.12</v>
      </c>
      <c r="I86" s="400" t="s">
        <v>215</v>
      </c>
      <c r="J86" s="401"/>
      <c r="K86" s="402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91" t="s">
        <v>299</v>
      </c>
      <c r="C2" s="392"/>
      <c r="D2" s="392"/>
      <c r="E2" s="392"/>
      <c r="F2" s="392"/>
      <c r="G2" s="393"/>
      <c r="I2" s="391" t="s">
        <v>297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400" t="s">
        <v>215</v>
      </c>
      <c r="C86" s="401"/>
      <c r="D86" s="402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400" t="s">
        <v>215</v>
      </c>
      <c r="J86" s="401"/>
      <c r="K86" s="402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91" t="s">
        <v>300</v>
      </c>
      <c r="C2" s="392"/>
      <c r="D2" s="392"/>
      <c r="E2" s="392"/>
      <c r="F2" s="392"/>
      <c r="G2" s="393"/>
      <c r="I2" s="391" t="s">
        <v>299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400" t="s">
        <v>215</v>
      </c>
      <c r="J86" s="401"/>
      <c r="K86" s="402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91" t="s">
        <v>301</v>
      </c>
      <c r="C2" s="392"/>
      <c r="D2" s="392"/>
      <c r="E2" s="392"/>
      <c r="F2" s="392"/>
      <c r="G2" s="393"/>
      <c r="I2" s="391" t="s">
        <v>300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400" t="s">
        <v>215</v>
      </c>
      <c r="J86" s="401"/>
      <c r="K86" s="402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91" t="s">
        <v>302</v>
      </c>
      <c r="C2" s="392"/>
      <c r="D2" s="392"/>
      <c r="E2" s="392"/>
      <c r="F2" s="392"/>
      <c r="G2" s="393"/>
      <c r="I2" s="391" t="s">
        <v>301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400" t="s">
        <v>215</v>
      </c>
      <c r="J86" s="401"/>
      <c r="K86" s="402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80" t="s">
        <v>219</v>
      </c>
      <c r="C2" s="381"/>
      <c r="D2" s="381"/>
      <c r="E2" s="381"/>
      <c r="F2" s="381"/>
      <c r="G2" s="382"/>
      <c r="I2" s="380" t="s">
        <v>171</v>
      </c>
      <c r="J2" s="381"/>
      <c r="K2" s="381"/>
      <c r="L2" s="381"/>
      <c r="M2" s="381"/>
      <c r="N2" s="382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 t="shared" ref="N55:N86" si="2"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 t="shared" si="2"/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si="2"/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 t="shared" si="2"/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 t="shared" si="2"/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 t="shared" si="2"/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 t="shared" si="2"/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si="2"/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2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 t="shared" si="2"/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 t="shared" si="2"/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 t="shared" si="2"/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si="2"/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2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2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2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 t="shared" si="2"/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 t="shared" si="2"/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 t="shared" si="2"/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 t="shared" si="2"/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 t="shared" si="2"/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si="2"/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2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2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 t="shared" si="2"/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 t="shared" si="2"/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 t="shared" si="2"/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si="2"/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2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83" t="s">
        <v>215</v>
      </c>
      <c r="J85" s="384"/>
      <c r="K85" s="385"/>
      <c r="L85" s="80">
        <v>757359</v>
      </c>
      <c r="M85" s="80">
        <v>2502</v>
      </c>
      <c r="N85" s="81">
        <f t="shared" si="2"/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 t="shared" si="2"/>
        <v>3.3035852218036625</v>
      </c>
    </row>
    <row r="87" spans="2:14" ht="15.75" x14ac:dyDescent="0.25">
      <c r="E87" s="386" t="s">
        <v>169</v>
      </c>
      <c r="F87" s="387"/>
      <c r="G87" s="28">
        <f>F85</f>
        <v>2462</v>
      </c>
      <c r="L87" s="386" t="s">
        <v>169</v>
      </c>
      <c r="M87" s="387"/>
      <c r="N87" s="28">
        <f>M85</f>
        <v>2502</v>
      </c>
    </row>
    <row r="88" spans="2:14" ht="15.75" x14ac:dyDescent="0.25">
      <c r="E88" s="386" t="s">
        <v>3</v>
      </c>
      <c r="F88" s="387"/>
      <c r="G88" s="28">
        <f>E85</f>
        <v>757359</v>
      </c>
      <c r="L88" s="386" t="s">
        <v>3</v>
      </c>
      <c r="M88" s="387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91" t="s">
        <v>303</v>
      </c>
      <c r="C2" s="392"/>
      <c r="D2" s="392"/>
      <c r="E2" s="392"/>
      <c r="F2" s="392"/>
      <c r="G2" s="393"/>
      <c r="I2" s="391" t="s">
        <v>302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400" t="s">
        <v>215</v>
      </c>
      <c r="J86" s="401"/>
      <c r="K86" s="402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91" t="s">
        <v>304</v>
      </c>
      <c r="C3" s="392"/>
      <c r="D3" s="392"/>
      <c r="E3" s="392"/>
      <c r="F3" s="392"/>
      <c r="G3" s="393"/>
      <c r="I3" s="391" t="s">
        <v>305</v>
      </c>
      <c r="J3" s="392"/>
      <c r="K3" s="392"/>
      <c r="L3" s="392"/>
      <c r="M3" s="392"/>
      <c r="N3" s="39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400" t="s">
        <v>215</v>
      </c>
      <c r="C87" s="401"/>
      <c r="D87" s="402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400" t="s">
        <v>215</v>
      </c>
      <c r="J87" s="401"/>
      <c r="K87" s="402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91" t="s">
        <v>306</v>
      </c>
      <c r="C3" s="392"/>
      <c r="D3" s="392"/>
      <c r="E3" s="392"/>
      <c r="F3" s="392"/>
      <c r="G3" s="393"/>
      <c r="I3" s="391" t="s">
        <v>304</v>
      </c>
      <c r="J3" s="392"/>
      <c r="K3" s="392"/>
      <c r="L3" s="392"/>
      <c r="M3" s="392"/>
      <c r="N3" s="39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400" t="s">
        <v>215</v>
      </c>
      <c r="C87" s="401"/>
      <c r="D87" s="402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400" t="s">
        <v>215</v>
      </c>
      <c r="J87" s="401"/>
      <c r="K87" s="402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91" t="s">
        <v>307</v>
      </c>
      <c r="C3" s="392"/>
      <c r="D3" s="392"/>
      <c r="E3" s="392"/>
      <c r="F3" s="392"/>
      <c r="G3" s="393"/>
      <c r="I3" s="391" t="s">
        <v>306</v>
      </c>
      <c r="J3" s="392"/>
      <c r="K3" s="392"/>
      <c r="L3" s="392"/>
      <c r="M3" s="392"/>
      <c r="N3" s="39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400" t="s">
        <v>215</v>
      </c>
      <c r="C87" s="401"/>
      <c r="D87" s="402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400" t="s">
        <v>215</v>
      </c>
      <c r="J87" s="401"/>
      <c r="K87" s="402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91" t="s">
        <v>308</v>
      </c>
      <c r="C3" s="392"/>
      <c r="D3" s="392"/>
      <c r="E3" s="392"/>
      <c r="F3" s="392"/>
      <c r="G3" s="393"/>
      <c r="I3" s="391" t="s">
        <v>307</v>
      </c>
      <c r="J3" s="392"/>
      <c r="K3" s="392"/>
      <c r="L3" s="392"/>
      <c r="M3" s="392"/>
      <c r="N3" s="39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400" t="s">
        <v>215</v>
      </c>
      <c r="C87" s="401"/>
      <c r="D87" s="402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400" t="s">
        <v>215</v>
      </c>
      <c r="J87" s="401"/>
      <c r="K87" s="402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91" t="s">
        <v>309</v>
      </c>
      <c r="C2" s="392"/>
      <c r="D2" s="392"/>
      <c r="E2" s="392"/>
      <c r="F2" s="392"/>
      <c r="G2" s="393"/>
      <c r="I2" s="391" t="s">
        <v>308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400" t="s">
        <v>215</v>
      </c>
      <c r="J86" s="401"/>
      <c r="K86" s="402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91" t="s">
        <v>310</v>
      </c>
      <c r="C2" s="392"/>
      <c r="D2" s="392"/>
      <c r="E2" s="392"/>
      <c r="F2" s="392"/>
      <c r="G2" s="393"/>
      <c r="I2" s="391" t="s">
        <v>309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400" t="s">
        <v>215</v>
      </c>
      <c r="J86" s="401"/>
      <c r="K86" s="402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89" t="s">
        <v>220</v>
      </c>
      <c r="C2" s="389"/>
      <c r="D2" s="389"/>
      <c r="E2" s="389"/>
      <c r="F2" s="389"/>
      <c r="G2" s="389"/>
      <c r="I2" s="380" t="s">
        <v>219</v>
      </c>
      <c r="J2" s="381"/>
      <c r="K2" s="381"/>
      <c r="L2" s="381"/>
      <c r="M2" s="381"/>
      <c r="N2" s="382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1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1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1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1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1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1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1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1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1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1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1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1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1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1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1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1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90" t="s">
        <v>232</v>
      </c>
      <c r="C86" s="390"/>
      <c r="D86" s="390"/>
      <c r="E86" s="162">
        <v>757359</v>
      </c>
      <c r="F86" s="162">
        <v>2517</v>
      </c>
      <c r="G86" s="159">
        <f t="shared" si="1"/>
        <v>3.3233908886010464</v>
      </c>
      <c r="I86" s="379" t="s">
        <v>232</v>
      </c>
      <c r="J86" s="379"/>
      <c r="K86" s="379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91" t="s">
        <v>311</v>
      </c>
      <c r="C2" s="392"/>
      <c r="D2" s="392"/>
      <c r="E2" s="392"/>
      <c r="F2" s="392"/>
      <c r="G2" s="393"/>
      <c r="I2" s="391" t="s">
        <v>310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400" t="s">
        <v>215</v>
      </c>
      <c r="J86" s="401"/>
      <c r="K86" s="402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91" t="s">
        <v>312</v>
      </c>
      <c r="C2" s="392"/>
      <c r="D2" s="392"/>
      <c r="E2" s="392"/>
      <c r="F2" s="392"/>
      <c r="G2" s="393"/>
      <c r="I2" s="391" t="s">
        <v>311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400" t="s">
        <v>215</v>
      </c>
      <c r="J86" s="401"/>
      <c r="K86" s="402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91" t="s">
        <v>313</v>
      </c>
      <c r="C2" s="392"/>
      <c r="D2" s="392"/>
      <c r="E2" s="392"/>
      <c r="F2" s="392"/>
      <c r="G2" s="393"/>
      <c r="I2" s="391" t="s">
        <v>312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400" t="s">
        <v>215</v>
      </c>
      <c r="J86" s="401"/>
      <c r="K86" s="402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91" t="s">
        <v>314</v>
      </c>
      <c r="C2" s="392"/>
      <c r="D2" s="392"/>
      <c r="E2" s="392"/>
      <c r="F2" s="392"/>
      <c r="G2" s="393"/>
      <c r="I2" s="391" t="s">
        <v>313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400" t="s">
        <v>215</v>
      </c>
      <c r="J86" s="401"/>
      <c r="K86" s="402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91" t="s">
        <v>315</v>
      </c>
      <c r="C2" s="392"/>
      <c r="D2" s="392"/>
      <c r="E2" s="392"/>
      <c r="F2" s="392"/>
      <c r="G2" s="393"/>
      <c r="I2" s="391" t="s">
        <v>314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407" t="s">
        <v>215</v>
      </c>
      <c r="J86" s="408"/>
      <c r="K86" s="409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91" t="s">
        <v>316</v>
      </c>
      <c r="C2" s="392"/>
      <c r="D2" s="392"/>
      <c r="E2" s="392"/>
      <c r="F2" s="392"/>
      <c r="G2" s="393"/>
      <c r="I2" s="391" t="s">
        <v>315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407" t="s">
        <v>215</v>
      </c>
      <c r="J86" s="408"/>
      <c r="K86" s="409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91" t="s">
        <v>317</v>
      </c>
      <c r="C2" s="392"/>
      <c r="D2" s="392"/>
      <c r="E2" s="392"/>
      <c r="F2" s="392"/>
      <c r="G2" s="393"/>
      <c r="I2" s="391" t="s">
        <v>316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407" t="s">
        <v>215</v>
      </c>
      <c r="J86" s="408"/>
      <c r="K86" s="409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91" t="s">
        <v>318</v>
      </c>
      <c r="C2" s="392"/>
      <c r="D2" s="392"/>
      <c r="E2" s="392"/>
      <c r="F2" s="392"/>
      <c r="G2" s="393"/>
      <c r="I2" s="391" t="s">
        <v>317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407" t="s">
        <v>215</v>
      </c>
      <c r="J86" s="408"/>
      <c r="K86" s="409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91" t="s">
        <v>319</v>
      </c>
      <c r="C2" s="392"/>
      <c r="D2" s="392"/>
      <c r="E2" s="392"/>
      <c r="F2" s="392"/>
      <c r="G2" s="393"/>
      <c r="I2" s="391" t="s">
        <v>318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91" t="s">
        <v>320</v>
      </c>
      <c r="C2" s="392"/>
      <c r="D2" s="392"/>
      <c r="E2" s="392"/>
      <c r="F2" s="392"/>
      <c r="G2" s="393"/>
      <c r="I2" s="391" t="s">
        <v>319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91" t="s">
        <v>234</v>
      </c>
      <c r="C2" s="392"/>
      <c r="D2" s="392"/>
      <c r="E2" s="392"/>
      <c r="F2" s="392"/>
      <c r="G2" s="393"/>
      <c r="I2" s="389" t="s">
        <v>220</v>
      </c>
      <c r="J2" s="389"/>
      <c r="K2" s="389"/>
      <c r="L2" s="389"/>
      <c r="M2" s="389"/>
      <c r="N2" s="389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29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 t="shared" si="2"/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 t="shared" si="2"/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 t="shared" si="2"/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 t="shared" si="2"/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si="2"/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2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si="2"/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2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 t="shared" si="2"/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 t="shared" si="2"/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 t="shared" si="2"/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si="2"/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2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2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2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si="2"/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2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3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3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3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3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3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3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3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3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3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3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3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3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3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3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3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3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65" si="4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4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 t="shared" si="4"/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 t="shared" si="4"/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si="4"/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4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4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 t="shared" si="4"/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si="4"/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4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4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4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si="4"/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4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4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4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4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 t="shared" si="4"/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 t="shared" si="4"/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 t="shared" si="4"/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5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5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5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5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5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6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5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6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5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6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5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6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 t="shared" ref="G74:G79" si="7"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6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 t="shared" si="7"/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6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 t="shared" si="7"/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6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si="7"/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6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7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7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8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6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8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8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6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8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8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6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8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6"/>
        <v>0</v>
      </c>
    </row>
    <row r="86" spans="2:14" ht="17.25" thickTop="1" thickBot="1" x14ac:dyDescent="0.3">
      <c r="B86" s="383" t="s">
        <v>215</v>
      </c>
      <c r="C86" s="384"/>
      <c r="D86" s="385"/>
      <c r="E86" s="167">
        <v>757359</v>
      </c>
      <c r="F86" s="167">
        <v>2614</v>
      </c>
      <c r="G86" s="172">
        <f t="shared" si="8"/>
        <v>3.451467533890797</v>
      </c>
      <c r="H86" s="53" t="s">
        <v>170</v>
      </c>
      <c r="I86" s="390" t="s">
        <v>232</v>
      </c>
      <c r="J86" s="390"/>
      <c r="K86" s="390"/>
      <c r="L86" s="162">
        <v>757359</v>
      </c>
      <c r="M86" s="162">
        <v>2517</v>
      </c>
      <c r="N86" s="159">
        <f t="shared" si="6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91" t="s">
        <v>321</v>
      </c>
      <c r="C2" s="392"/>
      <c r="D2" s="392"/>
      <c r="E2" s="392"/>
      <c r="F2" s="392"/>
      <c r="G2" s="393"/>
      <c r="I2" s="391" t="s">
        <v>320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N8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91" t="s">
        <v>322</v>
      </c>
      <c r="C2" s="392"/>
      <c r="D2" s="392"/>
      <c r="E2" s="392"/>
      <c r="F2" s="392"/>
      <c r="G2" s="393"/>
      <c r="I2" s="391" t="s">
        <v>321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28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R6" sqref="R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44324</v>
      </c>
      <c r="J1" s="249">
        <v>44323</v>
      </c>
    </row>
    <row r="2" spans="2:14" ht="72" customHeight="1" thickBot="1" x14ac:dyDescent="0.35">
      <c r="B2" s="391" t="s">
        <v>323</v>
      </c>
      <c r="C2" s="392"/>
      <c r="D2" s="392"/>
      <c r="E2" s="392"/>
      <c r="F2" s="392"/>
      <c r="G2" s="393"/>
      <c r="I2" s="391" t="s">
        <v>322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543</v>
      </c>
      <c r="G5" s="173">
        <f t="shared" ref="G5:G68" si="0">F5*1000/E5</f>
        <v>1.6072554411368594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567</v>
      </c>
      <c r="N5" s="173">
        <f t="shared" ref="N5:N68" si="1">M5*1000/L5</f>
        <v>1.6782943556622454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41</v>
      </c>
      <c r="G6" s="173">
        <f t="shared" si="0"/>
        <v>1.0667082943074202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46</v>
      </c>
      <c r="N6" s="173">
        <f t="shared" si="1"/>
        <v>1.1967946716619835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96</v>
      </c>
      <c r="G8" s="173">
        <f t="shared" si="0"/>
        <v>1.7270535746410967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106</v>
      </c>
      <c r="N8" s="173">
        <f t="shared" si="1"/>
        <v>1.9069549886662109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55</v>
      </c>
      <c r="G9" s="173">
        <f t="shared" si="0"/>
        <v>1.9999272753718047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57</v>
      </c>
      <c r="N9" s="173">
        <f t="shared" si="1"/>
        <v>2.0726519035671429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23</v>
      </c>
      <c r="G10" s="173">
        <f t="shared" si="0"/>
        <v>2.4058577405857742</v>
      </c>
      <c r="H10" s="53" t="s">
        <v>170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22</v>
      </c>
      <c r="N10" s="173">
        <f t="shared" si="1"/>
        <v>2.3012552301255229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3</v>
      </c>
      <c r="G12" s="173">
        <f t="shared" si="0"/>
        <v>2.7548209366391183</v>
      </c>
      <c r="H12" s="53" t="s">
        <v>170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33</v>
      </c>
      <c r="G14" s="173">
        <f t="shared" si="0"/>
        <v>2.1385522649212625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34</v>
      </c>
      <c r="N14" s="173">
        <f t="shared" si="1"/>
        <v>2.2033568790097857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21</v>
      </c>
      <c r="N16" s="173">
        <f t="shared" si="1"/>
        <v>1.6124078624078624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1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6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7</v>
      </c>
      <c r="G20" s="173">
        <f t="shared" si="0"/>
        <v>1.4459822350753977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1">
        <v>6</v>
      </c>
      <c r="G23" s="173">
        <f t="shared" si="0"/>
        <v>2.5146689019279127</v>
      </c>
      <c r="H23" s="53" t="s">
        <v>170</v>
      </c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1">
        <v>2</v>
      </c>
      <c r="G26" s="202">
        <f t="shared" si="0"/>
        <v>0.74183976261127593</v>
      </c>
      <c r="I26" s="266">
        <v>22</v>
      </c>
      <c r="J26" s="200" t="s">
        <v>183</v>
      </c>
      <c r="K26" s="181">
        <v>56522</v>
      </c>
      <c r="L26" s="324">
        <v>2696</v>
      </c>
      <c r="M26" s="326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H27" s="53" t="s">
        <v>170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21">
        <v>2</v>
      </c>
      <c r="G28" s="202">
        <f t="shared" si="0"/>
        <v>0.41753653444676408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1</v>
      </c>
      <c r="G29" s="202">
        <f t="shared" si="0"/>
        <v>0.42680324370465217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21">
        <v>1</v>
      </c>
      <c r="G30" s="202">
        <f t="shared" si="0"/>
        <v>0.58823529411764708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6</v>
      </c>
      <c r="G31" s="173">
        <f t="shared" si="0"/>
        <v>1.6098738932116985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10</v>
      </c>
      <c r="N31" s="173">
        <f t="shared" si="1"/>
        <v>2.6831231553528307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6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H39" s="53" t="s">
        <v>170</v>
      </c>
      <c r="I39" s="311">
        <v>35</v>
      </c>
      <c r="J39" s="328" t="s">
        <v>190</v>
      </c>
      <c r="K39" s="305">
        <v>57546</v>
      </c>
      <c r="L39" s="324">
        <v>1494</v>
      </c>
      <c r="M39" s="326">
        <v>1</v>
      </c>
      <c r="N39" s="202">
        <f t="shared" si="1"/>
        <v>0.66934404283801874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83</v>
      </c>
      <c r="G42" s="173">
        <f t="shared" si="0"/>
        <v>1.7741487292392535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89</v>
      </c>
      <c r="N42" s="173">
        <f t="shared" si="1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5</v>
      </c>
      <c r="N43" s="173">
        <f t="shared" si="1"/>
        <v>1.2879958784131891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25</v>
      </c>
      <c r="G46" s="173">
        <f t="shared" si="0"/>
        <v>2.7409275298761102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5</v>
      </c>
      <c r="N48" s="173">
        <f t="shared" si="1"/>
        <v>1.1619800139437602</v>
      </c>
    </row>
    <row r="49" spans="2:14" ht="39.75" customHeight="1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1">
        <v>2</v>
      </c>
      <c r="G49" s="173">
        <f t="shared" si="0"/>
        <v>1.3431833445265278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6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H51" s="53" t="s">
        <v>170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10</v>
      </c>
      <c r="N51" s="173">
        <f t="shared" si="1"/>
        <v>2.0140986908358509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5</v>
      </c>
      <c r="G52" s="173">
        <f t="shared" si="0"/>
        <v>1.0775862068965518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6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4</v>
      </c>
      <c r="G57" s="173">
        <f t="shared" si="0"/>
        <v>1.0976948408342482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6">
        <v>8</v>
      </c>
      <c r="N57" s="173">
        <f t="shared" si="1"/>
        <v>2.1953896816684964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1">
        <v>14</v>
      </c>
      <c r="G58" s="173">
        <f t="shared" si="0"/>
        <v>2.3846022824050417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6">
        <v>17</v>
      </c>
      <c r="N58" s="173">
        <f t="shared" si="1"/>
        <v>2.8955884857775507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4</v>
      </c>
      <c r="G61" s="173">
        <f t="shared" si="0"/>
        <v>1.2202562538133008</v>
      </c>
      <c r="H61" s="53" t="s">
        <v>170</v>
      </c>
      <c r="I61" s="266">
        <v>57</v>
      </c>
      <c r="J61" s="200" t="s">
        <v>201</v>
      </c>
      <c r="K61" s="181">
        <v>58721</v>
      </c>
      <c r="L61" s="324">
        <v>3278</v>
      </c>
      <c r="M61" s="326">
        <v>3</v>
      </c>
      <c r="N61" s="202">
        <f t="shared" si="1"/>
        <v>0.91519219035997557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26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21">
        <v>1</v>
      </c>
      <c r="G73" s="202">
        <f t="shared" si="2"/>
        <v>0.78926598263614833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2</v>
      </c>
      <c r="N73" s="173">
        <f t="shared" si="3"/>
        <v>1.5785319652722967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4</v>
      </c>
      <c r="G74" s="173">
        <f t="shared" si="2"/>
        <v>1.788109074653554</v>
      </c>
      <c r="H74" s="53" t="s">
        <v>170</v>
      </c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1">
        <v>12</v>
      </c>
      <c r="G76" s="254">
        <f t="shared" si="2"/>
        <v>5.2747252747252746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13</v>
      </c>
      <c r="N76" s="254">
        <f t="shared" si="3"/>
        <v>5.7142857142857144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11</v>
      </c>
      <c r="N79" s="173">
        <f t="shared" si="3"/>
        <v>2.3965141612200438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6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1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1</v>
      </c>
      <c r="N81" s="202">
        <f t="shared" si="3"/>
        <v>0.38955979742890534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1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1">
        <v>14</v>
      </c>
      <c r="G84" s="173">
        <f t="shared" si="2"/>
        <v>2.3580933131211048</v>
      </c>
      <c r="H84" s="53" t="s">
        <v>170</v>
      </c>
      <c r="I84" s="266">
        <v>80</v>
      </c>
      <c r="J84" s="64" t="s">
        <v>214</v>
      </c>
      <c r="K84" s="181">
        <v>60062</v>
      </c>
      <c r="L84" s="324">
        <v>5937</v>
      </c>
      <c r="M84" s="326">
        <v>12</v>
      </c>
      <c r="N84" s="173">
        <f t="shared" si="3"/>
        <v>2.02122283981809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1255</v>
      </c>
      <c r="G86" s="317">
        <f t="shared" si="2"/>
        <v>1.6534239049524986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1301</v>
      </c>
      <c r="N86" s="317">
        <f t="shared" si="3"/>
        <v>1.7140274903133073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44325</v>
      </c>
      <c r="J1" s="249">
        <v>44324</v>
      </c>
    </row>
    <row r="2" spans="2:14" ht="72" customHeight="1" thickBot="1" x14ac:dyDescent="0.35">
      <c r="B2" s="391" t="s">
        <v>324</v>
      </c>
      <c r="C2" s="392"/>
      <c r="D2" s="392"/>
      <c r="E2" s="392"/>
      <c r="F2" s="392"/>
      <c r="G2" s="393"/>
      <c r="I2" s="391" t="s">
        <v>323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18">
        <v>553</v>
      </c>
      <c r="G5" s="173">
        <f t="shared" ref="G5:G68" si="0">F5*1000/E5</f>
        <v>1.6368549888557702</v>
      </c>
      <c r="H5" s="53" t="s">
        <v>170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543</v>
      </c>
      <c r="N5" s="173">
        <f t="shared" ref="N5:N68" si="1">M5*1000/L5</f>
        <v>1.6072554411368594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18">
        <v>40</v>
      </c>
      <c r="G6" s="173">
        <f t="shared" si="0"/>
        <v>1.0406910188365075</v>
      </c>
      <c r="I6" s="266">
        <v>2</v>
      </c>
      <c r="J6" s="64" t="s">
        <v>227</v>
      </c>
      <c r="K6" s="181">
        <v>55008</v>
      </c>
      <c r="L6" s="324">
        <v>38436</v>
      </c>
      <c r="M6" s="321">
        <v>41</v>
      </c>
      <c r="N6" s="173">
        <f t="shared" si="1"/>
        <v>1.0667082943074202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18">
        <v>32</v>
      </c>
      <c r="G7" s="173">
        <f t="shared" si="0"/>
        <v>1.3896126454750739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33</v>
      </c>
      <c r="N7" s="173">
        <f t="shared" si="1"/>
        <v>1.4330380406461698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18">
        <v>90</v>
      </c>
      <c r="G8" s="173">
        <f t="shared" si="0"/>
        <v>1.6191127262260281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96</v>
      </c>
      <c r="N8" s="173">
        <f t="shared" si="1"/>
        <v>1.7270535746410967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18">
        <v>52</v>
      </c>
      <c r="G9" s="173">
        <f t="shared" si="0"/>
        <v>1.8908403330787971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55</v>
      </c>
      <c r="N9" s="173">
        <f t="shared" si="1"/>
        <v>1.9999272753718047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18">
        <v>21</v>
      </c>
      <c r="G10" s="173">
        <f t="shared" si="0"/>
        <v>2.1966527196652721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21">
        <v>23</v>
      </c>
      <c r="N10" s="173">
        <f t="shared" si="1"/>
        <v>2.4058577405857742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6577</v>
      </c>
      <c r="F11" s="318">
        <v>6</v>
      </c>
      <c r="G11" s="202">
        <f t="shared" si="0"/>
        <v>0.91227003192945111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18">
        <v>3</v>
      </c>
      <c r="G12" s="173">
        <f t="shared" si="0"/>
        <v>2.7548209366391183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21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18">
        <v>29</v>
      </c>
      <c r="G14" s="173">
        <f t="shared" si="0"/>
        <v>1.87933380856717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33</v>
      </c>
      <c r="N14" s="173">
        <f t="shared" si="1"/>
        <v>2.1385522649212625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18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18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1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18">
        <v>8</v>
      </c>
      <c r="G20" s="173">
        <f t="shared" si="0"/>
        <v>1.6525511258004544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7</v>
      </c>
      <c r="N20" s="173">
        <f t="shared" si="1"/>
        <v>1.4459822350753977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18">
        <v>6</v>
      </c>
      <c r="G23" s="173">
        <f t="shared" si="0"/>
        <v>2.5146689019279127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1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1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2501</v>
      </c>
      <c r="F25" s="318">
        <v>6</v>
      </c>
      <c r="G25" s="173">
        <f t="shared" si="0"/>
        <v>2.3990403838464616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18">
        <v>3</v>
      </c>
      <c r="G26" s="173">
        <f t="shared" si="0"/>
        <v>1.1127596439169138</v>
      </c>
      <c r="H26" s="53" t="s">
        <v>170</v>
      </c>
      <c r="I26" s="266">
        <v>22</v>
      </c>
      <c r="J26" s="200" t="s">
        <v>183</v>
      </c>
      <c r="K26" s="181">
        <v>56522</v>
      </c>
      <c r="L26" s="324">
        <v>2696</v>
      </c>
      <c r="M26" s="321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18">
        <v>1</v>
      </c>
      <c r="G27" s="202">
        <f t="shared" si="0"/>
        <v>0.32701111837802488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18">
        <v>1</v>
      </c>
      <c r="G28" s="202">
        <f t="shared" si="0"/>
        <v>0.20876826722338204</v>
      </c>
      <c r="I28" s="266">
        <v>24</v>
      </c>
      <c r="J28" s="200" t="s">
        <v>185</v>
      </c>
      <c r="K28" s="181">
        <v>56666</v>
      </c>
      <c r="L28" s="324">
        <v>4790</v>
      </c>
      <c r="M28" s="321">
        <v>2</v>
      </c>
      <c r="N28" s="202">
        <f t="shared" si="1"/>
        <v>0.41753653444676408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 t="s">
        <v>170</v>
      </c>
      <c r="I29" s="266">
        <v>25</v>
      </c>
      <c r="J29" s="200" t="s">
        <v>186</v>
      </c>
      <c r="K29" s="181">
        <v>57314</v>
      </c>
      <c r="L29" s="324">
        <v>2343</v>
      </c>
      <c r="M29" s="321">
        <v>1</v>
      </c>
      <c r="N29" s="202">
        <f t="shared" si="1"/>
        <v>0.42680324370465217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18">
        <v>1</v>
      </c>
      <c r="G30" s="202">
        <f t="shared" si="0"/>
        <v>0.58823529411764708</v>
      </c>
      <c r="I30" s="266">
        <v>26</v>
      </c>
      <c r="J30" s="200" t="s">
        <v>187</v>
      </c>
      <c r="K30" s="181">
        <v>56773</v>
      </c>
      <c r="L30" s="324">
        <v>1700</v>
      </c>
      <c r="M30" s="321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18">
        <v>8</v>
      </c>
      <c r="G31" s="173">
        <f t="shared" si="0"/>
        <v>2.1464985242822645</v>
      </c>
      <c r="H31" s="53" t="s">
        <v>170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6</v>
      </c>
      <c r="N31" s="173">
        <f t="shared" si="1"/>
        <v>1.6098738932116985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2364</v>
      </c>
      <c r="F33" s="318">
        <v>2</v>
      </c>
      <c r="G33" s="202">
        <f t="shared" si="0"/>
        <v>0.84602368866328259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1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1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1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18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18">
        <v>3</v>
      </c>
      <c r="G39" s="173">
        <f t="shared" si="0"/>
        <v>2.0080321285140563</v>
      </c>
      <c r="H39" s="53"/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18">
        <v>1</v>
      </c>
      <c r="G41" s="202">
        <f t="shared" si="0"/>
        <v>0.36496350364963503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1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18">
        <v>73</v>
      </c>
      <c r="G42" s="173">
        <f t="shared" si="0"/>
        <v>1.5603958702947651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1">
        <v>83</v>
      </c>
      <c r="N42" s="173">
        <f t="shared" si="1"/>
        <v>1.7741487292392535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18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18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18">
        <v>22</v>
      </c>
      <c r="G46" s="173">
        <f t="shared" si="0"/>
        <v>2.412016226290977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25</v>
      </c>
      <c r="N46" s="173">
        <f t="shared" si="1"/>
        <v>2.7409275298761102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18">
        <v>6</v>
      </c>
      <c r="G47" s="173">
        <f t="shared" si="0"/>
        <v>1.5727391874180865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18">
        <v>6</v>
      </c>
      <c r="G48" s="173">
        <f t="shared" si="0"/>
        <v>1.3943760167325121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1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18">
        <v>17</v>
      </c>
      <c r="G51" s="254">
        <f t="shared" si="0"/>
        <v>3.4239677744209467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1"/>
        <v>3.0211480362537766</v>
      </c>
    </row>
    <row r="52" spans="2:14" ht="16.5" thickBot="1" x14ac:dyDescent="0.3">
      <c r="B52" s="266">
        <v>48</v>
      </c>
      <c r="C52" s="200" t="s">
        <v>89</v>
      </c>
      <c r="D52" s="181">
        <v>58311</v>
      </c>
      <c r="E52" s="324">
        <v>4640</v>
      </c>
      <c r="F52" s="318">
        <v>4</v>
      </c>
      <c r="G52" s="202">
        <f t="shared" si="0"/>
        <v>0.86206896551724133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5</v>
      </c>
      <c r="N52" s="173">
        <f t="shared" si="1"/>
        <v>1.0775862068965518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18">
        <v>5</v>
      </c>
      <c r="G55" s="172">
        <f t="shared" si="0"/>
        <v>3.0562347188264058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1"/>
        <v>3.6674816625916868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3644</v>
      </c>
      <c r="F57" s="318">
        <v>3</v>
      </c>
      <c r="G57" s="202">
        <f t="shared" si="0"/>
        <v>0.82327113062568602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1">
        <v>4</v>
      </c>
      <c r="N57" s="173">
        <f t="shared" si="1"/>
        <v>1.0976948408342482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18">
        <v>11</v>
      </c>
      <c r="G58" s="173">
        <f t="shared" si="0"/>
        <v>1.8736160790325327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1">
        <v>14</v>
      </c>
      <c r="N58" s="173">
        <f t="shared" si="1"/>
        <v>2.3846022824050417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173">
        <f t="shared" si="1"/>
        <v>1.0400416016640666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18">
        <v>4</v>
      </c>
      <c r="G60" s="173">
        <f t="shared" si="0"/>
        <v>1.2161751292186074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18">
        <v>1</v>
      </c>
      <c r="G61" s="202">
        <f t="shared" si="0"/>
        <v>0.30506406345332521</v>
      </c>
      <c r="H61" s="53"/>
      <c r="I61" s="266">
        <v>57</v>
      </c>
      <c r="J61" s="64" t="s">
        <v>201</v>
      </c>
      <c r="K61" s="181">
        <v>58721</v>
      </c>
      <c r="L61" s="324">
        <v>3278</v>
      </c>
      <c r="M61" s="321">
        <v>4</v>
      </c>
      <c r="N61" s="173">
        <f t="shared" si="1"/>
        <v>1.2202562538133008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18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18">
        <v>1</v>
      </c>
      <c r="G65" s="202">
        <f t="shared" si="0"/>
        <v>0.60606060606060608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64" t="s">
        <v>204</v>
      </c>
      <c r="D66" s="181">
        <v>58990</v>
      </c>
      <c r="E66" s="324">
        <v>629</v>
      </c>
      <c r="F66" s="318">
        <v>1</v>
      </c>
      <c r="G66" s="173">
        <f t="shared" si="0"/>
        <v>1.589825119236884</v>
      </c>
      <c r="H66" s="53" t="s">
        <v>170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18">
        <v>20</v>
      </c>
      <c r="G67" s="254">
        <f t="shared" si="0"/>
        <v>4.1893590280687052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18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18">
        <v>8</v>
      </c>
      <c r="G71" s="254">
        <f t="shared" si="2"/>
        <v>5.2185257664709717</v>
      </c>
      <c r="H71" s="53" t="s">
        <v>170</v>
      </c>
      <c r="I71" s="311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18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21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4</v>
      </c>
      <c r="G74" s="173">
        <f t="shared" si="2"/>
        <v>1.788109074653554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18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1">
        <v>12</v>
      </c>
      <c r="N76" s="254">
        <f t="shared" si="3"/>
        <v>5.2747252747252746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18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1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18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18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1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18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1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18">
        <v>13</v>
      </c>
      <c r="G84" s="173">
        <f t="shared" si="2"/>
        <v>2.1896580764695974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21">
        <v>14</v>
      </c>
      <c r="N84" s="173">
        <f t="shared" si="3"/>
        <v>2.3580933131211048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1440</v>
      </c>
      <c r="F85" s="319">
        <v>1</v>
      </c>
      <c r="G85" s="202">
        <f t="shared" si="2"/>
        <v>0.69444444444444442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1219</v>
      </c>
      <c r="G86" s="317">
        <f t="shared" si="2"/>
        <v>1.605995012061431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1255</v>
      </c>
      <c r="N86" s="317">
        <f t="shared" si="3"/>
        <v>1.6534239049524986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44326</v>
      </c>
      <c r="J1" s="249">
        <v>44325</v>
      </c>
    </row>
    <row r="2" spans="2:14" ht="72" customHeight="1" thickBot="1" x14ac:dyDescent="0.35">
      <c r="B2" s="391" t="s">
        <v>325</v>
      </c>
      <c r="C2" s="392"/>
      <c r="D2" s="392"/>
      <c r="E2" s="392"/>
      <c r="F2" s="392"/>
      <c r="G2" s="393"/>
      <c r="I2" s="391" t="s">
        <v>324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553</v>
      </c>
      <c r="G5" s="173">
        <f t="shared" ref="G5:G68" si="0">F5*1000/E5</f>
        <v>1.6363173686359682</v>
      </c>
      <c r="H5" s="53"/>
      <c r="I5" s="266">
        <v>1</v>
      </c>
      <c r="J5" s="64" t="s">
        <v>226</v>
      </c>
      <c r="K5" s="181">
        <v>54975</v>
      </c>
      <c r="L5" s="323">
        <v>337843</v>
      </c>
      <c r="M5" s="318">
        <v>553</v>
      </c>
      <c r="N5" s="173">
        <f t="shared" ref="N5:N68" si="1">M5*1000/L5</f>
        <v>1.6368549888557702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38</v>
      </c>
      <c r="G6" s="202">
        <f t="shared" si="0"/>
        <v>0.98904245074308317</v>
      </c>
      <c r="I6" s="266">
        <v>2</v>
      </c>
      <c r="J6" s="64" t="s">
        <v>227</v>
      </c>
      <c r="K6" s="181">
        <v>55008</v>
      </c>
      <c r="L6" s="324">
        <v>38436</v>
      </c>
      <c r="M6" s="318">
        <v>40</v>
      </c>
      <c r="N6" s="173">
        <f t="shared" si="1"/>
        <v>1.0406910188365075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18">
        <v>32</v>
      </c>
      <c r="N7" s="173">
        <f t="shared" si="1"/>
        <v>1.3896126454750739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55586</v>
      </c>
      <c r="M8" s="318">
        <v>90</v>
      </c>
      <c r="N8" s="173">
        <f t="shared" si="1"/>
        <v>1.6191127262260281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46</v>
      </c>
      <c r="G9" s="173">
        <f t="shared" si="0"/>
        <v>1.6728489344679613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18">
        <v>52</v>
      </c>
      <c r="N9" s="173">
        <f t="shared" si="1"/>
        <v>1.8908403330787971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18</v>
      </c>
      <c r="G10" s="173">
        <f t="shared" si="0"/>
        <v>1.8830421592216759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18">
        <v>21</v>
      </c>
      <c r="N10" s="173">
        <f t="shared" si="1"/>
        <v>2.1966527196652721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6574</v>
      </c>
      <c r="F11" s="318">
        <v>7</v>
      </c>
      <c r="G11" s="173">
        <f t="shared" si="0"/>
        <v>1.0648007301490721</v>
      </c>
      <c r="H11" s="53" t="s">
        <v>170</v>
      </c>
      <c r="I11" s="266">
        <v>7</v>
      </c>
      <c r="J11" s="200" t="s">
        <v>172</v>
      </c>
      <c r="K11" s="181">
        <v>55473</v>
      </c>
      <c r="L11" s="324">
        <v>6577</v>
      </c>
      <c r="M11" s="318">
        <v>6</v>
      </c>
      <c r="N11" s="202">
        <f t="shared" si="1"/>
        <v>0.91227003192945111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18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28</v>
      </c>
      <c r="G14" s="173">
        <f t="shared" si="0"/>
        <v>1.8130018130018131</v>
      </c>
      <c r="I14" s="266">
        <v>10</v>
      </c>
      <c r="J14" s="64" t="s">
        <v>13</v>
      </c>
      <c r="K14" s="181">
        <v>55687</v>
      </c>
      <c r="L14" s="324">
        <v>15431</v>
      </c>
      <c r="M14" s="318">
        <v>29</v>
      </c>
      <c r="N14" s="173">
        <f t="shared" si="1"/>
        <v>1.87933380856717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18</v>
      </c>
      <c r="G16" s="173">
        <f t="shared" si="0"/>
        <v>1.3812154696132597</v>
      </c>
      <c r="I16" s="266">
        <v>12</v>
      </c>
      <c r="J16" s="64" t="s">
        <v>17</v>
      </c>
      <c r="K16" s="181">
        <v>55838</v>
      </c>
      <c r="L16" s="324">
        <v>13024</v>
      </c>
      <c r="M16" s="318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1976</v>
      </c>
      <c r="F17" s="318">
        <v>1</v>
      </c>
      <c r="G17" s="202">
        <f t="shared" si="0"/>
        <v>0.50607287449392713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18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10</v>
      </c>
      <c r="G20" s="173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18">
        <v>8</v>
      </c>
      <c r="N20" s="173">
        <f t="shared" si="1"/>
        <v>1.6525511258004544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64" t="s">
        <v>180</v>
      </c>
      <c r="K23" s="181">
        <v>56354</v>
      </c>
      <c r="L23" s="324">
        <v>2386</v>
      </c>
      <c r="M23" s="318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6</v>
      </c>
      <c r="G24" s="173">
        <f t="shared" si="0"/>
        <v>2.5445292620865141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18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2496</v>
      </c>
      <c r="F25" s="318">
        <v>3</v>
      </c>
      <c r="G25" s="173">
        <f t="shared" si="0"/>
        <v>1.2019230769230769</v>
      </c>
      <c r="H25" s="53"/>
      <c r="I25" s="266">
        <v>21</v>
      </c>
      <c r="J25" s="64" t="s">
        <v>182</v>
      </c>
      <c r="K25" s="181">
        <v>56461</v>
      </c>
      <c r="L25" s="324">
        <v>2501</v>
      </c>
      <c r="M25" s="318">
        <v>6</v>
      </c>
      <c r="N25" s="173">
        <f t="shared" si="1"/>
        <v>2.3990403838464616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64" t="s">
        <v>183</v>
      </c>
      <c r="K26" s="181">
        <v>56522</v>
      </c>
      <c r="L26" s="324">
        <v>2696</v>
      </c>
      <c r="M26" s="318">
        <v>3</v>
      </c>
      <c r="N26" s="173">
        <f t="shared" si="1"/>
        <v>1.1127596439169138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18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4790</v>
      </c>
      <c r="M28" s="318">
        <v>1</v>
      </c>
      <c r="N28" s="202">
        <f t="shared" si="1"/>
        <v>0.20876826722338204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1700</v>
      </c>
      <c r="M30" s="318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6</v>
      </c>
      <c r="G31" s="173">
        <f t="shared" si="0"/>
        <v>1.609442060085837</v>
      </c>
      <c r="H31" s="53"/>
      <c r="I31" s="311">
        <v>27</v>
      </c>
      <c r="J31" s="320" t="s">
        <v>47</v>
      </c>
      <c r="K31" s="305">
        <v>56844</v>
      </c>
      <c r="L31" s="324">
        <v>3727</v>
      </c>
      <c r="M31" s="318">
        <v>8</v>
      </c>
      <c r="N31" s="173">
        <f t="shared" si="1"/>
        <v>2.1464985242822645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1</v>
      </c>
      <c r="G33" s="202">
        <f t="shared" si="0"/>
        <v>0.42283298097251587</v>
      </c>
      <c r="I33" s="266">
        <v>29</v>
      </c>
      <c r="J33" s="200" t="s">
        <v>188</v>
      </c>
      <c r="K33" s="181">
        <v>57083</v>
      </c>
      <c r="L33" s="324">
        <v>2364</v>
      </c>
      <c r="M33" s="318">
        <v>2</v>
      </c>
      <c r="N33" s="202">
        <f t="shared" si="1"/>
        <v>0.84602368866328259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18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1816</v>
      </c>
      <c r="M35" s="318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8</v>
      </c>
      <c r="G36" s="173">
        <f t="shared" si="0"/>
        <v>1.8827959519887032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3050</v>
      </c>
      <c r="M38" s="318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 t="s">
        <v>170</v>
      </c>
      <c r="I39" s="311">
        <v>35</v>
      </c>
      <c r="J39" s="320" t="s">
        <v>190</v>
      </c>
      <c r="K39" s="305">
        <v>57546</v>
      </c>
      <c r="L39" s="324">
        <v>1494</v>
      </c>
      <c r="M39" s="318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1</v>
      </c>
      <c r="G41" s="202">
        <f t="shared" si="0"/>
        <v>0.36536353671903543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18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67</v>
      </c>
      <c r="G42" s="173">
        <f t="shared" si="0"/>
        <v>1.4315627537284732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18">
        <v>73</v>
      </c>
      <c r="N42" s="173">
        <f t="shared" si="1"/>
        <v>1.5603958702947651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18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2280</v>
      </c>
      <c r="M44" s="318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20</v>
      </c>
      <c r="G46" s="173">
        <f t="shared" si="0"/>
        <v>2.192982456140351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18">
        <v>22</v>
      </c>
      <c r="N46" s="173">
        <f t="shared" si="1"/>
        <v>2.412016226290977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6</v>
      </c>
      <c r="G47" s="173">
        <f t="shared" si="0"/>
        <v>1.5719151165837044</v>
      </c>
      <c r="I47" s="266">
        <v>43</v>
      </c>
      <c r="J47" s="64" t="s">
        <v>79</v>
      </c>
      <c r="K47" s="181">
        <v>58008</v>
      </c>
      <c r="L47" s="324">
        <v>3815</v>
      </c>
      <c r="M47" s="318">
        <v>6</v>
      </c>
      <c r="N47" s="173">
        <f t="shared" si="1"/>
        <v>1.5727391874180865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18">
        <v>6</v>
      </c>
      <c r="N48" s="173">
        <f t="shared" si="1"/>
        <v>1.3943760167325121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4965</v>
      </c>
      <c r="M51" s="318">
        <v>17</v>
      </c>
      <c r="N51" s="254">
        <f t="shared" si="1"/>
        <v>3.4239677744209467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5</v>
      </c>
      <c r="G52" s="173">
        <f t="shared" si="0"/>
        <v>1.0773540185304891</v>
      </c>
      <c r="H52" s="53"/>
      <c r="I52" s="266">
        <v>48</v>
      </c>
      <c r="J52" s="200" t="s">
        <v>89</v>
      </c>
      <c r="K52" s="181">
        <v>58311</v>
      </c>
      <c r="L52" s="324">
        <v>4640</v>
      </c>
      <c r="M52" s="318">
        <v>4</v>
      </c>
      <c r="N52" s="202">
        <f t="shared" si="1"/>
        <v>0.86206896551724133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18">
        <v>5</v>
      </c>
      <c r="N55" s="172">
        <f t="shared" si="1"/>
        <v>3.0562347188264058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3644</v>
      </c>
      <c r="M57" s="318">
        <v>3</v>
      </c>
      <c r="N57" s="202">
        <f t="shared" si="1"/>
        <v>0.82327113062568602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18">
        <v>11</v>
      </c>
      <c r="N58" s="173">
        <f t="shared" si="1"/>
        <v>1.8736160790325327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18">
        <v>4</v>
      </c>
      <c r="N60" s="173">
        <f t="shared" si="1"/>
        <v>1.2161751292186074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3278</v>
      </c>
      <c r="M61" s="318">
        <v>1</v>
      </c>
      <c r="N61" s="202">
        <f t="shared" si="1"/>
        <v>0.30506406345332521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18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18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 t="s">
        <v>170</v>
      </c>
      <c r="I66" s="266">
        <v>62</v>
      </c>
      <c r="J66" s="64" t="s">
        <v>204</v>
      </c>
      <c r="K66" s="181">
        <v>58990</v>
      </c>
      <c r="L66" s="324">
        <v>629</v>
      </c>
      <c r="M66" s="318">
        <v>1</v>
      </c>
      <c r="N66" s="173">
        <f t="shared" si="1"/>
        <v>1.589825119236884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20</v>
      </c>
      <c r="G67" s="254">
        <f t="shared" si="0"/>
        <v>4.1946308724832218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18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18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1533</v>
      </c>
      <c r="M71" s="318">
        <v>8</v>
      </c>
      <c r="N71" s="254">
        <f t="shared" si="3"/>
        <v>5.2185257664709717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2205</v>
      </c>
      <c r="M72" s="318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15</v>
      </c>
      <c r="G75" s="254">
        <f t="shared" si="2"/>
        <v>3.6372453928225026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18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9</v>
      </c>
      <c r="G76" s="254">
        <f t="shared" si="2"/>
        <v>3.9560439560439562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1720</v>
      </c>
      <c r="M78" s="318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9</v>
      </c>
      <c r="G79" s="173">
        <f t="shared" si="2"/>
        <v>1.9607843137254901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18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2567</v>
      </c>
      <c r="M81" s="318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947</v>
      </c>
      <c r="M83" s="318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18">
        <v>13</v>
      </c>
      <c r="N84" s="173">
        <f t="shared" si="3"/>
        <v>2.1896580764695974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1440</v>
      </c>
      <c r="M85" s="319">
        <v>1</v>
      </c>
      <c r="N85" s="202">
        <f t="shared" si="3"/>
        <v>0.69444444444444442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759066</v>
      </c>
      <c r="F86" s="167">
        <f>SUM(F5:F85)</f>
        <v>1169</v>
      </c>
      <c r="G86" s="317">
        <f t="shared" si="2"/>
        <v>1.5400505357900367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1219</v>
      </c>
      <c r="N86" s="317">
        <f t="shared" si="3"/>
        <v>1.605995012061431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44327</v>
      </c>
      <c r="J1" s="249">
        <v>44326</v>
      </c>
    </row>
    <row r="2" spans="2:14" ht="72" customHeight="1" thickBot="1" x14ac:dyDescent="0.35">
      <c r="B2" s="391" t="s">
        <v>326</v>
      </c>
      <c r="C2" s="392"/>
      <c r="D2" s="392"/>
      <c r="E2" s="392"/>
      <c r="F2" s="392"/>
      <c r="G2" s="393"/>
      <c r="I2" s="391" t="s">
        <v>325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511</v>
      </c>
      <c r="G5" s="173">
        <f t="shared" ref="G5:G68" si="0">F5*1000/E5</f>
        <v>1.5120401001319705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553</v>
      </c>
      <c r="N5" s="173">
        <f t="shared" ref="N5:N68" si="1">M5*1000/L5</f>
        <v>1.6363173686359682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37</v>
      </c>
      <c r="G6" s="202">
        <f t="shared" si="0"/>
        <v>0.96301501782879151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38</v>
      </c>
      <c r="N6" s="202">
        <f t="shared" si="1"/>
        <v>0.98904245074308317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82</v>
      </c>
      <c r="G8" s="173">
        <f t="shared" si="0"/>
        <v>1.4759616249977501</v>
      </c>
      <c r="I8" s="266">
        <v>4</v>
      </c>
      <c r="J8" s="64" t="s">
        <v>229</v>
      </c>
      <c r="K8" s="181">
        <v>55259</v>
      </c>
      <c r="L8" s="324">
        <v>55557</v>
      </c>
      <c r="M8" s="318">
        <v>79</v>
      </c>
      <c r="N8" s="173">
        <f t="shared" si="1"/>
        <v>1.421963028961247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46</v>
      </c>
      <c r="N9" s="173">
        <f t="shared" si="1"/>
        <v>1.6728489344679613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12</v>
      </c>
      <c r="G10" s="173">
        <f t="shared" si="0"/>
        <v>1.2553614394811172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18</v>
      </c>
      <c r="N10" s="173">
        <f t="shared" si="1"/>
        <v>1.8830421592216759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64" t="s">
        <v>172</v>
      </c>
      <c r="K11" s="181">
        <v>55473</v>
      </c>
      <c r="L11" s="324">
        <v>6574</v>
      </c>
      <c r="M11" s="318">
        <v>7</v>
      </c>
      <c r="N11" s="173">
        <f t="shared" si="1"/>
        <v>1.0648007301490721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28</v>
      </c>
      <c r="N14" s="173">
        <f t="shared" si="1"/>
        <v>1.8130018130018131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18</v>
      </c>
      <c r="N16" s="173">
        <f t="shared" si="1"/>
        <v>1.3812154696132597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200" t="s">
        <v>175</v>
      </c>
      <c r="K17" s="181">
        <v>55918</v>
      </c>
      <c r="L17" s="324">
        <v>1976</v>
      </c>
      <c r="M17" s="318">
        <v>1</v>
      </c>
      <c r="N17" s="202">
        <f t="shared" si="1"/>
        <v>0.50607287449392713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10</v>
      </c>
      <c r="N20" s="173">
        <f t="shared" si="1"/>
        <v>2.067397146991937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6</v>
      </c>
      <c r="N24" s="173">
        <f t="shared" si="1"/>
        <v>2.5445292620865141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64" t="s">
        <v>182</v>
      </c>
      <c r="K25" s="181">
        <v>56461</v>
      </c>
      <c r="L25" s="324">
        <v>2496</v>
      </c>
      <c r="M25" s="318">
        <v>3</v>
      </c>
      <c r="N25" s="173">
        <f t="shared" si="1"/>
        <v>1.2019230769230769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6</v>
      </c>
      <c r="N31" s="173">
        <f t="shared" si="1"/>
        <v>1.609442060085837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16</v>
      </c>
      <c r="G32" s="254">
        <f t="shared" si="0"/>
        <v>4.2999193765116903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1</v>
      </c>
      <c r="N33" s="202">
        <f t="shared" si="1"/>
        <v>0.42283298097251587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200" t="s">
        <v>53</v>
      </c>
      <c r="K34" s="181">
        <v>57163</v>
      </c>
      <c r="L34" s="324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18">
        <v>8</v>
      </c>
      <c r="N36" s="173">
        <f t="shared" si="1"/>
        <v>1.8827959519887032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18">
        <v>1</v>
      </c>
      <c r="N41" s="202">
        <f t="shared" si="1"/>
        <v>0.36536353671903543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67</v>
      </c>
      <c r="N42" s="173">
        <f t="shared" si="1"/>
        <v>1.4315627537284732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/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20</v>
      </c>
      <c r="N46" s="173">
        <f t="shared" si="1"/>
        <v>2.192982456140351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6</v>
      </c>
      <c r="N47" s="173">
        <f t="shared" si="1"/>
        <v>1.5719151165837044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6</v>
      </c>
      <c r="G48" s="173">
        <f t="shared" si="0"/>
        <v>1.3953488372093024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18">
        <v>5</v>
      </c>
      <c r="N48" s="173">
        <f t="shared" si="1"/>
        <v>1.1627906976744187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18">
        <v>5</v>
      </c>
      <c r="N52" s="173">
        <f t="shared" si="1"/>
        <v>1.0773540185304891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19</v>
      </c>
      <c r="G67" s="254">
        <f t="shared" si="0"/>
        <v>3.9848993288590604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20</v>
      </c>
      <c r="N67" s="254">
        <f t="shared" si="1"/>
        <v>4.1946308724832218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12</v>
      </c>
      <c r="G75" s="254">
        <f t="shared" si="2"/>
        <v>2.9097963142580019</v>
      </c>
      <c r="H75" s="53"/>
      <c r="I75" s="266">
        <v>71</v>
      </c>
      <c r="J75" s="232" t="s">
        <v>211</v>
      </c>
      <c r="K75" s="181">
        <v>59327</v>
      </c>
      <c r="L75" s="324">
        <v>4124</v>
      </c>
      <c r="M75" s="318">
        <v>15</v>
      </c>
      <c r="N75" s="254">
        <f t="shared" si="3"/>
        <v>3.6372453928225026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 t="s">
        <v>170</v>
      </c>
      <c r="I76" s="311">
        <v>72</v>
      </c>
      <c r="J76" s="243" t="s">
        <v>149</v>
      </c>
      <c r="K76" s="305">
        <v>59416</v>
      </c>
      <c r="L76" s="324">
        <v>2275</v>
      </c>
      <c r="M76" s="318">
        <v>9</v>
      </c>
      <c r="N76" s="254">
        <f t="shared" si="3"/>
        <v>3.9560439560439562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9</v>
      </c>
      <c r="N79" s="173">
        <f t="shared" si="3"/>
        <v>1.9607843137254901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759066</v>
      </c>
      <c r="F86" s="167">
        <f>SUM(F5:F85)</f>
        <v>1105</v>
      </c>
      <c r="G86" s="317">
        <f t="shared" si="2"/>
        <v>1.4557363918289055</v>
      </c>
      <c r="I86" s="407" t="s">
        <v>215</v>
      </c>
      <c r="J86" s="408"/>
      <c r="K86" s="409"/>
      <c r="L86" s="167">
        <f>SUM(L5:L85)</f>
        <v>759066</v>
      </c>
      <c r="M86" s="167">
        <f>SUM(M5:M85)</f>
        <v>1169</v>
      </c>
      <c r="N86" s="317">
        <f t="shared" si="3"/>
        <v>1.5400505357900367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9" customWidth="1"/>
    <col min="5" max="5" width="13.140625" customWidth="1"/>
    <col min="7" max="7" width="11.140625" customWidth="1"/>
    <col min="10" max="10" width="18.57031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44328</v>
      </c>
      <c r="J1" s="249">
        <v>44327</v>
      </c>
    </row>
    <row r="2" spans="2:14" ht="63" customHeight="1" thickBot="1" x14ac:dyDescent="0.35">
      <c r="B2" s="391" t="s">
        <v>327</v>
      </c>
      <c r="C2" s="392"/>
      <c r="D2" s="392"/>
      <c r="E2" s="392"/>
      <c r="F2" s="392"/>
      <c r="G2" s="393"/>
      <c r="I2" s="391" t="s">
        <v>326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499</v>
      </c>
      <c r="G5" s="173">
        <f t="shared" ref="G5:G68" si="0">F5*1000/E5</f>
        <v>1.4765323091308284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511</v>
      </c>
      <c r="N5" s="173">
        <f t="shared" ref="N5:N68" si="1">M5*1000/L5</f>
        <v>1.5120401001319705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35</v>
      </c>
      <c r="G6" s="202">
        <f t="shared" si="0"/>
        <v>0.91096015200020819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37</v>
      </c>
      <c r="N6" s="202">
        <f t="shared" si="1"/>
        <v>0.96301501782879151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55557</v>
      </c>
      <c r="M8" s="318">
        <v>82</v>
      </c>
      <c r="N8" s="173">
        <f t="shared" si="1"/>
        <v>1.4759616249977501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48</v>
      </c>
      <c r="N9" s="173">
        <f t="shared" si="1"/>
        <v>1.7455814968361336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11</v>
      </c>
      <c r="G10" s="173">
        <f t="shared" si="0"/>
        <v>1.1507479861910241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12</v>
      </c>
      <c r="N10" s="173">
        <f t="shared" si="1"/>
        <v>1.2553614394811172</v>
      </c>
    </row>
    <row r="11" spans="2:14" ht="16.5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200" t="s">
        <v>172</v>
      </c>
      <c r="K11" s="181">
        <v>55473</v>
      </c>
      <c r="L11" s="324">
        <v>6574</v>
      </c>
      <c r="M11" s="318">
        <v>5</v>
      </c>
      <c r="N11" s="202">
        <f t="shared" si="1"/>
        <v>0.76057195010648004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26</v>
      </c>
      <c r="N14" s="173">
        <f t="shared" si="1"/>
        <v>1.6835016835016836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324">
        <v>1455</v>
      </c>
      <c r="F15" s="318">
        <v>2</v>
      </c>
      <c r="G15" s="173">
        <f t="shared" si="0"/>
        <v>1.3745704467353952</v>
      </c>
      <c r="H15" s="53" t="s">
        <v>170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17</v>
      </c>
      <c r="N16" s="173">
        <f t="shared" si="1"/>
        <v>1.3044812768569676</v>
      </c>
    </row>
    <row r="17" spans="2:14" ht="16.5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64" t="s">
        <v>175</v>
      </c>
      <c r="K17" s="181">
        <v>55918</v>
      </c>
      <c r="L17" s="324">
        <v>1976</v>
      </c>
      <c r="M17" s="318">
        <v>2</v>
      </c>
      <c r="N17" s="173">
        <f t="shared" si="1"/>
        <v>1.0121457489878543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16.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0</v>
      </c>
      <c r="G19" s="202">
        <f t="shared" si="0"/>
        <v>0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9</v>
      </c>
      <c r="N20" s="173">
        <f t="shared" si="1"/>
        <v>1.8606574322927434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5</v>
      </c>
      <c r="N24" s="173">
        <f t="shared" si="1"/>
        <v>2.1204410517387617</v>
      </c>
    </row>
    <row r="25" spans="2:14" ht="16.5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200" t="s">
        <v>182</v>
      </c>
      <c r="K25" s="181">
        <v>56461</v>
      </c>
      <c r="L25" s="324">
        <v>2496</v>
      </c>
      <c r="M25" s="318">
        <v>2</v>
      </c>
      <c r="N25" s="202">
        <f t="shared" si="1"/>
        <v>0.80128205128205132</v>
      </c>
    </row>
    <row r="26" spans="2:14" ht="16.5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16.5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0</v>
      </c>
      <c r="G30" s="202">
        <f t="shared" si="0"/>
        <v>0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16.5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5</v>
      </c>
      <c r="N31" s="173">
        <f t="shared" si="1"/>
        <v>1.3412017167381973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12</v>
      </c>
      <c r="G32" s="254">
        <f t="shared" si="0"/>
        <v>3.2249395323837677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16</v>
      </c>
      <c r="N32" s="254">
        <f t="shared" si="1"/>
        <v>4.2999193765116903</v>
      </c>
    </row>
    <row r="33" spans="2:14" ht="16.5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0</v>
      </c>
      <c r="N33" s="202">
        <f t="shared" si="1"/>
        <v>0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64" t="s">
        <v>53</v>
      </c>
      <c r="K34" s="181">
        <v>57163</v>
      </c>
      <c r="L34" s="324">
        <v>1518</v>
      </c>
      <c r="M34" s="318">
        <v>2</v>
      </c>
      <c r="N34" s="173">
        <f t="shared" si="1"/>
        <v>1.3175230566534915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9</v>
      </c>
      <c r="N36" s="173">
        <f t="shared" si="1"/>
        <v>2.1181454459872913</v>
      </c>
    </row>
    <row r="37" spans="2:14" ht="16.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0</v>
      </c>
      <c r="N37" s="202">
        <f t="shared" si="1"/>
        <v>0</v>
      </c>
    </row>
    <row r="38" spans="2:14" ht="16.5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/>
      <c r="I41" s="266">
        <v>37</v>
      </c>
      <c r="J41" s="200" t="s">
        <v>191</v>
      </c>
      <c r="K41" s="181">
        <v>57644</v>
      </c>
      <c r="L41" s="324">
        <v>2737</v>
      </c>
      <c r="M41" s="318">
        <v>2</v>
      </c>
      <c r="N41" s="202">
        <f t="shared" si="1"/>
        <v>0.73072707343807086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61</v>
      </c>
      <c r="N42" s="173">
        <f t="shared" si="1"/>
        <v>1.3033631041408487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18">
        <v>3</v>
      </c>
      <c r="G44" s="173">
        <f t="shared" si="0"/>
        <v>1.31521262604121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18</v>
      </c>
      <c r="N46" s="173">
        <f t="shared" si="1"/>
        <v>1.9736842105263157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5</v>
      </c>
      <c r="N47" s="173">
        <f t="shared" si="1"/>
        <v>1.3099292638197537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4300</v>
      </c>
      <c r="M48" s="318">
        <v>6</v>
      </c>
      <c r="N48" s="173">
        <f t="shared" si="1"/>
        <v>1.3953488372093024</v>
      </c>
    </row>
    <row r="49" spans="2:14" ht="16.5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16.5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/>
      <c r="I52" s="266">
        <v>48</v>
      </c>
      <c r="J52" s="64" t="s">
        <v>89</v>
      </c>
      <c r="K52" s="181">
        <v>58311</v>
      </c>
      <c r="L52" s="324">
        <v>4641</v>
      </c>
      <c r="M52" s="318">
        <v>7</v>
      </c>
      <c r="N52" s="173">
        <f t="shared" si="1"/>
        <v>1.5082956259426847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2</v>
      </c>
      <c r="N53" s="202">
        <f t="shared" si="1"/>
        <v>0.87221979938944616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1</v>
      </c>
      <c r="G57" s="202">
        <f t="shared" si="0"/>
        <v>0.27517886626307098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13</v>
      </c>
      <c r="G58" s="173">
        <f t="shared" si="0"/>
        <v>2.2146507666098807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18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16.5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3</v>
      </c>
      <c r="G62" s="173">
        <f t="shared" si="0"/>
        <v>1.3100436681222707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5</v>
      </c>
      <c r="N63" s="254">
        <f t="shared" si="1"/>
        <v>4.3591979075850045</v>
      </c>
    </row>
    <row r="64" spans="2:14" ht="16.5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16.5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16.5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16</v>
      </c>
      <c r="G67" s="254">
        <f t="shared" si="0"/>
        <v>3.3557046979865772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19</v>
      </c>
      <c r="N67" s="254">
        <f t="shared" si="1"/>
        <v>3.9848993288590604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16.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16.5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16.5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0</v>
      </c>
      <c r="G73" s="202">
        <f t="shared" si="2"/>
        <v>0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14</v>
      </c>
      <c r="G75" s="254">
        <f t="shared" si="2"/>
        <v>3.3947623666343354</v>
      </c>
      <c r="H75" s="53" t="s">
        <v>170</v>
      </c>
      <c r="I75" s="266">
        <v>71</v>
      </c>
      <c r="J75" s="232" t="s">
        <v>211</v>
      </c>
      <c r="K75" s="181">
        <v>59327</v>
      </c>
      <c r="L75" s="324">
        <v>4124</v>
      </c>
      <c r="M75" s="318">
        <v>12</v>
      </c>
      <c r="N75" s="254">
        <f t="shared" si="3"/>
        <v>2.9097963142580019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6</v>
      </c>
      <c r="G77" s="254">
        <f t="shared" si="2"/>
        <v>3.9473684210526314</v>
      </c>
      <c r="H77" s="53" t="s">
        <v>170</v>
      </c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6</v>
      </c>
      <c r="N79" s="173">
        <f t="shared" si="3"/>
        <v>1.3071895424836601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16.5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16.5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10</v>
      </c>
      <c r="G84" s="173">
        <f t="shared" si="2"/>
        <v>1.6852039096730704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16.5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759066</v>
      </c>
      <c r="F86" s="167">
        <f>SUM(F5:F85)</f>
        <v>1082</v>
      </c>
      <c r="G86" s="317">
        <f t="shared" si="2"/>
        <v>1.425435996342874</v>
      </c>
      <c r="I86" s="407" t="s">
        <v>215</v>
      </c>
      <c r="J86" s="408"/>
      <c r="K86" s="409"/>
      <c r="L86" s="167">
        <f>SUM(L5:L85)</f>
        <v>759066</v>
      </c>
      <c r="M86" s="167">
        <f>SUM(M5:M85)</f>
        <v>1105</v>
      </c>
      <c r="N86" s="317">
        <f t="shared" si="3"/>
        <v>1.4557363918289055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18.7109375" customWidth="1"/>
    <col min="12" max="12" width="14.140625" customWidth="1"/>
    <col min="14" max="14" width="10.5703125" customWidth="1"/>
  </cols>
  <sheetData>
    <row r="1" spans="2:14" ht="16.5" thickBot="1" x14ac:dyDescent="0.3">
      <c r="C1" s="249">
        <v>44329</v>
      </c>
      <c r="J1" s="249">
        <v>44328</v>
      </c>
    </row>
    <row r="2" spans="2:14" ht="84.75" customHeight="1" thickBot="1" x14ac:dyDescent="0.35">
      <c r="B2" s="391" t="s">
        <v>328</v>
      </c>
      <c r="C2" s="392"/>
      <c r="D2" s="392"/>
      <c r="E2" s="392"/>
      <c r="F2" s="392"/>
      <c r="G2" s="393"/>
      <c r="I2" s="391" t="s">
        <v>327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487</v>
      </c>
      <c r="G5" s="330">
        <f t="shared" ref="G5:G68" si="0">F5*1000/E5</f>
        <v>1.4410245181296863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9">
        <v>499</v>
      </c>
      <c r="N5" s="330">
        <f t="shared" ref="N5:N68" si="1">M5*1000/L5</f>
        <v>1.4765323091308284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33</v>
      </c>
      <c r="G6" s="332">
        <f t="shared" si="0"/>
        <v>0.85890528617162487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9">
        <v>35</v>
      </c>
      <c r="N6" s="332">
        <f t="shared" si="1"/>
        <v>0.91096015200020819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9">
        <v>30</v>
      </c>
      <c r="N7" s="330">
        <f t="shared" si="1"/>
        <v>1.3030447813056509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75</v>
      </c>
      <c r="G8" s="330">
        <f t="shared" si="0"/>
        <v>1.3499649009125763</v>
      </c>
      <c r="H8" s="331"/>
      <c r="I8" s="266">
        <v>4</v>
      </c>
      <c r="J8" s="64" t="s">
        <v>229</v>
      </c>
      <c r="K8" s="181">
        <v>55259</v>
      </c>
      <c r="L8" s="324">
        <v>55557</v>
      </c>
      <c r="M8" s="329">
        <v>79</v>
      </c>
      <c r="N8" s="330">
        <f t="shared" si="1"/>
        <v>1.421963028961247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41</v>
      </c>
      <c r="G9" s="330">
        <f t="shared" si="0"/>
        <v>1.4910175285475307</v>
      </c>
      <c r="H9" s="331"/>
      <c r="I9" s="266">
        <v>5</v>
      </c>
      <c r="J9" s="64" t="s">
        <v>230</v>
      </c>
      <c r="K9" s="181">
        <v>55357</v>
      </c>
      <c r="L9" s="324">
        <v>27498</v>
      </c>
      <c r="M9" s="329">
        <v>48</v>
      </c>
      <c r="N9" s="330">
        <f t="shared" si="1"/>
        <v>1.7455814968361336</v>
      </c>
    </row>
    <row r="10" spans="2:14" ht="17.100000000000001" customHeight="1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21">
        <v>11</v>
      </c>
      <c r="G10" s="330">
        <f t="shared" si="0"/>
        <v>1.1507479861910241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9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5</v>
      </c>
      <c r="G11" s="332">
        <f t="shared" si="0"/>
        <v>0.76057195010648004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9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9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9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22</v>
      </c>
      <c r="G14" s="330">
        <f t="shared" si="0"/>
        <v>1.4245014245014245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9">
        <v>26</v>
      </c>
      <c r="N14" s="330">
        <f t="shared" si="1"/>
        <v>1.6835016835016836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64" t="s">
        <v>174</v>
      </c>
      <c r="K15" s="181">
        <v>55776</v>
      </c>
      <c r="L15" s="324">
        <v>1455</v>
      </c>
      <c r="M15" s="329">
        <v>2</v>
      </c>
      <c r="N15" s="330">
        <f t="shared" si="1"/>
        <v>1.3745704467353952</v>
      </c>
    </row>
    <row r="16" spans="2:14" ht="17.100000000000001" customHeight="1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9">
        <v>17</v>
      </c>
      <c r="N16" s="330">
        <f t="shared" si="1"/>
        <v>1.3044812768569676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9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9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9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4837</v>
      </c>
      <c r="M20" s="329">
        <v>9</v>
      </c>
      <c r="N20" s="330">
        <f t="shared" si="1"/>
        <v>1.8606574322927434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9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9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232" t="s">
        <v>180</v>
      </c>
      <c r="K23" s="181">
        <v>56354</v>
      </c>
      <c r="L23" s="324">
        <v>2387</v>
      </c>
      <c r="M23" s="329">
        <v>8</v>
      </c>
      <c r="N23" s="333">
        <f t="shared" si="1"/>
        <v>3.3514872224549643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9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9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9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9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1</v>
      </c>
      <c r="G28" s="332">
        <f t="shared" si="0"/>
        <v>0.2089864158829676</v>
      </c>
      <c r="H28" s="331"/>
      <c r="I28" s="266">
        <v>24</v>
      </c>
      <c r="J28" s="200" t="s">
        <v>185</v>
      </c>
      <c r="K28" s="181">
        <v>56666</v>
      </c>
      <c r="L28" s="324">
        <v>4785</v>
      </c>
      <c r="M28" s="329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9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9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 t="s">
        <v>170</v>
      </c>
      <c r="I31" s="266">
        <v>27</v>
      </c>
      <c r="J31" s="64" t="s">
        <v>47</v>
      </c>
      <c r="K31" s="181">
        <v>56844</v>
      </c>
      <c r="L31" s="324">
        <v>3728</v>
      </c>
      <c r="M31" s="329">
        <v>5</v>
      </c>
      <c r="N31" s="330">
        <f t="shared" si="1"/>
        <v>1.3412017167381973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11</v>
      </c>
      <c r="G32" s="330">
        <f t="shared" si="0"/>
        <v>2.9561945713517872</v>
      </c>
      <c r="H32" s="331"/>
      <c r="I32" s="266">
        <v>28</v>
      </c>
      <c r="J32" s="232" t="s">
        <v>49</v>
      </c>
      <c r="K32" s="181">
        <v>56988</v>
      </c>
      <c r="L32" s="324">
        <v>3721</v>
      </c>
      <c r="M32" s="329">
        <v>12</v>
      </c>
      <c r="N32" s="333">
        <f t="shared" si="1"/>
        <v>3.2249395323837677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9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9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1</v>
      </c>
      <c r="G35" s="332">
        <f t="shared" si="0"/>
        <v>0.55126791620727678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9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9">
        <v>9</v>
      </c>
      <c r="N36" s="330">
        <f t="shared" si="1"/>
        <v>2.1181454459872913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9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9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9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9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21">
        <v>2</v>
      </c>
      <c r="G41" s="332">
        <f t="shared" si="0"/>
        <v>0.73072707343807086</v>
      </c>
      <c r="H41" s="331"/>
      <c r="I41" s="266">
        <v>37</v>
      </c>
      <c r="J41" s="200" t="s">
        <v>191</v>
      </c>
      <c r="K41" s="181">
        <v>57644</v>
      </c>
      <c r="L41" s="324">
        <v>2737</v>
      </c>
      <c r="M41" s="329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64</v>
      </c>
      <c r="G42" s="330">
        <f t="shared" si="0"/>
        <v>1.3674629289346609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46802</v>
      </c>
      <c r="M42" s="329">
        <v>61</v>
      </c>
      <c r="N42" s="330">
        <f t="shared" si="1"/>
        <v>1.3033631041408487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7</v>
      </c>
      <c r="G43" s="330">
        <f t="shared" si="0"/>
        <v>1.8036588508116465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9">
        <v>5</v>
      </c>
      <c r="N43" s="330">
        <f t="shared" si="1"/>
        <v>1.2883277505797475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9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9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18</v>
      </c>
      <c r="G46" s="330">
        <f t="shared" si="0"/>
        <v>1.9736842105263157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9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64" t="s">
        <v>79</v>
      </c>
      <c r="K47" s="181">
        <v>58008</v>
      </c>
      <c r="L47" s="324">
        <v>3817</v>
      </c>
      <c r="M47" s="329">
        <v>5</v>
      </c>
      <c r="N47" s="330">
        <f t="shared" si="1"/>
        <v>1.3099292638197537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5</v>
      </c>
      <c r="G48" s="330">
        <f t="shared" si="0"/>
        <v>1.1627906976744187</v>
      </c>
      <c r="H48" s="331"/>
      <c r="I48" s="266">
        <v>44</v>
      </c>
      <c r="J48" s="64" t="s">
        <v>81</v>
      </c>
      <c r="K48" s="181">
        <v>58142</v>
      </c>
      <c r="L48" s="324">
        <v>4300</v>
      </c>
      <c r="M48" s="329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9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9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18</v>
      </c>
      <c r="G51" s="333">
        <f t="shared" si="0"/>
        <v>3.6202735317779564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4972</v>
      </c>
      <c r="M51" s="329">
        <v>17</v>
      </c>
      <c r="N51" s="333">
        <f t="shared" si="1"/>
        <v>3.419147224456959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9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9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9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9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9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1</v>
      </c>
      <c r="G57" s="332">
        <f t="shared" si="0"/>
        <v>0.27517886626307098</v>
      </c>
      <c r="H57" s="331"/>
      <c r="I57" s="266">
        <v>53</v>
      </c>
      <c r="J57" s="200" t="s">
        <v>99</v>
      </c>
      <c r="K57" s="181">
        <v>55160</v>
      </c>
      <c r="L57" s="324">
        <v>3634</v>
      </c>
      <c r="M57" s="329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14</v>
      </c>
      <c r="G58" s="330">
        <f t="shared" si="0"/>
        <v>2.385008517887564</v>
      </c>
      <c r="H58" s="53" t="s">
        <v>170</v>
      </c>
      <c r="I58" s="266">
        <v>54</v>
      </c>
      <c r="J58" s="64" t="s">
        <v>101</v>
      </c>
      <c r="K58" s="181">
        <v>55277</v>
      </c>
      <c r="L58" s="324">
        <v>5870</v>
      </c>
      <c r="M58" s="329">
        <v>13</v>
      </c>
      <c r="N58" s="330">
        <f t="shared" si="1"/>
        <v>2.2146507666098807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9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4</v>
      </c>
      <c r="G60" s="330">
        <f t="shared" si="0"/>
        <v>1.2165450121654502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9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9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9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9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9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21">
        <v>2</v>
      </c>
      <c r="G65" s="330">
        <f t="shared" si="0"/>
        <v>1.2143290831815421</v>
      </c>
      <c r="H65" s="331"/>
      <c r="I65" s="266">
        <v>61</v>
      </c>
      <c r="J65" s="64" t="s">
        <v>203</v>
      </c>
      <c r="K65" s="181">
        <v>58918</v>
      </c>
      <c r="L65" s="324">
        <v>1647</v>
      </c>
      <c r="M65" s="329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9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16</v>
      </c>
      <c r="G67" s="333">
        <f t="shared" si="0"/>
        <v>3.3557046979865772</v>
      </c>
      <c r="H67" s="331"/>
      <c r="I67" s="266">
        <v>63</v>
      </c>
      <c r="J67" s="232" t="s">
        <v>131</v>
      </c>
      <c r="K67" s="181">
        <v>59041</v>
      </c>
      <c r="L67" s="324">
        <v>4768</v>
      </c>
      <c r="M67" s="329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9">
        <v>4</v>
      </c>
      <c r="N68" s="330">
        <f t="shared" si="1"/>
        <v>2.8490028490028489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9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9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8</v>
      </c>
      <c r="G71" s="333">
        <f t="shared" si="2"/>
        <v>5.2219321148825069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9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21">
        <v>3</v>
      </c>
      <c r="G72" s="330">
        <f t="shared" si="2"/>
        <v>1.3623978201634876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9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9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9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14</v>
      </c>
      <c r="G75" s="333">
        <f t="shared" si="2"/>
        <v>3.3947623666343354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9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9">
        <v>10</v>
      </c>
      <c r="N76" s="333">
        <f t="shared" si="3"/>
        <v>4.395604395604396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9">
        <v>6</v>
      </c>
      <c r="N77" s="333">
        <f t="shared" si="3"/>
        <v>3.9473684210526314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9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9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9">
        <v>2</v>
      </c>
      <c r="N80" s="332">
        <f t="shared" si="3"/>
        <v>0.91659028414298804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9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9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9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9">
        <v>10</v>
      </c>
      <c r="N84" s="330">
        <f t="shared" si="3"/>
        <v>1.6852039096730704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34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10" t="s">
        <v>215</v>
      </c>
      <c r="C86" s="411"/>
      <c r="D86" s="412"/>
      <c r="E86" s="335">
        <f>SUM(E5:E85)</f>
        <v>759066</v>
      </c>
      <c r="F86" s="335">
        <f>SUM(F5:F85)</f>
        <v>1044</v>
      </c>
      <c r="G86" s="336">
        <f t="shared" si="2"/>
        <v>1.3753744733659523</v>
      </c>
      <c r="H86" s="331"/>
      <c r="I86" s="410" t="s">
        <v>215</v>
      </c>
      <c r="J86" s="411"/>
      <c r="K86" s="412"/>
      <c r="L86" s="335">
        <f>SUM(L5:L85)</f>
        <v>759066</v>
      </c>
      <c r="M86" s="335">
        <f>SUM(M5:M85)</f>
        <v>1082</v>
      </c>
      <c r="N86" s="336">
        <f t="shared" si="3"/>
        <v>1.425435996342874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21.42578125" customWidth="1"/>
    <col min="12" max="12" width="12.28515625" customWidth="1"/>
    <col min="14" max="14" width="9" customWidth="1"/>
  </cols>
  <sheetData>
    <row r="1" spans="2:14" ht="16.5" thickBot="1" x14ac:dyDescent="0.3">
      <c r="C1" s="249">
        <v>44330</v>
      </c>
      <c r="J1" s="249">
        <v>44329</v>
      </c>
    </row>
    <row r="2" spans="2:14" ht="84.75" customHeight="1" thickBot="1" x14ac:dyDescent="0.35">
      <c r="B2" s="391" t="s">
        <v>329</v>
      </c>
      <c r="C2" s="392"/>
      <c r="D2" s="392"/>
      <c r="E2" s="392"/>
      <c r="F2" s="392"/>
      <c r="G2" s="393"/>
      <c r="I2" s="391" t="s">
        <v>328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475</v>
      </c>
      <c r="G5" s="330">
        <f t="shared" ref="G5:G68" si="0">F5*1000/E5</f>
        <v>1.405516727128544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487</v>
      </c>
      <c r="N5" s="330">
        <f t="shared" ref="N5:N68" si="1">M5*1000/L5</f>
        <v>1.4410245181296863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30</v>
      </c>
      <c r="G6" s="332">
        <f t="shared" si="0"/>
        <v>0.78082298742874989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33</v>
      </c>
      <c r="N6" s="332">
        <f t="shared" si="1"/>
        <v>0.85890528617162487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85</v>
      </c>
      <c r="G8" s="330">
        <f t="shared" si="0"/>
        <v>1.5299602210342531</v>
      </c>
      <c r="H8" s="337" t="s">
        <v>170</v>
      </c>
      <c r="I8" s="266">
        <v>4</v>
      </c>
      <c r="J8" s="64" t="s">
        <v>229</v>
      </c>
      <c r="K8" s="181">
        <v>55259</v>
      </c>
      <c r="L8" s="324">
        <v>55557</v>
      </c>
      <c r="M8" s="321">
        <v>75</v>
      </c>
      <c r="N8" s="330">
        <f t="shared" si="1"/>
        <v>1.3499649009125763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43</v>
      </c>
      <c r="G9" s="330">
        <f t="shared" si="0"/>
        <v>1.5637500909157029</v>
      </c>
      <c r="H9" s="337" t="s">
        <v>170</v>
      </c>
      <c r="I9" s="266">
        <v>5</v>
      </c>
      <c r="J9" s="64" t="s">
        <v>230</v>
      </c>
      <c r="K9" s="181">
        <v>55357</v>
      </c>
      <c r="L9" s="324">
        <v>27498</v>
      </c>
      <c r="M9" s="321">
        <v>41</v>
      </c>
      <c r="N9" s="330">
        <f t="shared" si="1"/>
        <v>1.4910175285475307</v>
      </c>
    </row>
    <row r="10" spans="2:14" ht="17.100000000000001" customHeight="1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9</v>
      </c>
      <c r="G10" s="332">
        <f t="shared" si="0"/>
        <v>0.94152107961083797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1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20</v>
      </c>
      <c r="G14" s="330">
        <f t="shared" si="0"/>
        <v>1.295001295001295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22</v>
      </c>
      <c r="N14" s="330">
        <f t="shared" si="1"/>
        <v>1.4245014245014245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7.100000000000001" customHeight="1" thickBot="1" x14ac:dyDescent="0.3">
      <c r="B16" s="266">
        <v>12</v>
      </c>
      <c r="C16" s="200" t="s">
        <v>17</v>
      </c>
      <c r="D16" s="181">
        <v>55838</v>
      </c>
      <c r="E16" s="324">
        <v>13032</v>
      </c>
      <c r="F16" s="321">
        <v>12</v>
      </c>
      <c r="G16" s="332">
        <f t="shared" si="0"/>
        <v>0.92081031307550643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1">
        <v>14</v>
      </c>
      <c r="N16" s="330">
        <f t="shared" si="1"/>
        <v>1.0742786985880908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 t="s">
        <v>170</v>
      </c>
      <c r="I28" s="266">
        <v>24</v>
      </c>
      <c r="J28" s="200" t="s">
        <v>185</v>
      </c>
      <c r="K28" s="181">
        <v>56666</v>
      </c>
      <c r="L28" s="324">
        <v>4785</v>
      </c>
      <c r="M28" s="321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11</v>
      </c>
      <c r="N32" s="330">
        <f t="shared" si="1"/>
        <v>2.9561945713517872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0</v>
      </c>
      <c r="G38" s="332">
        <f t="shared" si="0"/>
        <v>0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1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21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60</v>
      </c>
      <c r="G42" s="330">
        <f t="shared" si="0"/>
        <v>1.2819964958762446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64</v>
      </c>
      <c r="N42" s="330">
        <f t="shared" si="1"/>
        <v>1.3674629289346609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8</v>
      </c>
      <c r="G43" s="330">
        <f t="shared" si="0"/>
        <v>2.0613244009275959</v>
      </c>
      <c r="H43" s="337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1">
        <v>7</v>
      </c>
      <c r="N43" s="330">
        <f t="shared" si="1"/>
        <v>1.8036588508116465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17</v>
      </c>
      <c r="G46" s="330">
        <f t="shared" si="0"/>
        <v>1.8640350877192982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1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21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15</v>
      </c>
      <c r="G51" s="333">
        <f t="shared" si="0"/>
        <v>3.0168946098149636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18</v>
      </c>
      <c r="N51" s="333">
        <f t="shared" si="1"/>
        <v>3.6202735317779564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6</v>
      </c>
      <c r="G52" s="330">
        <f t="shared" si="0"/>
        <v>1.292824822236587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1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 t="s">
        <v>170</v>
      </c>
      <c r="I57" s="266">
        <v>53</v>
      </c>
      <c r="J57" s="200" t="s">
        <v>99</v>
      </c>
      <c r="K57" s="181">
        <v>55160</v>
      </c>
      <c r="L57" s="324">
        <v>3634</v>
      </c>
      <c r="M57" s="321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14</v>
      </c>
      <c r="N58" s="330">
        <f t="shared" si="1"/>
        <v>2.385008517887564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5</v>
      </c>
      <c r="G65" s="333">
        <f t="shared" si="0"/>
        <v>3.0358227079538556</v>
      </c>
      <c r="H65" s="337" t="s">
        <v>170</v>
      </c>
      <c r="I65" s="266">
        <v>61</v>
      </c>
      <c r="J65" s="64" t="s">
        <v>203</v>
      </c>
      <c r="K65" s="181">
        <v>58918</v>
      </c>
      <c r="L65" s="324">
        <v>1647</v>
      </c>
      <c r="M65" s="321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17</v>
      </c>
      <c r="G67" s="333">
        <f t="shared" si="0"/>
        <v>3.5654362416107381</v>
      </c>
      <c r="H67" s="337" t="s">
        <v>170</v>
      </c>
      <c r="I67" s="266">
        <v>63</v>
      </c>
      <c r="J67" s="232" t="s">
        <v>131</v>
      </c>
      <c r="K67" s="181">
        <v>59041</v>
      </c>
      <c r="L67" s="324">
        <v>4768</v>
      </c>
      <c r="M67" s="321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1</v>
      </c>
      <c r="G72" s="332">
        <f t="shared" si="2"/>
        <v>0.45413260672116257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1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13</v>
      </c>
      <c r="G75" s="333">
        <f t="shared" si="2"/>
        <v>3.1522793404461686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10" t="s">
        <v>215</v>
      </c>
      <c r="C86" s="411"/>
      <c r="D86" s="412"/>
      <c r="E86" s="335">
        <f>SUM(E5:E85)</f>
        <v>759066</v>
      </c>
      <c r="F86" s="335">
        <f>SUM(F5:F85)</f>
        <v>1024</v>
      </c>
      <c r="G86" s="336">
        <f t="shared" si="2"/>
        <v>1.3490263033780989</v>
      </c>
      <c r="H86" s="331"/>
      <c r="I86" s="410" t="s">
        <v>215</v>
      </c>
      <c r="J86" s="411"/>
      <c r="K86" s="412"/>
      <c r="L86" s="335">
        <f>SUM(L5:L85)</f>
        <v>759066</v>
      </c>
      <c r="M86" s="335">
        <f>SUM(M5:M85)</f>
        <v>1044</v>
      </c>
      <c r="N86" s="336">
        <f t="shared" si="3"/>
        <v>1.3753744733659523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G5" sqref="G5:G86"/>
    </sheetView>
  </sheetViews>
  <sheetFormatPr defaultRowHeight="15" x14ac:dyDescent="0.25"/>
  <cols>
    <col min="3" max="3" width="22.28515625" customWidth="1"/>
    <col min="5" max="5" width="14" customWidth="1"/>
    <col min="7" max="7" width="10.85546875" customWidth="1"/>
    <col min="10" max="10" width="21.140625" customWidth="1"/>
    <col min="12" max="12" width="12.140625" customWidth="1"/>
    <col min="14" max="14" width="11.7109375" customWidth="1"/>
  </cols>
  <sheetData>
    <row r="1" spans="2:14" ht="16.5" thickBot="1" x14ac:dyDescent="0.3">
      <c r="C1" s="249">
        <v>44331</v>
      </c>
      <c r="J1" s="249">
        <v>44330</v>
      </c>
    </row>
    <row r="2" spans="2:14" ht="57.75" customHeight="1" thickBot="1" x14ac:dyDescent="0.35">
      <c r="B2" s="391" t="s">
        <v>330</v>
      </c>
      <c r="C2" s="392"/>
      <c r="D2" s="392"/>
      <c r="E2" s="392"/>
      <c r="F2" s="392"/>
      <c r="G2" s="393"/>
      <c r="I2" s="391" t="s">
        <v>329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450</v>
      </c>
      <c r="G5" s="330">
        <f t="shared" ref="G5:G68" si="0">F5*1000/E5</f>
        <v>1.3315421625428312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475</v>
      </c>
      <c r="N5" s="330">
        <f t="shared" ref="N5:N68" si="1">M5*1000/L5</f>
        <v>1.405516727128544</v>
      </c>
    </row>
    <row r="6" spans="2:14" ht="15.7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22</v>
      </c>
      <c r="G6" s="332">
        <f t="shared" si="0"/>
        <v>0.57260352411441662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30</v>
      </c>
      <c r="N6" s="332">
        <f t="shared" si="1"/>
        <v>0.78082298742874989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27</v>
      </c>
      <c r="G7" s="330">
        <f t="shared" si="0"/>
        <v>1.1727403031750858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81</v>
      </c>
      <c r="G8" s="330">
        <f t="shared" si="0"/>
        <v>1.4579620929855823</v>
      </c>
      <c r="H8" s="337"/>
      <c r="I8" s="266">
        <v>4</v>
      </c>
      <c r="J8" s="64" t="s">
        <v>229</v>
      </c>
      <c r="K8" s="181">
        <v>55259</v>
      </c>
      <c r="L8" s="324">
        <v>55557</v>
      </c>
      <c r="M8" s="321">
        <v>85</v>
      </c>
      <c r="N8" s="330">
        <f t="shared" si="1"/>
        <v>1.5299602210342531</v>
      </c>
    </row>
    <row r="9" spans="2:14" ht="27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39</v>
      </c>
      <c r="G9" s="330">
        <f t="shared" si="0"/>
        <v>1.4182849661793584</v>
      </c>
      <c r="H9" s="337"/>
      <c r="I9" s="266">
        <v>5</v>
      </c>
      <c r="J9" s="64" t="s">
        <v>230</v>
      </c>
      <c r="K9" s="181">
        <v>55357</v>
      </c>
      <c r="L9" s="324">
        <v>27498</v>
      </c>
      <c r="M9" s="321">
        <v>43</v>
      </c>
      <c r="N9" s="330">
        <f t="shared" si="1"/>
        <v>1.5637500909157029</v>
      </c>
    </row>
    <row r="10" spans="2:14" ht="15.75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7</v>
      </c>
      <c r="G10" s="332">
        <f t="shared" si="0"/>
        <v>0.7322941730306517</v>
      </c>
      <c r="H10" s="331"/>
      <c r="I10" s="266">
        <v>6</v>
      </c>
      <c r="J10" s="200" t="s">
        <v>231</v>
      </c>
      <c r="K10" s="181">
        <v>55446</v>
      </c>
      <c r="L10" s="324">
        <v>9559</v>
      </c>
      <c r="M10" s="321">
        <v>9</v>
      </c>
      <c r="N10" s="332">
        <f t="shared" si="1"/>
        <v>0.94152107961083797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6</v>
      </c>
      <c r="N11" s="332">
        <f t="shared" si="1"/>
        <v>0.91268634012777605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16</v>
      </c>
      <c r="G14" s="330">
        <f t="shared" si="0"/>
        <v>1.0360010360010361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20</v>
      </c>
      <c r="N14" s="330">
        <f t="shared" si="1"/>
        <v>1.295001295001295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7" t="s">
        <v>170</v>
      </c>
      <c r="I16" s="266">
        <v>12</v>
      </c>
      <c r="J16" s="200" t="s">
        <v>17</v>
      </c>
      <c r="K16" s="181">
        <v>55838</v>
      </c>
      <c r="L16" s="324">
        <v>13032</v>
      </c>
      <c r="M16" s="321">
        <v>12</v>
      </c>
      <c r="N16" s="332">
        <f t="shared" si="1"/>
        <v>0.92081031307550643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3</v>
      </c>
      <c r="G24" s="330">
        <f t="shared" si="0"/>
        <v>1.272264631043257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/>
      <c r="I28" s="266">
        <v>24</v>
      </c>
      <c r="J28" s="200" t="s">
        <v>185</v>
      </c>
      <c r="K28" s="181">
        <v>56666</v>
      </c>
      <c r="L28" s="324">
        <v>4785</v>
      </c>
      <c r="M28" s="321">
        <v>2</v>
      </c>
      <c r="N28" s="332">
        <f t="shared" si="1"/>
        <v>0.41797283176593519</v>
      </c>
    </row>
    <row r="29" spans="2:14" ht="15.7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27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5</v>
      </c>
      <c r="G31" s="330">
        <f t="shared" si="0"/>
        <v>1.3412017167381973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6</v>
      </c>
      <c r="N32" s="330">
        <f t="shared" si="1"/>
        <v>1.6124697661918839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21">
        <v>1</v>
      </c>
      <c r="G34" s="332">
        <f t="shared" si="0"/>
        <v>0.65876152832674573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0</v>
      </c>
      <c r="N35" s="332">
        <f t="shared" si="1"/>
        <v>0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7" t="s">
        <v>170</v>
      </c>
      <c r="I38" s="266">
        <v>34</v>
      </c>
      <c r="J38" s="200" t="s">
        <v>61</v>
      </c>
      <c r="K38" s="181">
        <v>55062</v>
      </c>
      <c r="L38" s="324">
        <v>3049</v>
      </c>
      <c r="M38" s="321">
        <v>0</v>
      </c>
      <c r="N38" s="332">
        <f t="shared" si="1"/>
        <v>0</v>
      </c>
    </row>
    <row r="39" spans="2:14" ht="15.75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/>
      <c r="I41" s="266">
        <v>37</v>
      </c>
      <c r="J41" s="64" t="s">
        <v>191</v>
      </c>
      <c r="K41" s="181">
        <v>57644</v>
      </c>
      <c r="L41" s="324">
        <v>2737</v>
      </c>
      <c r="M41" s="321">
        <v>3</v>
      </c>
      <c r="N41" s="330">
        <f t="shared" si="1"/>
        <v>1.0960906101571064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56</v>
      </c>
      <c r="G42" s="330">
        <f t="shared" si="0"/>
        <v>1.1965300628178284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60</v>
      </c>
      <c r="N42" s="330">
        <f t="shared" si="1"/>
        <v>1.2819964958762446</v>
      </c>
    </row>
    <row r="43" spans="2:14" ht="15.7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6</v>
      </c>
      <c r="G43" s="330">
        <f t="shared" si="0"/>
        <v>1.545993300695697</v>
      </c>
      <c r="H43" s="337"/>
      <c r="I43" s="266">
        <v>39</v>
      </c>
      <c r="J43" s="64" t="s">
        <v>71</v>
      </c>
      <c r="K43" s="181">
        <v>57742</v>
      </c>
      <c r="L43" s="324">
        <v>3881</v>
      </c>
      <c r="M43" s="321">
        <v>8</v>
      </c>
      <c r="N43" s="330">
        <f t="shared" si="1"/>
        <v>2.0613244009275959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19</v>
      </c>
      <c r="G46" s="330">
        <f t="shared" si="0"/>
        <v>2.0833333333333335</v>
      </c>
      <c r="H46" s="337" t="s">
        <v>170</v>
      </c>
      <c r="I46" s="266">
        <v>42</v>
      </c>
      <c r="J46" s="64" t="s">
        <v>194</v>
      </c>
      <c r="K46" s="181">
        <v>57902</v>
      </c>
      <c r="L46" s="324">
        <v>9120</v>
      </c>
      <c r="M46" s="321">
        <v>17</v>
      </c>
      <c r="N46" s="330">
        <f t="shared" si="1"/>
        <v>1.8640350877192982</v>
      </c>
    </row>
    <row r="47" spans="2:14" ht="15.75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0</v>
      </c>
      <c r="G47" s="332">
        <f t="shared" si="0"/>
        <v>0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/>
      <c r="I48" s="266">
        <v>44</v>
      </c>
      <c r="J48" s="64" t="s">
        <v>81</v>
      </c>
      <c r="K48" s="181">
        <v>58142</v>
      </c>
      <c r="L48" s="324">
        <v>4300</v>
      </c>
      <c r="M48" s="321">
        <v>6</v>
      </c>
      <c r="N48" s="330">
        <f t="shared" si="1"/>
        <v>1.3953488372093024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0</v>
      </c>
      <c r="G49" s="332">
        <f t="shared" si="0"/>
        <v>0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27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6.5" thickBot="1" x14ac:dyDescent="0.3">
      <c r="B51" s="266">
        <v>47</v>
      </c>
      <c r="C51" s="64" t="s">
        <v>87</v>
      </c>
      <c r="D51" s="181">
        <v>58259</v>
      </c>
      <c r="E51" s="324">
        <v>4972</v>
      </c>
      <c r="F51" s="321">
        <v>14</v>
      </c>
      <c r="G51" s="330">
        <f t="shared" si="0"/>
        <v>2.8157683024939661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15</v>
      </c>
      <c r="N51" s="333">
        <f t="shared" si="1"/>
        <v>3.0168946098149636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7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21">
        <v>6</v>
      </c>
      <c r="N52" s="330">
        <f t="shared" si="1"/>
        <v>1.292824822236587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0</v>
      </c>
      <c r="G54" s="332">
        <f t="shared" si="0"/>
        <v>0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5.7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5.7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/>
      <c r="I57" s="266">
        <v>53</v>
      </c>
      <c r="J57" s="200" t="s">
        <v>99</v>
      </c>
      <c r="K57" s="181">
        <v>55160</v>
      </c>
      <c r="L57" s="324">
        <v>3634</v>
      </c>
      <c r="M57" s="321">
        <v>2</v>
      </c>
      <c r="N57" s="332">
        <f t="shared" si="1"/>
        <v>0.55035773252614195</v>
      </c>
    </row>
    <row r="58" spans="2:14" ht="27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12</v>
      </c>
      <c r="N58" s="330">
        <f t="shared" si="1"/>
        <v>2.0442930153321974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5</v>
      </c>
      <c r="N60" s="330">
        <f t="shared" si="1"/>
        <v>1.5206812652068127</v>
      </c>
    </row>
    <row r="61" spans="2:14" ht="27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324">
        <v>1147</v>
      </c>
      <c r="F63" s="321">
        <v>3</v>
      </c>
      <c r="G63" s="330">
        <f t="shared" si="0"/>
        <v>2.6155187445510024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39.75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6</v>
      </c>
      <c r="G65" s="333">
        <f t="shared" si="0"/>
        <v>3.6429872495446265</v>
      </c>
      <c r="H65" s="337" t="s">
        <v>170</v>
      </c>
      <c r="I65" s="266">
        <v>61</v>
      </c>
      <c r="J65" s="232" t="s">
        <v>203</v>
      </c>
      <c r="K65" s="181">
        <v>58918</v>
      </c>
      <c r="L65" s="324">
        <v>1647</v>
      </c>
      <c r="M65" s="321">
        <v>5</v>
      </c>
      <c r="N65" s="333">
        <f t="shared" si="1"/>
        <v>3.0358227079538556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5.7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15</v>
      </c>
      <c r="G67" s="333">
        <f t="shared" si="0"/>
        <v>3.1459731543624163</v>
      </c>
      <c r="H67" s="337"/>
      <c r="I67" s="266">
        <v>63</v>
      </c>
      <c r="J67" s="232" t="s">
        <v>131</v>
      </c>
      <c r="K67" s="181">
        <v>59041</v>
      </c>
      <c r="L67" s="324">
        <v>4768</v>
      </c>
      <c r="M67" s="321">
        <v>17</v>
      </c>
      <c r="N67" s="333">
        <f t="shared" si="1"/>
        <v>3.5654362416107381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332">
        <f t="shared" si="2"/>
        <v>0.67430883344571813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27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7</v>
      </c>
      <c r="N71" s="333">
        <f t="shared" si="3"/>
        <v>4.5691906005221936</v>
      </c>
    </row>
    <row r="72" spans="2:14" ht="27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2</v>
      </c>
      <c r="G72" s="332">
        <f t="shared" si="2"/>
        <v>0.90826521344232514</v>
      </c>
      <c r="H72" s="337" t="s">
        <v>170</v>
      </c>
      <c r="I72" s="266">
        <v>68</v>
      </c>
      <c r="J72" s="200" t="s">
        <v>208</v>
      </c>
      <c r="K72" s="181">
        <v>55311</v>
      </c>
      <c r="L72" s="324">
        <v>2202</v>
      </c>
      <c r="M72" s="321">
        <v>1</v>
      </c>
      <c r="N72" s="332">
        <f t="shared" si="3"/>
        <v>0.45413260672116257</v>
      </c>
    </row>
    <row r="73" spans="2:14" ht="27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27" customHeight="1" thickBot="1" x14ac:dyDescent="0.3">
      <c r="B75" s="266">
        <v>71</v>
      </c>
      <c r="C75" s="64" t="s">
        <v>211</v>
      </c>
      <c r="D75" s="181">
        <v>59327</v>
      </c>
      <c r="E75" s="324">
        <v>4124</v>
      </c>
      <c r="F75" s="321">
        <v>11</v>
      </c>
      <c r="G75" s="330">
        <f t="shared" si="2"/>
        <v>2.6673132880698351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13</v>
      </c>
      <c r="N75" s="333">
        <f t="shared" si="3"/>
        <v>3.1522793404461686</v>
      </c>
    </row>
    <row r="76" spans="2:14" ht="15.75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324">
        <v>1520</v>
      </c>
      <c r="F77" s="321">
        <v>4</v>
      </c>
      <c r="G77" s="330">
        <f t="shared" si="2"/>
        <v>2.6315789473684212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27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5</v>
      </c>
      <c r="G79" s="330">
        <f t="shared" si="2"/>
        <v>1.0893246187363834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1</v>
      </c>
      <c r="G81" s="332">
        <f t="shared" si="2"/>
        <v>0.38971161340607952</v>
      </c>
      <c r="H81" s="337" t="s">
        <v>170</v>
      </c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27" customHeight="1" thickBot="1" x14ac:dyDescent="0.3">
      <c r="B84" s="266">
        <v>80</v>
      </c>
      <c r="C84" s="200" t="s">
        <v>214</v>
      </c>
      <c r="D84" s="181">
        <v>60062</v>
      </c>
      <c r="E84" s="324">
        <v>5934</v>
      </c>
      <c r="F84" s="321">
        <v>5</v>
      </c>
      <c r="G84" s="332">
        <f t="shared" si="2"/>
        <v>0.84260195483653522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6.5" thickTop="1" thickBot="1" x14ac:dyDescent="0.3">
      <c r="B86" s="410" t="s">
        <v>215</v>
      </c>
      <c r="C86" s="411"/>
      <c r="D86" s="412"/>
      <c r="E86" s="335">
        <f>SUM(E5:E85)</f>
        <v>759066</v>
      </c>
      <c r="F86" s="335">
        <f>SUM(F5:F85)</f>
        <v>956</v>
      </c>
      <c r="G86" s="336">
        <f t="shared" si="2"/>
        <v>1.2594425254193971</v>
      </c>
      <c r="H86" s="331"/>
      <c r="I86" s="410" t="s">
        <v>215</v>
      </c>
      <c r="J86" s="411"/>
      <c r="K86" s="412"/>
      <c r="L86" s="335">
        <f>SUM(L5:L85)</f>
        <v>759066</v>
      </c>
      <c r="M86" s="335">
        <f>SUM(M5:M85)</f>
        <v>1024</v>
      </c>
      <c r="N86" s="336">
        <f t="shared" si="3"/>
        <v>1.3490263033780989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91" t="s">
        <v>258</v>
      </c>
      <c r="C2" s="392"/>
      <c r="D2" s="392"/>
      <c r="E2" s="392"/>
      <c r="F2" s="392"/>
      <c r="G2" s="393"/>
      <c r="I2" s="391" t="s">
        <v>234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 t="shared" ref="N13:N23" si="1"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 t="shared" si="1"/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 t="shared" si="1"/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 t="shared" si="1"/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 t="shared" si="1"/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 t="shared" ref="N48:N53" si="3"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 t="shared" si="3"/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si="3"/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 t="shared" si="3"/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757359</v>
      </c>
      <c r="F86" s="194">
        <v>2675</v>
      </c>
      <c r="G86" s="190">
        <v>3.53</v>
      </c>
      <c r="I86" s="383" t="s">
        <v>215</v>
      </c>
      <c r="J86" s="384"/>
      <c r="K86" s="385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G5" sqref="G5"/>
    </sheetView>
  </sheetViews>
  <sheetFormatPr defaultRowHeight="15" x14ac:dyDescent="0.25"/>
  <cols>
    <col min="1" max="2" width="9.140625" style="338"/>
    <col min="4" max="4" width="11.28515625" bestFit="1" customWidth="1"/>
  </cols>
  <sheetData>
    <row r="1" spans="3:15" ht="16.5" thickBot="1" x14ac:dyDescent="0.3">
      <c r="C1" s="338"/>
      <c r="D1" s="350">
        <v>44332</v>
      </c>
      <c r="E1" s="338"/>
      <c r="F1" s="338"/>
      <c r="G1" s="338"/>
      <c r="H1" s="338"/>
      <c r="I1" s="338"/>
      <c r="J1" s="338"/>
      <c r="K1" s="350">
        <v>44331</v>
      </c>
      <c r="L1" s="338"/>
      <c r="M1" s="338"/>
      <c r="N1" s="338"/>
      <c r="O1" s="338"/>
    </row>
    <row r="2" spans="3:15" ht="19.5" thickBot="1" x14ac:dyDescent="0.35">
      <c r="C2" s="391" t="s">
        <v>331</v>
      </c>
      <c r="D2" s="392"/>
      <c r="E2" s="392"/>
      <c r="F2" s="392"/>
      <c r="G2" s="392"/>
      <c r="H2" s="393"/>
      <c r="I2" s="338"/>
      <c r="J2" s="391" t="s">
        <v>330</v>
      </c>
      <c r="K2" s="392"/>
      <c r="L2" s="392"/>
      <c r="M2" s="392"/>
      <c r="N2" s="392"/>
      <c r="O2" s="393"/>
    </row>
    <row r="3" spans="3:15" ht="15.75" thickBot="1" x14ac:dyDescent="0.3">
      <c r="C3" s="341"/>
      <c r="D3" s="341"/>
      <c r="E3" s="341"/>
      <c r="F3" s="341"/>
      <c r="G3" s="341"/>
      <c r="H3" s="341"/>
      <c r="I3" s="338"/>
      <c r="J3" s="341"/>
      <c r="K3" s="341"/>
      <c r="L3" s="341"/>
      <c r="M3" s="341"/>
      <c r="N3" s="341"/>
      <c r="O3" s="341"/>
    </row>
    <row r="4" spans="3:15" ht="91.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I4" s="338"/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27.75" thickTop="1" thickBot="1" x14ac:dyDescent="0.3">
      <c r="C5" s="352">
        <v>1</v>
      </c>
      <c r="D5" s="340" t="s">
        <v>226</v>
      </c>
      <c r="E5" s="345">
        <v>54975</v>
      </c>
      <c r="F5" s="357">
        <v>337954</v>
      </c>
      <c r="G5" s="367">
        <v>426</v>
      </c>
      <c r="H5" s="360">
        <v>1.260526580540547</v>
      </c>
      <c r="I5" s="361"/>
      <c r="J5" s="352">
        <v>1</v>
      </c>
      <c r="K5" s="340" t="s">
        <v>226</v>
      </c>
      <c r="L5" s="345">
        <v>54975</v>
      </c>
      <c r="M5" s="357">
        <v>337954</v>
      </c>
      <c r="N5" s="355">
        <v>450</v>
      </c>
      <c r="O5" s="360">
        <v>1.3315421625428312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38421</v>
      </c>
      <c r="G6" s="367">
        <v>22</v>
      </c>
      <c r="H6" s="362">
        <v>0.57260352411441662</v>
      </c>
      <c r="I6" s="361"/>
      <c r="J6" s="352">
        <v>2</v>
      </c>
      <c r="K6" s="347" t="s">
        <v>227</v>
      </c>
      <c r="L6" s="345">
        <v>55008</v>
      </c>
      <c r="M6" s="358">
        <v>38421</v>
      </c>
      <c r="N6" s="355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23023</v>
      </c>
      <c r="G7" s="367">
        <v>29</v>
      </c>
      <c r="H7" s="360">
        <v>1.2596099552621292</v>
      </c>
      <c r="I7" s="366" t="s">
        <v>170</v>
      </c>
      <c r="J7" s="352">
        <v>3</v>
      </c>
      <c r="K7" s="340" t="s">
        <v>228</v>
      </c>
      <c r="L7" s="345">
        <v>55384</v>
      </c>
      <c r="M7" s="358">
        <v>23023</v>
      </c>
      <c r="N7" s="355">
        <v>27</v>
      </c>
      <c r="O7" s="360">
        <v>1.1727403031750858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55557</v>
      </c>
      <c r="G8" s="367">
        <v>72</v>
      </c>
      <c r="H8" s="360">
        <v>1.2959663048760732</v>
      </c>
      <c r="I8" s="366"/>
      <c r="J8" s="352">
        <v>4</v>
      </c>
      <c r="K8" s="340" t="s">
        <v>229</v>
      </c>
      <c r="L8" s="345">
        <v>55259</v>
      </c>
      <c r="M8" s="358">
        <v>55557</v>
      </c>
      <c r="N8" s="355">
        <v>81</v>
      </c>
      <c r="O8" s="360">
        <v>1.4579620929855823</v>
      </c>
    </row>
    <row r="9" spans="3:15" ht="27" thickBot="1" x14ac:dyDescent="0.3">
      <c r="C9" s="352">
        <v>5</v>
      </c>
      <c r="D9" s="340" t="s">
        <v>230</v>
      </c>
      <c r="E9" s="345">
        <v>55357</v>
      </c>
      <c r="F9" s="358">
        <v>27498</v>
      </c>
      <c r="G9" s="367">
        <v>39</v>
      </c>
      <c r="H9" s="360">
        <v>1.4182849661793584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55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9559</v>
      </c>
      <c r="G10" s="367">
        <v>8</v>
      </c>
      <c r="H10" s="362">
        <v>0.83690762632074489</v>
      </c>
      <c r="I10" s="366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55">
        <v>7</v>
      </c>
      <c r="O10" s="362">
        <v>0.7322941730306517</v>
      </c>
    </row>
    <row r="11" spans="3:15" ht="27" thickBot="1" x14ac:dyDescent="0.3">
      <c r="C11" s="352">
        <v>7</v>
      </c>
      <c r="D11" s="347" t="s">
        <v>172</v>
      </c>
      <c r="E11" s="345">
        <v>55473</v>
      </c>
      <c r="F11" s="358">
        <v>6574</v>
      </c>
      <c r="G11" s="367">
        <v>7</v>
      </c>
      <c r="H11" s="362">
        <v>1.0648007301490721</v>
      </c>
      <c r="I11" s="366" t="s">
        <v>170</v>
      </c>
      <c r="J11" s="352">
        <v>7</v>
      </c>
      <c r="K11" s="347" t="s">
        <v>172</v>
      </c>
      <c r="L11" s="345">
        <v>55473</v>
      </c>
      <c r="M11" s="358">
        <v>6574</v>
      </c>
      <c r="N11" s="355">
        <v>6</v>
      </c>
      <c r="O11" s="362">
        <v>0.91268634012777605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55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55">
        <v>1</v>
      </c>
      <c r="O13" s="362">
        <v>0.84674005080440307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15444</v>
      </c>
      <c r="G14" s="367">
        <v>13</v>
      </c>
      <c r="H14" s="362">
        <v>0.84175084175084181</v>
      </c>
      <c r="I14" s="361"/>
      <c r="J14" s="352">
        <v>10</v>
      </c>
      <c r="K14" s="340" t="s">
        <v>13</v>
      </c>
      <c r="L14" s="345">
        <v>55687</v>
      </c>
      <c r="M14" s="358">
        <v>15444</v>
      </c>
      <c r="N14" s="355">
        <v>16</v>
      </c>
      <c r="O14" s="360">
        <v>1.0360010360010361</v>
      </c>
    </row>
    <row r="15" spans="3:15" ht="27" thickBot="1" x14ac:dyDescent="0.3">
      <c r="C15" s="352">
        <v>11</v>
      </c>
      <c r="D15" s="347" t="s">
        <v>174</v>
      </c>
      <c r="E15" s="345">
        <v>55776</v>
      </c>
      <c r="F15" s="358">
        <v>1455</v>
      </c>
      <c r="G15" s="367">
        <v>1</v>
      </c>
      <c r="H15" s="362">
        <v>0.6872852233676976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55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13032</v>
      </c>
      <c r="G16" s="367">
        <v>11</v>
      </c>
      <c r="H16" s="362">
        <v>0.8440761203192142</v>
      </c>
      <c r="I16" s="338"/>
      <c r="J16" s="352">
        <v>12</v>
      </c>
      <c r="K16" s="340" t="s">
        <v>17</v>
      </c>
      <c r="L16" s="345">
        <v>55838</v>
      </c>
      <c r="M16" s="358">
        <v>13032</v>
      </c>
      <c r="N16" s="355">
        <v>14</v>
      </c>
      <c r="O16" s="360">
        <v>1.0742786985880908</v>
      </c>
    </row>
    <row r="17" spans="3:15" ht="27" thickBot="1" x14ac:dyDescent="0.3">
      <c r="C17" s="352">
        <v>13</v>
      </c>
      <c r="D17" s="347" t="s">
        <v>175</v>
      </c>
      <c r="E17" s="345">
        <v>55918</v>
      </c>
      <c r="F17" s="358">
        <v>1976</v>
      </c>
      <c r="G17" s="367">
        <v>1</v>
      </c>
      <c r="H17" s="362">
        <v>0.50607287449392713</v>
      </c>
      <c r="I17" s="361"/>
      <c r="J17" s="352">
        <v>13</v>
      </c>
      <c r="K17" s="340" t="s">
        <v>175</v>
      </c>
      <c r="L17" s="345">
        <v>55918</v>
      </c>
      <c r="M17" s="358">
        <v>1976</v>
      </c>
      <c r="N17" s="355">
        <v>2</v>
      </c>
      <c r="O17" s="360">
        <v>1.0121457489878543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1338</v>
      </c>
      <c r="G18" s="367">
        <v>0</v>
      </c>
      <c r="H18" s="362"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55">
        <v>0</v>
      </c>
      <c r="O18" s="362">
        <v>0</v>
      </c>
    </row>
    <row r="19" spans="3:15" ht="27" thickBot="1" x14ac:dyDescent="0.3">
      <c r="C19" s="352">
        <v>15</v>
      </c>
      <c r="D19" s="347" t="s">
        <v>177</v>
      </c>
      <c r="E19" s="345">
        <v>56096</v>
      </c>
      <c r="F19" s="358">
        <v>1433</v>
      </c>
      <c r="G19" s="367">
        <v>0</v>
      </c>
      <c r="H19" s="362"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55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4837</v>
      </c>
      <c r="G20" s="367">
        <v>11</v>
      </c>
      <c r="H20" s="360">
        <v>2.2741368616911308</v>
      </c>
      <c r="I20" s="366" t="s">
        <v>170</v>
      </c>
      <c r="J20" s="352">
        <v>16</v>
      </c>
      <c r="K20" s="340" t="s">
        <v>178</v>
      </c>
      <c r="L20" s="345">
        <v>56210</v>
      </c>
      <c r="M20" s="358">
        <v>4837</v>
      </c>
      <c r="N20" s="355">
        <v>10</v>
      </c>
      <c r="O20" s="360">
        <v>2.067397146991937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1333</v>
      </c>
      <c r="G21" s="367">
        <v>0</v>
      </c>
      <c r="H21" s="362"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55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1186</v>
      </c>
      <c r="G22" s="367">
        <v>0</v>
      </c>
      <c r="H22" s="362"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55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2387</v>
      </c>
      <c r="G23" s="367">
        <v>4</v>
      </c>
      <c r="H23" s="360">
        <v>1.6757436112274822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55">
        <v>6</v>
      </c>
      <c r="O23" s="360">
        <v>2.5136154168412235</v>
      </c>
    </row>
    <row r="24" spans="3:15" ht="27" thickBot="1" x14ac:dyDescent="0.3">
      <c r="C24" s="352">
        <v>20</v>
      </c>
      <c r="D24" s="340" t="s">
        <v>181</v>
      </c>
      <c r="E24" s="345">
        <v>56425</v>
      </c>
      <c r="F24" s="358">
        <v>2358</v>
      </c>
      <c r="G24" s="367">
        <v>4</v>
      </c>
      <c r="H24" s="360">
        <v>1.6963528413910094</v>
      </c>
      <c r="I24" s="366" t="s">
        <v>170</v>
      </c>
      <c r="J24" s="352">
        <v>20</v>
      </c>
      <c r="K24" s="340" t="s">
        <v>181</v>
      </c>
      <c r="L24" s="345">
        <v>56425</v>
      </c>
      <c r="M24" s="358">
        <v>2358</v>
      </c>
      <c r="N24" s="355">
        <v>3</v>
      </c>
      <c r="O24" s="360">
        <v>1.272264631043257</v>
      </c>
    </row>
    <row r="25" spans="3:15" ht="27" thickBot="1" x14ac:dyDescent="0.3">
      <c r="C25" s="352">
        <v>21</v>
      </c>
      <c r="D25" s="347" t="s">
        <v>182</v>
      </c>
      <c r="E25" s="345">
        <v>56461</v>
      </c>
      <c r="F25" s="358">
        <v>2496</v>
      </c>
      <c r="G25" s="367">
        <v>2</v>
      </c>
      <c r="H25" s="362">
        <v>0.80128205128205132</v>
      </c>
      <c r="I25" s="361"/>
      <c r="J25" s="352">
        <v>21</v>
      </c>
      <c r="K25" s="347" t="s">
        <v>182</v>
      </c>
      <c r="L25" s="345">
        <v>56461</v>
      </c>
      <c r="M25" s="358">
        <v>2496</v>
      </c>
      <c r="N25" s="355">
        <v>2</v>
      </c>
      <c r="O25" s="362">
        <v>0.80128205128205132</v>
      </c>
    </row>
    <row r="26" spans="3:15" ht="27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55">
        <v>1</v>
      </c>
      <c r="O26" s="362">
        <v>0.3711952487008166</v>
      </c>
    </row>
    <row r="27" spans="3:15" ht="27" thickBot="1" x14ac:dyDescent="0.3">
      <c r="C27" s="352">
        <v>23</v>
      </c>
      <c r="D27" s="347" t="s">
        <v>184</v>
      </c>
      <c r="E27" s="345">
        <v>56568</v>
      </c>
      <c r="F27" s="358">
        <v>3056</v>
      </c>
      <c r="G27" s="367">
        <v>1</v>
      </c>
      <c r="H27" s="362">
        <v>0.32722513089005234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55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4785</v>
      </c>
      <c r="G28" s="367">
        <v>2</v>
      </c>
      <c r="H28" s="362">
        <v>0.41797283176593519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55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2343</v>
      </c>
      <c r="G29" s="367">
        <v>2</v>
      </c>
      <c r="H29" s="362">
        <v>0.85360648740930434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55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1701</v>
      </c>
      <c r="G30" s="367">
        <v>0</v>
      </c>
      <c r="H30" s="362"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55">
        <v>0</v>
      </c>
      <c r="O30" s="362">
        <v>0</v>
      </c>
    </row>
    <row r="31" spans="3:15" ht="27" thickBot="1" x14ac:dyDescent="0.3">
      <c r="C31" s="352">
        <v>27</v>
      </c>
      <c r="D31" s="340" t="s">
        <v>47</v>
      </c>
      <c r="E31" s="345">
        <v>56844</v>
      </c>
      <c r="F31" s="358">
        <v>3728</v>
      </c>
      <c r="G31" s="367">
        <v>5</v>
      </c>
      <c r="H31" s="360">
        <v>1.3412017167381973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55">
        <v>5</v>
      </c>
      <c r="O31" s="360">
        <v>1.3412017167381973</v>
      </c>
    </row>
    <row r="32" spans="3:15" ht="27" thickBot="1" x14ac:dyDescent="0.3">
      <c r="C32" s="352">
        <v>28</v>
      </c>
      <c r="D32" s="347" t="s">
        <v>49</v>
      </c>
      <c r="E32" s="345">
        <v>56988</v>
      </c>
      <c r="F32" s="358">
        <v>3721</v>
      </c>
      <c r="G32" s="367">
        <v>3</v>
      </c>
      <c r="H32" s="362">
        <v>0.80623488309594193</v>
      </c>
      <c r="I32" s="361"/>
      <c r="J32" s="352">
        <v>28</v>
      </c>
      <c r="K32" s="340" t="s">
        <v>49</v>
      </c>
      <c r="L32" s="345">
        <v>56988</v>
      </c>
      <c r="M32" s="358">
        <v>3721</v>
      </c>
      <c r="N32" s="355">
        <v>6</v>
      </c>
      <c r="O32" s="360">
        <v>1.6124697661918839</v>
      </c>
    </row>
    <row r="33" spans="3:15" ht="27" thickBot="1" x14ac:dyDescent="0.3">
      <c r="C33" s="352">
        <v>29</v>
      </c>
      <c r="D33" s="347" t="s">
        <v>188</v>
      </c>
      <c r="E33" s="345">
        <v>57083</v>
      </c>
      <c r="F33" s="358">
        <v>2365</v>
      </c>
      <c r="G33" s="367">
        <v>0</v>
      </c>
      <c r="H33" s="362"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55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1518</v>
      </c>
      <c r="G34" s="367">
        <v>1</v>
      </c>
      <c r="H34" s="362">
        <v>0.65876152832674573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55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1814</v>
      </c>
      <c r="G35" s="367">
        <v>0</v>
      </c>
      <c r="H35" s="362"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55">
        <v>0</v>
      </c>
      <c r="O35" s="362">
        <v>0</v>
      </c>
    </row>
    <row r="36" spans="3:15" ht="27" thickBot="1" x14ac:dyDescent="0.3">
      <c r="C36" s="352">
        <v>32</v>
      </c>
      <c r="D36" s="340" t="s">
        <v>57</v>
      </c>
      <c r="E36" s="345">
        <v>57350</v>
      </c>
      <c r="F36" s="358">
        <v>4249</v>
      </c>
      <c r="G36" s="367">
        <v>7</v>
      </c>
      <c r="H36" s="360">
        <v>1.6474464579901154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55">
        <v>7</v>
      </c>
      <c r="O36" s="360">
        <v>1.6474464579901154</v>
      </c>
    </row>
    <row r="37" spans="3:15" ht="27" thickBot="1" x14ac:dyDescent="0.3">
      <c r="C37" s="352">
        <v>33</v>
      </c>
      <c r="D37" s="347" t="s">
        <v>189</v>
      </c>
      <c r="E37" s="345">
        <v>57449</v>
      </c>
      <c r="F37" s="358">
        <v>1363</v>
      </c>
      <c r="G37" s="367">
        <v>0</v>
      </c>
      <c r="H37" s="362"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55">
        <v>0</v>
      </c>
      <c r="O37" s="362">
        <v>0</v>
      </c>
    </row>
    <row r="38" spans="3:15" ht="27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v>0.32797638570022958</v>
      </c>
      <c r="I38" s="338"/>
      <c r="J38" s="352">
        <v>34</v>
      </c>
      <c r="K38" s="347" t="s">
        <v>61</v>
      </c>
      <c r="L38" s="345">
        <v>55062</v>
      </c>
      <c r="M38" s="358">
        <v>3049</v>
      </c>
      <c r="N38" s="355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1493</v>
      </c>
      <c r="G39" s="367">
        <v>4</v>
      </c>
      <c r="H39" s="360">
        <v>2.679169457468185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55">
        <v>4</v>
      </c>
      <c r="O39" s="360">
        <v>2.679169457468185</v>
      </c>
    </row>
    <row r="40" spans="3:15" ht="27" thickBot="1" x14ac:dyDescent="0.3">
      <c r="C40" s="352">
        <v>36</v>
      </c>
      <c r="D40" s="340" t="s">
        <v>65</v>
      </c>
      <c r="E40" s="345">
        <v>57582</v>
      </c>
      <c r="F40" s="358">
        <v>4420</v>
      </c>
      <c r="G40" s="367">
        <v>7</v>
      </c>
      <c r="H40" s="360">
        <v>1.5837104072398189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55">
        <v>7</v>
      </c>
      <c r="O40" s="360">
        <v>1.5837104072398189</v>
      </c>
    </row>
    <row r="41" spans="3:15" ht="27" thickBot="1" x14ac:dyDescent="0.3">
      <c r="C41" s="352">
        <v>37</v>
      </c>
      <c r="D41" s="340" t="s">
        <v>191</v>
      </c>
      <c r="E41" s="345">
        <v>57644</v>
      </c>
      <c r="F41" s="358">
        <v>2737</v>
      </c>
      <c r="G41" s="367">
        <v>3</v>
      </c>
      <c r="H41" s="360">
        <v>1.0960906101571064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55">
        <v>3</v>
      </c>
      <c r="O41" s="360">
        <v>1.0960906101571064</v>
      </c>
    </row>
    <row r="42" spans="3:15" ht="27" thickBot="1" x14ac:dyDescent="0.3">
      <c r="C42" s="352">
        <v>38</v>
      </c>
      <c r="D42" s="340" t="s">
        <v>192</v>
      </c>
      <c r="E42" s="345">
        <v>57706</v>
      </c>
      <c r="F42" s="358">
        <v>46802</v>
      </c>
      <c r="G42" s="367">
        <v>51</v>
      </c>
      <c r="H42" s="360">
        <v>1.0896970214948078</v>
      </c>
      <c r="I42" s="339"/>
      <c r="J42" s="352">
        <v>38</v>
      </c>
      <c r="K42" s="340" t="s">
        <v>192</v>
      </c>
      <c r="L42" s="345">
        <v>57706</v>
      </c>
      <c r="M42" s="358">
        <v>46802</v>
      </c>
      <c r="N42" s="355">
        <v>56</v>
      </c>
      <c r="O42" s="360">
        <v>1.1965300628178284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3881</v>
      </c>
      <c r="G43" s="367">
        <v>8</v>
      </c>
      <c r="H43" s="360">
        <v>2.0613244009275959</v>
      </c>
      <c r="I43" s="366" t="s">
        <v>170</v>
      </c>
      <c r="J43" s="352">
        <v>39</v>
      </c>
      <c r="K43" s="340" t="s">
        <v>71</v>
      </c>
      <c r="L43" s="345">
        <v>57742</v>
      </c>
      <c r="M43" s="358">
        <v>3881</v>
      </c>
      <c r="N43" s="355">
        <v>6</v>
      </c>
      <c r="O43" s="360">
        <v>1.545993300695697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2281</v>
      </c>
      <c r="G44" s="367">
        <v>4</v>
      </c>
      <c r="H44" s="360">
        <v>1.7536168347216132</v>
      </c>
      <c r="I44" s="366" t="s">
        <v>170</v>
      </c>
      <c r="J44" s="352">
        <v>40</v>
      </c>
      <c r="K44" s="340" t="s">
        <v>193</v>
      </c>
      <c r="L44" s="345">
        <v>57948</v>
      </c>
      <c r="M44" s="358">
        <v>2281</v>
      </c>
      <c r="N44" s="355">
        <v>3</v>
      </c>
      <c r="O44" s="360">
        <v>1.31521262604121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1497</v>
      </c>
      <c r="G45" s="367">
        <v>0</v>
      </c>
      <c r="H45" s="362"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55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9120</v>
      </c>
      <c r="G46" s="367">
        <v>18</v>
      </c>
      <c r="H46" s="360">
        <v>1.9736842105263157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55">
        <v>19</v>
      </c>
      <c r="O46" s="360">
        <v>2.0833333333333335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3817</v>
      </c>
      <c r="G47" s="367">
        <v>0</v>
      </c>
      <c r="H47" s="362"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55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4300</v>
      </c>
      <c r="G48" s="367">
        <v>6</v>
      </c>
      <c r="H48" s="360">
        <v>1.3953488372093024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55">
        <v>6</v>
      </c>
      <c r="O48" s="360">
        <v>1.3953488372093024</v>
      </c>
    </row>
    <row r="49" spans="3:15" ht="39.75" thickBot="1" x14ac:dyDescent="0.3">
      <c r="C49" s="352">
        <v>45</v>
      </c>
      <c r="D49" s="347" t="s">
        <v>195</v>
      </c>
      <c r="E49" s="345">
        <v>58204</v>
      </c>
      <c r="F49" s="358">
        <v>1489</v>
      </c>
      <c r="G49" s="367">
        <v>0</v>
      </c>
      <c r="H49" s="362"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55">
        <v>0</v>
      </c>
      <c r="O49" s="362">
        <v>0</v>
      </c>
    </row>
    <row r="50" spans="3:15" ht="27" thickBot="1" x14ac:dyDescent="0.3">
      <c r="C50" s="352">
        <v>46</v>
      </c>
      <c r="D50" s="347" t="s">
        <v>196</v>
      </c>
      <c r="E50" s="345">
        <v>55106</v>
      </c>
      <c r="F50" s="358">
        <v>1181</v>
      </c>
      <c r="G50" s="367">
        <v>0</v>
      </c>
      <c r="H50" s="362"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55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55">
        <v>14</v>
      </c>
      <c r="O51" s="360">
        <v>2.8157683024939661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4641</v>
      </c>
      <c r="G52" s="367">
        <v>7</v>
      </c>
      <c r="H52" s="360">
        <v>1.5082956259426847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55">
        <v>7</v>
      </c>
      <c r="O52" s="360">
        <v>1.5082956259426847</v>
      </c>
    </row>
    <row r="53" spans="3:15" ht="39.75" thickBot="1" x14ac:dyDescent="0.3">
      <c r="C53" s="352">
        <v>49</v>
      </c>
      <c r="D53" s="347" t="s">
        <v>197</v>
      </c>
      <c r="E53" s="345">
        <v>58357</v>
      </c>
      <c r="F53" s="358">
        <v>2293</v>
      </c>
      <c r="G53" s="367">
        <v>2</v>
      </c>
      <c r="H53" s="362">
        <v>0.87221979938944616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55">
        <v>2</v>
      </c>
      <c r="O53" s="362">
        <v>0.87221979938944616</v>
      </c>
    </row>
    <row r="54" spans="3:15" ht="27" thickBot="1" x14ac:dyDescent="0.3">
      <c r="C54" s="352">
        <v>50</v>
      </c>
      <c r="D54" s="347" t="s">
        <v>198</v>
      </c>
      <c r="E54" s="345">
        <v>58393</v>
      </c>
      <c r="F54" s="358">
        <v>1371</v>
      </c>
      <c r="G54" s="367">
        <v>0</v>
      </c>
      <c r="H54" s="362"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55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v>0.61199510403916768</v>
      </c>
      <c r="I55" s="361"/>
      <c r="J55" s="352">
        <v>51</v>
      </c>
      <c r="K55" s="340" t="s">
        <v>199</v>
      </c>
      <c r="L55" s="345">
        <v>58464</v>
      </c>
      <c r="M55" s="358">
        <v>1634</v>
      </c>
      <c r="N55" s="355">
        <v>4</v>
      </c>
      <c r="O55" s="360">
        <v>2.4479804161566707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1507</v>
      </c>
      <c r="G56" s="367">
        <v>0</v>
      </c>
      <c r="H56" s="362"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55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3634</v>
      </c>
      <c r="G57" s="367">
        <v>2</v>
      </c>
      <c r="H57" s="362">
        <v>0.55035773252614195</v>
      </c>
      <c r="I57" s="366"/>
      <c r="J57" s="352">
        <v>53</v>
      </c>
      <c r="K57" s="347" t="s">
        <v>99</v>
      </c>
      <c r="L57" s="345">
        <v>55160</v>
      </c>
      <c r="M57" s="358">
        <v>3634</v>
      </c>
      <c r="N57" s="355">
        <v>2</v>
      </c>
      <c r="O57" s="362">
        <v>0.55035773252614195</v>
      </c>
    </row>
    <row r="58" spans="3:15" ht="27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55">
        <v>12</v>
      </c>
      <c r="O58" s="360">
        <v>2.0442930153321974</v>
      </c>
    </row>
    <row r="59" spans="3:15" ht="27" thickBot="1" x14ac:dyDescent="0.3">
      <c r="C59" s="352">
        <v>55</v>
      </c>
      <c r="D59" s="340" t="s">
        <v>103</v>
      </c>
      <c r="E59" s="345">
        <v>58552</v>
      </c>
      <c r="F59" s="358">
        <v>3846</v>
      </c>
      <c r="G59" s="367">
        <v>5</v>
      </c>
      <c r="H59" s="360">
        <v>1.3000520020800832</v>
      </c>
      <c r="I59" s="366" t="s">
        <v>170</v>
      </c>
      <c r="J59" s="352">
        <v>55</v>
      </c>
      <c r="K59" s="340" t="s">
        <v>103</v>
      </c>
      <c r="L59" s="345">
        <v>58552</v>
      </c>
      <c r="M59" s="358">
        <v>3846</v>
      </c>
      <c r="N59" s="355">
        <v>4</v>
      </c>
      <c r="O59" s="360">
        <v>1.0400416016640666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3288</v>
      </c>
      <c r="G60" s="367">
        <v>6</v>
      </c>
      <c r="H60" s="360">
        <v>1.8248175182481752</v>
      </c>
      <c r="I60" s="366" t="s">
        <v>170</v>
      </c>
      <c r="J60" s="352">
        <v>56</v>
      </c>
      <c r="K60" s="340" t="s">
        <v>105</v>
      </c>
      <c r="L60" s="345">
        <v>58623</v>
      </c>
      <c r="M60" s="358">
        <v>3288</v>
      </c>
      <c r="N60" s="355">
        <v>5</v>
      </c>
      <c r="O60" s="360">
        <v>1.5206812652068127</v>
      </c>
    </row>
    <row r="61" spans="3:15" ht="27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55">
        <v>1</v>
      </c>
      <c r="O61" s="362">
        <v>0.3048780487804878</v>
      </c>
    </row>
    <row r="62" spans="3:15" ht="27" thickBot="1" x14ac:dyDescent="0.3">
      <c r="C62" s="352">
        <v>58</v>
      </c>
      <c r="D62" s="347" t="s">
        <v>119</v>
      </c>
      <c r="E62" s="345">
        <v>60169</v>
      </c>
      <c r="F62" s="358">
        <v>2290</v>
      </c>
      <c r="G62" s="367">
        <v>1</v>
      </c>
      <c r="H62" s="362">
        <v>0.4366812227074236</v>
      </c>
      <c r="I62" s="361"/>
      <c r="J62" s="352">
        <v>58</v>
      </c>
      <c r="K62" s="340" t="s">
        <v>119</v>
      </c>
      <c r="L62" s="345">
        <v>60169</v>
      </c>
      <c r="M62" s="358">
        <v>2290</v>
      </c>
      <c r="N62" s="355">
        <v>3</v>
      </c>
      <c r="O62" s="360">
        <v>1.3100436681222707</v>
      </c>
    </row>
    <row r="63" spans="3:15" ht="27" thickBot="1" x14ac:dyDescent="0.3">
      <c r="C63" s="352">
        <v>59</v>
      </c>
      <c r="D63" s="340" t="s">
        <v>202</v>
      </c>
      <c r="E63" s="345">
        <v>58794</v>
      </c>
      <c r="F63" s="358">
        <v>1147</v>
      </c>
      <c r="G63" s="367">
        <v>3</v>
      </c>
      <c r="H63" s="360">
        <v>2.6155187445510024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55">
        <v>3</v>
      </c>
      <c r="O63" s="360">
        <v>2.6155187445510024</v>
      </c>
    </row>
    <row r="64" spans="3:15" ht="27" thickBot="1" x14ac:dyDescent="0.3">
      <c r="C64" s="352">
        <v>60</v>
      </c>
      <c r="D64" s="347" t="s">
        <v>125</v>
      </c>
      <c r="E64" s="345">
        <v>58856</v>
      </c>
      <c r="F64" s="358">
        <v>1814</v>
      </c>
      <c r="G64" s="367">
        <v>0</v>
      </c>
      <c r="H64" s="362"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55">
        <v>0</v>
      </c>
      <c r="O64" s="362">
        <v>0</v>
      </c>
    </row>
    <row r="65" spans="3:15" ht="39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v>4.2501517911353979</v>
      </c>
      <c r="I65" s="366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55">
        <v>6</v>
      </c>
      <c r="O65" s="363">
        <v>3.6429872495446265</v>
      </c>
    </row>
    <row r="66" spans="3:15" ht="27" thickBot="1" x14ac:dyDescent="0.3">
      <c r="C66" s="352">
        <v>62</v>
      </c>
      <c r="D66" s="349" t="s">
        <v>204</v>
      </c>
      <c r="E66" s="345">
        <v>58990</v>
      </c>
      <c r="F66" s="358">
        <v>629</v>
      </c>
      <c r="G66" s="367">
        <v>2</v>
      </c>
      <c r="H66" s="363">
        <v>3.1796502384737679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55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4768</v>
      </c>
      <c r="G67" s="367">
        <v>13</v>
      </c>
      <c r="H67" s="360">
        <v>2.726510067114094</v>
      </c>
      <c r="I67" s="366"/>
      <c r="J67" s="352">
        <v>63</v>
      </c>
      <c r="K67" s="349" t="s">
        <v>131</v>
      </c>
      <c r="L67" s="345">
        <v>59041</v>
      </c>
      <c r="M67" s="358">
        <v>4768</v>
      </c>
      <c r="N67" s="355">
        <v>15</v>
      </c>
      <c r="O67" s="363">
        <v>3.1459731543624163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1404</v>
      </c>
      <c r="G68" s="367">
        <v>2</v>
      </c>
      <c r="H68" s="360">
        <v>1.4245014245014245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55">
        <v>3</v>
      </c>
      <c r="O68" s="360">
        <v>2.1367521367521367</v>
      </c>
    </row>
    <row r="69" spans="3:15" ht="27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55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1483</v>
      </c>
      <c r="G70" s="367">
        <v>1</v>
      </c>
      <c r="H70" s="362">
        <v>0.67430883344571813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55">
        <v>1</v>
      </c>
      <c r="O70" s="362">
        <v>0.67430883344571813</v>
      </c>
    </row>
    <row r="71" spans="3:15" ht="27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6</v>
      </c>
      <c r="H71" s="363">
        <v>3.9164490861618799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55">
        <v>7</v>
      </c>
      <c r="O71" s="363">
        <v>4.5691906005221936</v>
      </c>
    </row>
    <row r="72" spans="3:15" ht="27" thickBot="1" x14ac:dyDescent="0.3">
      <c r="C72" s="352">
        <v>68</v>
      </c>
      <c r="D72" s="347" t="s">
        <v>208</v>
      </c>
      <c r="E72" s="345">
        <v>55311</v>
      </c>
      <c r="F72" s="358">
        <v>2202</v>
      </c>
      <c r="G72" s="367">
        <v>2</v>
      </c>
      <c r="H72" s="362">
        <v>0.90826521344232514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55">
        <v>2</v>
      </c>
      <c r="O72" s="362">
        <v>0.90826521344232514</v>
      </c>
    </row>
    <row r="73" spans="3:15" ht="27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55">
        <v>0</v>
      </c>
      <c r="O73" s="362">
        <v>0</v>
      </c>
    </row>
    <row r="74" spans="3:15" ht="27" thickBot="1" x14ac:dyDescent="0.3">
      <c r="C74" s="352">
        <v>70</v>
      </c>
      <c r="D74" s="340" t="s">
        <v>210</v>
      </c>
      <c r="E74" s="345">
        <v>59586</v>
      </c>
      <c r="F74" s="358">
        <v>2237</v>
      </c>
      <c r="G74" s="367">
        <v>3</v>
      </c>
      <c r="H74" s="360">
        <v>1.3410818059901655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55">
        <v>3</v>
      </c>
      <c r="O74" s="360">
        <v>1.3410818059901655</v>
      </c>
    </row>
    <row r="75" spans="3:15" ht="27" thickBot="1" x14ac:dyDescent="0.3">
      <c r="C75" s="352">
        <v>71</v>
      </c>
      <c r="D75" s="340" t="s">
        <v>211</v>
      </c>
      <c r="E75" s="345">
        <v>59327</v>
      </c>
      <c r="F75" s="358">
        <v>4124</v>
      </c>
      <c r="G75" s="367">
        <v>6</v>
      </c>
      <c r="H75" s="360">
        <v>1.4548981571290009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55">
        <v>11</v>
      </c>
      <c r="O75" s="360">
        <v>2.6673132880698351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55">
        <v>9</v>
      </c>
      <c r="O76" s="363">
        <v>3.9560439560439562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1520</v>
      </c>
      <c r="G77" s="367">
        <v>1</v>
      </c>
      <c r="H77" s="362">
        <v>0.65789473684210531</v>
      </c>
      <c r="I77" s="361"/>
      <c r="J77" s="352">
        <v>73</v>
      </c>
      <c r="K77" s="340" t="s">
        <v>151</v>
      </c>
      <c r="L77" s="345">
        <v>59657</v>
      </c>
      <c r="M77" s="358">
        <v>1520</v>
      </c>
      <c r="N77" s="355">
        <v>4</v>
      </c>
      <c r="O77" s="360">
        <v>2.6315789473684212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1721</v>
      </c>
      <c r="G78" s="367">
        <v>1</v>
      </c>
      <c r="H78" s="362">
        <v>0.58105752469494476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55">
        <v>1</v>
      </c>
      <c r="O78" s="362">
        <v>0.58105752469494476</v>
      </c>
    </row>
    <row r="79" spans="3:15" ht="27" thickBot="1" x14ac:dyDescent="0.3">
      <c r="C79" s="352">
        <v>75</v>
      </c>
      <c r="D79" s="340" t="s">
        <v>155</v>
      </c>
      <c r="E79" s="345">
        <v>59693</v>
      </c>
      <c r="F79" s="358">
        <v>4590</v>
      </c>
      <c r="G79" s="367">
        <v>5</v>
      </c>
      <c r="H79" s="360">
        <v>1.0893246187363834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55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55">
        <v>1</v>
      </c>
      <c r="O80" s="362">
        <v>0.45829514207149402</v>
      </c>
    </row>
    <row r="81" spans="3:15" ht="27" thickBot="1" x14ac:dyDescent="0.3">
      <c r="C81" s="352">
        <v>77</v>
      </c>
      <c r="D81" s="347" t="s">
        <v>213</v>
      </c>
      <c r="E81" s="345">
        <v>59880</v>
      </c>
      <c r="F81" s="358">
        <v>2566</v>
      </c>
      <c r="G81" s="367">
        <v>1</v>
      </c>
      <c r="H81" s="362">
        <v>0.38971161340607952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55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2104</v>
      </c>
      <c r="G82" s="367">
        <v>0</v>
      </c>
      <c r="H82" s="362"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55">
        <v>0</v>
      </c>
      <c r="O82" s="362">
        <v>0</v>
      </c>
    </row>
    <row r="83" spans="3:15" ht="27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55">
        <v>2</v>
      </c>
      <c r="O83" s="360">
        <v>2.1164021164021163</v>
      </c>
    </row>
    <row r="84" spans="3:15" ht="27" thickBot="1" x14ac:dyDescent="0.3">
      <c r="C84" s="352">
        <v>80</v>
      </c>
      <c r="D84" s="340" t="s">
        <v>214</v>
      </c>
      <c r="E84" s="345">
        <v>60062</v>
      </c>
      <c r="F84" s="358">
        <v>5934</v>
      </c>
      <c r="G84" s="367">
        <v>6</v>
      </c>
      <c r="H84" s="360">
        <v>1.0111223458038423</v>
      </c>
      <c r="I84" s="366" t="s">
        <v>170</v>
      </c>
      <c r="J84" s="352">
        <v>80</v>
      </c>
      <c r="K84" s="347" t="s">
        <v>214</v>
      </c>
      <c r="L84" s="345">
        <v>60062</v>
      </c>
      <c r="M84" s="358">
        <v>5934</v>
      </c>
      <c r="N84" s="355">
        <v>5</v>
      </c>
      <c r="O84" s="362">
        <v>0.84260195483653522</v>
      </c>
    </row>
    <row r="85" spans="3:15" ht="27" thickBot="1" x14ac:dyDescent="0.3">
      <c r="C85" s="353">
        <v>81</v>
      </c>
      <c r="D85" s="348" t="s">
        <v>167</v>
      </c>
      <c r="E85" s="346">
        <v>60099</v>
      </c>
      <c r="F85" s="359">
        <v>1439</v>
      </c>
      <c r="G85" s="368">
        <v>0</v>
      </c>
      <c r="H85" s="362"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56">
        <v>1</v>
      </c>
      <c r="O85" s="362">
        <v>0.69492703266157052</v>
      </c>
    </row>
    <row r="86" spans="3:15" ht="16.5" thickTop="1" thickBot="1" x14ac:dyDescent="0.3">
      <c r="C86" s="410" t="s">
        <v>215</v>
      </c>
      <c r="D86" s="411"/>
      <c r="E86" s="412"/>
      <c r="F86" s="364">
        <v>759066</v>
      </c>
      <c r="G86" s="364">
        <v>896</v>
      </c>
      <c r="H86" s="354">
        <v>1.1803980154558364</v>
      </c>
      <c r="I86" s="361"/>
      <c r="J86" s="410" t="s">
        <v>215</v>
      </c>
      <c r="K86" s="411"/>
      <c r="L86" s="412"/>
      <c r="M86" s="364">
        <v>759066</v>
      </c>
      <c r="N86" s="364">
        <v>956</v>
      </c>
      <c r="O86" s="365">
        <v>1.2594425254193971</v>
      </c>
    </row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workbookViewId="0">
      <selection sqref="A1:XFD1048576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42578125" style="338" customWidth="1"/>
    <col min="12" max="12" width="9.140625" style="338"/>
    <col min="13" max="13" width="12" style="338" customWidth="1"/>
    <col min="14" max="14" width="9.140625" style="338"/>
    <col min="15" max="15" width="10.5703125" style="338" customWidth="1"/>
    <col min="16" max="16384" width="9.140625" style="338"/>
  </cols>
  <sheetData>
    <row r="1" spans="3:15" ht="16.5" thickBot="1" x14ac:dyDescent="0.3">
      <c r="D1" s="350">
        <v>44333</v>
      </c>
      <c r="K1" s="350">
        <v>44332</v>
      </c>
    </row>
    <row r="2" spans="3:15" ht="60.75" customHeight="1" thickBot="1" x14ac:dyDescent="0.35">
      <c r="C2" s="391" t="s">
        <v>332</v>
      </c>
      <c r="D2" s="392"/>
      <c r="E2" s="392"/>
      <c r="F2" s="392"/>
      <c r="G2" s="392"/>
      <c r="H2" s="393"/>
      <c r="J2" s="391" t="s">
        <v>331</v>
      </c>
      <c r="K2" s="392"/>
      <c r="L2" s="392"/>
      <c r="M2" s="392"/>
      <c r="N2" s="392"/>
      <c r="O2" s="393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66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435</v>
      </c>
      <c r="H5" s="360">
        <f t="shared" ref="H5:H68" si="0">G5*1000/F5</f>
        <v>1.2874278966387773</v>
      </c>
      <c r="I5" s="351" t="s">
        <v>170</v>
      </c>
      <c r="J5" s="352">
        <v>1</v>
      </c>
      <c r="K5" s="340" t="s">
        <v>226</v>
      </c>
      <c r="L5" s="345">
        <v>54975</v>
      </c>
      <c r="M5" s="357">
        <v>337954</v>
      </c>
      <c r="N5" s="367">
        <v>426</v>
      </c>
      <c r="O5" s="360">
        <v>1.260526580540547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23</v>
      </c>
      <c r="H6" s="362">
        <f t="shared" si="0"/>
        <v>0.59833506763787725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38421</v>
      </c>
      <c r="N6" s="367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28</v>
      </c>
      <c r="H7" s="360">
        <f t="shared" si="0"/>
        <v>1.2159110647906897</v>
      </c>
      <c r="I7" s="366"/>
      <c r="J7" s="352">
        <v>3</v>
      </c>
      <c r="K7" s="340" t="s">
        <v>228</v>
      </c>
      <c r="L7" s="345">
        <v>55384</v>
      </c>
      <c r="M7" s="358">
        <v>23023</v>
      </c>
      <c r="N7" s="367">
        <v>29</v>
      </c>
      <c r="O7" s="360">
        <v>1.2596099552621292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78</v>
      </c>
      <c r="H8" s="360">
        <f t="shared" si="0"/>
        <v>1.4035592823853309</v>
      </c>
      <c r="I8" s="351" t="s">
        <v>170</v>
      </c>
      <c r="J8" s="352">
        <v>4</v>
      </c>
      <c r="K8" s="340" t="s">
        <v>229</v>
      </c>
      <c r="L8" s="345">
        <v>55259</v>
      </c>
      <c r="M8" s="358">
        <v>55557</v>
      </c>
      <c r="N8" s="367">
        <v>72</v>
      </c>
      <c r="O8" s="360">
        <v>1.2959663048760732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35</v>
      </c>
      <c r="H9" s="360">
        <f t="shared" si="0"/>
        <v>1.2733292101720814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67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9</v>
      </c>
      <c r="H10" s="362">
        <f t="shared" si="0"/>
        <v>0.94290204295442637</v>
      </c>
      <c r="I10" s="351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67">
        <v>8</v>
      </c>
      <c r="O10" s="362">
        <v>0.83690762632074489</v>
      </c>
    </row>
    <row r="11" spans="3:15" ht="15.75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0" t="s">
        <v>172</v>
      </c>
      <c r="L11" s="345">
        <v>55473</v>
      </c>
      <c r="M11" s="358">
        <v>6574</v>
      </c>
      <c r="N11" s="367">
        <v>7</v>
      </c>
      <c r="O11" s="360">
        <v>1.0648007301490721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14</v>
      </c>
      <c r="H14" s="362">
        <f t="shared" si="0"/>
        <v>0.90638352971643144</v>
      </c>
      <c r="I14" s="351" t="s">
        <v>170</v>
      </c>
      <c r="J14" s="352">
        <v>10</v>
      </c>
      <c r="K14" s="347" t="s">
        <v>13</v>
      </c>
      <c r="L14" s="345">
        <v>55687</v>
      </c>
      <c r="M14" s="358">
        <v>15444</v>
      </c>
      <c r="N14" s="367">
        <v>13</v>
      </c>
      <c r="O14" s="362">
        <v>0.84175084175084181</v>
      </c>
    </row>
    <row r="15" spans="3:15" ht="15.75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67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10</v>
      </c>
      <c r="H16" s="362">
        <f t="shared" si="0"/>
        <v>0.76698880196349128</v>
      </c>
      <c r="J16" s="352">
        <v>12</v>
      </c>
      <c r="K16" s="347" t="s">
        <v>17</v>
      </c>
      <c r="L16" s="345">
        <v>55838</v>
      </c>
      <c r="M16" s="358">
        <v>13032</v>
      </c>
      <c r="N16" s="367">
        <v>11</v>
      </c>
      <c r="O16" s="362">
        <v>0.8440761203192142</v>
      </c>
    </row>
    <row r="17" spans="3:15" ht="15.75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 t="s">
        <v>170</v>
      </c>
      <c r="J17" s="352">
        <v>13</v>
      </c>
      <c r="K17" s="347" t="s">
        <v>175</v>
      </c>
      <c r="L17" s="345">
        <v>55918</v>
      </c>
      <c r="M17" s="358">
        <v>1976</v>
      </c>
      <c r="N17" s="367">
        <v>1</v>
      </c>
      <c r="O17" s="362">
        <v>0.50607287449392713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67">
        <v>0</v>
      </c>
      <c r="O18" s="362">
        <v>0</v>
      </c>
    </row>
    <row r="19" spans="3:15" ht="15.75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67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4837</v>
      </c>
      <c r="N20" s="367">
        <v>11</v>
      </c>
      <c r="O20" s="360">
        <v>2.2741368616911308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67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67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67">
        <v>4</v>
      </c>
      <c r="O23" s="360">
        <v>1.6757436112274822</v>
      </c>
    </row>
    <row r="24" spans="3:15" ht="15.75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0" t="s">
        <v>181</v>
      </c>
      <c r="L24" s="345">
        <v>56425</v>
      </c>
      <c r="M24" s="358">
        <v>2358</v>
      </c>
      <c r="N24" s="367">
        <v>4</v>
      </c>
      <c r="O24" s="360">
        <v>1.6963528413910094</v>
      </c>
    </row>
    <row r="25" spans="3:15" ht="15.75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2</v>
      </c>
      <c r="H25" s="362">
        <f t="shared" si="0"/>
        <v>0.80192461908580592</v>
      </c>
      <c r="I25" s="351"/>
      <c r="J25" s="352">
        <v>21</v>
      </c>
      <c r="K25" s="347" t="s">
        <v>182</v>
      </c>
      <c r="L25" s="345">
        <v>56461</v>
      </c>
      <c r="M25" s="358">
        <v>2496</v>
      </c>
      <c r="N25" s="367">
        <v>2</v>
      </c>
      <c r="O25" s="362">
        <v>0.80128205128205132</v>
      </c>
    </row>
    <row r="26" spans="3:15" ht="15.75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67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67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67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67">
        <v>0</v>
      </c>
      <c r="O30" s="362">
        <v>0</v>
      </c>
    </row>
    <row r="31" spans="3:15" ht="16.5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5</v>
      </c>
      <c r="H31" s="360">
        <f t="shared" si="0"/>
        <v>1.3426423200859292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67">
        <v>5</v>
      </c>
      <c r="O31" s="360">
        <v>1.3412017167381973</v>
      </c>
    </row>
    <row r="32" spans="3:15" ht="15.75" thickBot="1" x14ac:dyDescent="0.3">
      <c r="C32" s="352">
        <v>28</v>
      </c>
      <c r="D32" s="347" t="s">
        <v>49</v>
      </c>
      <c r="E32" s="345">
        <v>56988</v>
      </c>
      <c r="F32" s="358">
        <v>3723</v>
      </c>
      <c r="G32" s="367">
        <v>1</v>
      </c>
      <c r="H32" s="362">
        <f t="shared" si="0"/>
        <v>0.26860059092130001</v>
      </c>
      <c r="I32" s="361"/>
      <c r="J32" s="352">
        <v>28</v>
      </c>
      <c r="K32" s="347" t="s">
        <v>49</v>
      </c>
      <c r="L32" s="345">
        <v>56988</v>
      </c>
      <c r="M32" s="358">
        <v>3721</v>
      </c>
      <c r="N32" s="367">
        <v>3</v>
      </c>
      <c r="O32" s="362">
        <v>0.80623488309594193</v>
      </c>
    </row>
    <row r="33" spans="3:15" ht="15.75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67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67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67">
        <v>0</v>
      </c>
      <c r="O35" s="362">
        <v>0</v>
      </c>
    </row>
    <row r="36" spans="3:15" ht="15.75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7</v>
      </c>
      <c r="H36" s="360">
        <f t="shared" si="0"/>
        <v>1.648222274546739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67">
        <v>7</v>
      </c>
      <c r="O36" s="360">
        <v>1.6474464579901154</v>
      </c>
    </row>
    <row r="37" spans="3:15" ht="15.75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67">
        <v>0</v>
      </c>
      <c r="O37" s="362">
        <v>0</v>
      </c>
    </row>
    <row r="38" spans="3:15" ht="15.75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f t="shared" si="0"/>
        <v>0.32797638570022958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4</v>
      </c>
      <c r="H39" s="360">
        <f t="shared" si="0"/>
        <v>2.6809651474530831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67">
        <v>4</v>
      </c>
      <c r="O39" s="360">
        <v>2.679169457468185</v>
      </c>
    </row>
    <row r="40" spans="3:15" ht="15.75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7</v>
      </c>
      <c r="H40" s="360">
        <f t="shared" si="0"/>
        <v>1.582994120307553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67">
        <v>7</v>
      </c>
      <c r="O40" s="360">
        <v>1.5837104072398189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67">
        <v>3</v>
      </c>
      <c r="O41" s="360">
        <v>1.0960906101571064</v>
      </c>
    </row>
    <row r="42" spans="3:15" ht="15.75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56</v>
      </c>
      <c r="H42" s="360">
        <f t="shared" si="0"/>
        <v>1.195814648729447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46802</v>
      </c>
      <c r="N42" s="367">
        <v>51</v>
      </c>
      <c r="O42" s="360">
        <v>1.0896970214948078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3881</v>
      </c>
      <c r="N43" s="367">
        <v>8</v>
      </c>
      <c r="O43" s="360">
        <v>2.0613244009275959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2281</v>
      </c>
      <c r="N44" s="367">
        <v>4</v>
      </c>
      <c r="O44" s="360">
        <v>1.7536168347216132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67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67">
        <v>18</v>
      </c>
      <c r="O46" s="360">
        <v>1.9736842105263157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67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67">
        <v>6</v>
      </c>
      <c r="O48" s="360">
        <v>1.3953488372093024</v>
      </c>
    </row>
    <row r="49" spans="3:15" ht="15.75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67">
        <v>0</v>
      </c>
      <c r="O49" s="362"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67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f t="shared" si="0"/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7</v>
      </c>
      <c r="H52" s="360">
        <f t="shared" si="0"/>
        <v>1.5089458935115327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67">
        <v>7</v>
      </c>
      <c r="O52" s="360">
        <v>1.5082956259426847</v>
      </c>
    </row>
    <row r="53" spans="3:15" ht="15.75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67">
        <v>2</v>
      </c>
      <c r="O53" s="362">
        <v>0.87221979938944616</v>
      </c>
    </row>
    <row r="54" spans="3:15" ht="15.75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67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67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3</v>
      </c>
      <c r="H57" s="362">
        <f t="shared" si="0"/>
        <v>0.82530949105914719</v>
      </c>
      <c r="I57" s="351" t="s">
        <v>170</v>
      </c>
      <c r="J57" s="352">
        <v>53</v>
      </c>
      <c r="K57" s="347" t="s">
        <v>99</v>
      </c>
      <c r="L57" s="345">
        <v>55160</v>
      </c>
      <c r="M57" s="358">
        <v>3634</v>
      </c>
      <c r="N57" s="367">
        <v>2</v>
      </c>
      <c r="O57" s="362">
        <v>0.55035773252614195</v>
      </c>
    </row>
    <row r="58" spans="3:15" ht="16.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f t="shared" si="0"/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3846</v>
      </c>
      <c r="N59" s="367">
        <v>5</v>
      </c>
      <c r="O59" s="360">
        <v>1.3000520020800832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3288</v>
      </c>
      <c r="N60" s="367">
        <v>6</v>
      </c>
      <c r="O60" s="360">
        <v>1.8248175182481752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f t="shared" si="0"/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v>0.3048780487804878</v>
      </c>
    </row>
    <row r="62" spans="3:15" ht="15.75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1</v>
      </c>
      <c r="H62" s="362">
        <f t="shared" si="0"/>
        <v>0.43706293706293708</v>
      </c>
      <c r="I62" s="361"/>
      <c r="J62" s="352">
        <v>58</v>
      </c>
      <c r="K62" s="347" t="s">
        <v>119</v>
      </c>
      <c r="L62" s="345">
        <v>60169</v>
      </c>
      <c r="M62" s="358">
        <v>2290</v>
      </c>
      <c r="N62" s="367">
        <v>1</v>
      </c>
      <c r="O62" s="362">
        <v>0.4366812227074236</v>
      </c>
    </row>
    <row r="63" spans="3:15" ht="15.75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67">
        <v>3</v>
      </c>
      <c r="O63" s="360">
        <v>2.6155187445510024</v>
      </c>
    </row>
    <row r="64" spans="3:15" ht="15.75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67">
        <v>0</v>
      </c>
      <c r="O64" s="362">
        <v>0</v>
      </c>
    </row>
    <row r="65" spans="3:15" ht="15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f t="shared" si="0"/>
        <v>4.2501517911353979</v>
      </c>
      <c r="I65" s="366"/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v>4.2501517911353979</v>
      </c>
    </row>
    <row r="66" spans="3:15" ht="15.75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67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11</v>
      </c>
      <c r="H67" s="360">
        <f t="shared" si="0"/>
        <v>2.3104389834068475</v>
      </c>
      <c r="I67" s="366"/>
      <c r="J67" s="352">
        <v>63</v>
      </c>
      <c r="K67" s="340" t="s">
        <v>131</v>
      </c>
      <c r="L67" s="345">
        <v>59041</v>
      </c>
      <c r="M67" s="358">
        <v>4768</v>
      </c>
      <c r="N67" s="367">
        <v>13</v>
      </c>
      <c r="O67" s="360">
        <v>2.726510067114094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67">
        <v>2</v>
      </c>
      <c r="O68" s="360">
        <v>1.4245014245014245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6" si="1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1</v>
      </c>
      <c r="H70" s="362">
        <f t="shared" si="1"/>
        <v>0.67476383265856954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67">
        <v>1</v>
      </c>
      <c r="O70" s="362">
        <v>0.67430883344571813</v>
      </c>
    </row>
    <row r="71" spans="3:15" ht="15.75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1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6</v>
      </c>
      <c r="O71" s="363">
        <v>3.9164490861618799</v>
      </c>
    </row>
    <row r="72" spans="3:15" ht="15.75" thickBot="1" x14ac:dyDescent="0.3">
      <c r="C72" s="352">
        <v>68</v>
      </c>
      <c r="D72" s="347" t="s">
        <v>208</v>
      </c>
      <c r="E72" s="345">
        <v>55311</v>
      </c>
      <c r="F72" s="358">
        <v>2205</v>
      </c>
      <c r="G72" s="367">
        <v>2</v>
      </c>
      <c r="H72" s="362">
        <f t="shared" si="1"/>
        <v>0.90702947845804993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67">
        <v>2</v>
      </c>
      <c r="O72" s="362">
        <v>0.90826521344232514</v>
      </c>
    </row>
    <row r="73" spans="3:15" ht="15.75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f t="shared" si="1"/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v>0</v>
      </c>
    </row>
    <row r="74" spans="3:15" ht="15.75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1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67">
        <v>3</v>
      </c>
      <c r="O74" s="360">
        <v>1.3410818059901655</v>
      </c>
    </row>
    <row r="75" spans="3:15" ht="15.75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6</v>
      </c>
      <c r="H75" s="360">
        <f t="shared" si="1"/>
        <v>1.4566642388929352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67">
        <v>6</v>
      </c>
      <c r="O75" s="360">
        <v>1.4548981571290009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f t="shared" si="1"/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1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1520</v>
      </c>
      <c r="N77" s="367">
        <v>1</v>
      </c>
      <c r="O77" s="362">
        <v>0.65789473684210531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1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67">
        <v>1</v>
      </c>
      <c r="O78" s="362">
        <v>0.58105752469494476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2</v>
      </c>
      <c r="H79" s="362">
        <f t="shared" si="1"/>
        <v>0.43582479843103072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67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1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v>0.45829514207149402</v>
      </c>
    </row>
    <row r="81" spans="3:15" ht="15.75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1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67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1"/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67">
        <v>0</v>
      </c>
      <c r="O82" s="362">
        <v>0</v>
      </c>
    </row>
    <row r="83" spans="3:15" ht="15.75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1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v>2.1164021164021163</v>
      </c>
    </row>
    <row r="84" spans="3:15" ht="15.75" thickBot="1" x14ac:dyDescent="0.3">
      <c r="C84" s="352">
        <v>80</v>
      </c>
      <c r="D84" s="347" t="s">
        <v>214</v>
      </c>
      <c r="E84" s="345">
        <v>60062</v>
      </c>
      <c r="F84" s="358">
        <v>5935</v>
      </c>
      <c r="G84" s="367">
        <v>5</v>
      </c>
      <c r="H84" s="362">
        <f t="shared" si="1"/>
        <v>0.84245998315080028</v>
      </c>
      <c r="I84" s="366"/>
      <c r="J84" s="352">
        <v>80</v>
      </c>
      <c r="K84" s="340" t="s">
        <v>214</v>
      </c>
      <c r="L84" s="345">
        <v>60062</v>
      </c>
      <c r="M84" s="358">
        <v>5934</v>
      </c>
      <c r="N84" s="367">
        <v>6</v>
      </c>
      <c r="O84" s="360">
        <v>1.0111223458038423</v>
      </c>
    </row>
    <row r="85" spans="3:15" ht="15.75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1"/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68">
        <v>0</v>
      </c>
      <c r="O85" s="362">
        <v>0</v>
      </c>
    </row>
    <row r="86" spans="3:15" ht="16.5" thickTop="1" thickBot="1" x14ac:dyDescent="0.3">
      <c r="C86" s="410" t="s">
        <v>215</v>
      </c>
      <c r="D86" s="411"/>
      <c r="E86" s="412"/>
      <c r="F86" s="364">
        <v>759066</v>
      </c>
      <c r="G86" s="364">
        <v>896</v>
      </c>
      <c r="H86" s="354">
        <f t="shared" si="1"/>
        <v>1.1803980154558364</v>
      </c>
      <c r="I86" s="361"/>
      <c r="J86" s="410" t="s">
        <v>215</v>
      </c>
      <c r="K86" s="411"/>
      <c r="L86" s="412"/>
      <c r="M86" s="364">
        <v>759066</v>
      </c>
      <c r="N86" s="364">
        <v>896</v>
      </c>
      <c r="O86" s="354">
        <v>1.1803980154558364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topLeftCell="A70" zoomScaleNormal="100" workbookViewId="0">
      <selection activeCell="C2" sqref="C2:H2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28515625" style="338" customWidth="1"/>
    <col min="12" max="12" width="9.140625" style="338"/>
    <col min="13" max="13" width="13" style="338" customWidth="1"/>
    <col min="14" max="14" width="9.140625" style="338"/>
    <col min="15" max="15" width="11.42578125" style="338" customWidth="1"/>
    <col min="16" max="16384" width="9.140625" style="338"/>
  </cols>
  <sheetData>
    <row r="1" spans="3:15" ht="16.5" thickBot="1" x14ac:dyDescent="0.3">
      <c r="D1" s="350">
        <v>44334</v>
      </c>
      <c r="K1" s="350">
        <v>44333</v>
      </c>
    </row>
    <row r="2" spans="3:15" ht="60.75" customHeight="1" thickBot="1" x14ac:dyDescent="0.35">
      <c r="C2" s="391" t="s">
        <v>333</v>
      </c>
      <c r="D2" s="392"/>
      <c r="E2" s="392"/>
      <c r="F2" s="392"/>
      <c r="G2" s="392"/>
      <c r="H2" s="393"/>
      <c r="J2" s="391" t="s">
        <v>332</v>
      </c>
      <c r="K2" s="392"/>
      <c r="L2" s="392"/>
      <c r="M2" s="392"/>
      <c r="N2" s="392"/>
      <c r="O2" s="393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53.2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429</v>
      </c>
      <c r="H5" s="360">
        <f t="shared" ref="H5:H68" si="0">G5*1000/F5</f>
        <v>1.2696702704782425</v>
      </c>
      <c r="I5" s="351"/>
      <c r="J5" s="352">
        <v>1</v>
      </c>
      <c r="K5" s="340" t="s">
        <v>226</v>
      </c>
      <c r="L5" s="345">
        <v>54975</v>
      </c>
      <c r="M5" s="357">
        <v>337883</v>
      </c>
      <c r="N5" s="367">
        <v>435</v>
      </c>
      <c r="O5" s="360">
        <f t="shared" ref="O5:O68" si="1">N5*1000/M5</f>
        <v>1.2874278966387773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24</v>
      </c>
      <c r="H6" s="362">
        <f t="shared" si="0"/>
        <v>0.62434963579604574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38440</v>
      </c>
      <c r="N6" s="367">
        <v>23</v>
      </c>
      <c r="O6" s="362">
        <f t="shared" si="1"/>
        <v>0.59833506763787725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29</v>
      </c>
      <c r="H7" s="360">
        <f t="shared" si="0"/>
        <v>1.2593364599617856</v>
      </c>
      <c r="I7" s="351" t="s">
        <v>170</v>
      </c>
      <c r="J7" s="352">
        <v>3</v>
      </c>
      <c r="K7" s="340" t="s">
        <v>228</v>
      </c>
      <c r="L7" s="345">
        <v>55384</v>
      </c>
      <c r="M7" s="358">
        <v>23028</v>
      </c>
      <c r="N7" s="367">
        <v>28</v>
      </c>
      <c r="O7" s="360">
        <f t="shared" si="1"/>
        <v>1.2159110647906897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77</v>
      </c>
      <c r="H8" s="360">
        <f t="shared" si="0"/>
        <v>1.3855649326111601</v>
      </c>
      <c r="I8" s="351"/>
      <c r="J8" s="352">
        <v>4</v>
      </c>
      <c r="K8" s="340" t="s">
        <v>229</v>
      </c>
      <c r="L8" s="345">
        <v>55259</v>
      </c>
      <c r="M8" s="358">
        <v>55573</v>
      </c>
      <c r="N8" s="367">
        <v>78</v>
      </c>
      <c r="O8" s="360">
        <f t="shared" si="1"/>
        <v>1.4035592823853309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36</v>
      </c>
      <c r="H9" s="360">
        <f t="shared" si="0"/>
        <v>1.3097100447484264</v>
      </c>
      <c r="I9" s="351" t="s">
        <v>170</v>
      </c>
      <c r="J9" s="352">
        <v>5</v>
      </c>
      <c r="K9" s="340" t="s">
        <v>230</v>
      </c>
      <c r="L9" s="345">
        <v>55357</v>
      </c>
      <c r="M9" s="358">
        <v>27487</v>
      </c>
      <c r="N9" s="367">
        <v>35</v>
      </c>
      <c r="O9" s="360">
        <f t="shared" si="1"/>
        <v>1.2733292101720814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8</v>
      </c>
      <c r="H10" s="362">
        <f t="shared" si="0"/>
        <v>0.83813514929282351</v>
      </c>
      <c r="I10" s="351"/>
      <c r="J10" s="352">
        <v>6</v>
      </c>
      <c r="K10" s="347" t="s">
        <v>231</v>
      </c>
      <c r="L10" s="345">
        <v>55446</v>
      </c>
      <c r="M10" s="358">
        <v>9545</v>
      </c>
      <c r="N10" s="367">
        <v>9</v>
      </c>
      <c r="O10" s="362">
        <f t="shared" si="1"/>
        <v>0.94290204295442637</v>
      </c>
    </row>
    <row r="11" spans="3:15" ht="27" customHeight="1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7" t="s">
        <v>172</v>
      </c>
      <c r="L11" s="345">
        <v>55473</v>
      </c>
      <c r="M11" s="358">
        <v>6569</v>
      </c>
      <c r="N11" s="367">
        <v>6</v>
      </c>
      <c r="O11" s="362">
        <f t="shared" si="1"/>
        <v>0.91338103212056632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f t="shared" si="1"/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f t="shared" si="1"/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13</v>
      </c>
      <c r="H14" s="362">
        <f t="shared" si="0"/>
        <v>0.84164184902240058</v>
      </c>
      <c r="I14" s="351"/>
      <c r="J14" s="352">
        <v>10</v>
      </c>
      <c r="K14" s="347" t="s">
        <v>13</v>
      </c>
      <c r="L14" s="345">
        <v>55687</v>
      </c>
      <c r="M14" s="358">
        <v>15446</v>
      </c>
      <c r="N14" s="367">
        <v>14</v>
      </c>
      <c r="O14" s="362">
        <f t="shared" si="1"/>
        <v>0.90638352971643144</v>
      </c>
    </row>
    <row r="15" spans="3:15" ht="27" customHeight="1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1456</v>
      </c>
      <c r="N15" s="367">
        <v>1</v>
      </c>
      <c r="O15" s="362">
        <f t="shared" si="1"/>
        <v>0.68681318681318682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12</v>
      </c>
      <c r="H16" s="362">
        <f t="shared" si="0"/>
        <v>0.92038656235618965</v>
      </c>
      <c r="I16" s="351" t="s">
        <v>170</v>
      </c>
      <c r="J16" s="352">
        <v>12</v>
      </c>
      <c r="K16" s="347" t="s">
        <v>17</v>
      </c>
      <c r="L16" s="345">
        <v>55838</v>
      </c>
      <c r="M16" s="358">
        <v>13038</v>
      </c>
      <c r="N16" s="367">
        <v>10</v>
      </c>
      <c r="O16" s="362">
        <f t="shared" si="1"/>
        <v>0.76698880196349128</v>
      </c>
    </row>
    <row r="17" spans="3:15" ht="27" customHeight="1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/>
      <c r="J17" s="352">
        <v>13</v>
      </c>
      <c r="K17" s="340" t="s">
        <v>175</v>
      </c>
      <c r="L17" s="345">
        <v>55918</v>
      </c>
      <c r="M17" s="358">
        <v>1974</v>
      </c>
      <c r="N17" s="367">
        <v>2</v>
      </c>
      <c r="O17" s="360">
        <f t="shared" si="1"/>
        <v>1.0131712259371835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1335</v>
      </c>
      <c r="N18" s="367">
        <v>0</v>
      </c>
      <c r="O18" s="362">
        <f t="shared" si="1"/>
        <v>0</v>
      </c>
    </row>
    <row r="19" spans="3:15" ht="27" customHeight="1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1429</v>
      </c>
      <c r="N19" s="367">
        <v>0</v>
      </c>
      <c r="O19" s="362">
        <f t="shared" si="1"/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4835</v>
      </c>
      <c r="N20" s="367">
        <v>11</v>
      </c>
      <c r="O20" s="360">
        <f t="shared" si="1"/>
        <v>2.2750775594622543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1334</v>
      </c>
      <c r="N21" s="367">
        <v>0</v>
      </c>
      <c r="O21" s="362">
        <f t="shared" si="1"/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1185</v>
      </c>
      <c r="N22" s="367">
        <v>0</v>
      </c>
      <c r="O22" s="362">
        <f t="shared" si="1"/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2385</v>
      </c>
      <c r="N23" s="367">
        <v>3</v>
      </c>
      <c r="O23" s="360">
        <f t="shared" si="1"/>
        <v>1.2578616352201257</v>
      </c>
    </row>
    <row r="24" spans="3:15" ht="27" customHeight="1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7" t="s">
        <v>181</v>
      </c>
      <c r="L24" s="345">
        <v>56425</v>
      </c>
      <c r="M24" s="358">
        <v>2359</v>
      </c>
      <c r="N24" s="367">
        <v>2</v>
      </c>
      <c r="O24" s="362">
        <f t="shared" si="1"/>
        <v>0.84781687155574392</v>
      </c>
    </row>
    <row r="25" spans="3:15" ht="27" customHeight="1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1</v>
      </c>
      <c r="H25" s="362">
        <f t="shared" si="0"/>
        <v>0.40096230954290296</v>
      </c>
      <c r="I25" s="351"/>
      <c r="J25" s="352">
        <v>21</v>
      </c>
      <c r="K25" s="347" t="s">
        <v>182</v>
      </c>
      <c r="L25" s="345">
        <v>56461</v>
      </c>
      <c r="M25" s="358">
        <v>2494</v>
      </c>
      <c r="N25" s="367">
        <v>2</v>
      </c>
      <c r="O25" s="362">
        <f t="shared" si="1"/>
        <v>0.80192461908580592</v>
      </c>
    </row>
    <row r="26" spans="3:15" ht="27" customHeight="1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f t="shared" si="1"/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3055</v>
      </c>
      <c r="N27" s="367">
        <v>1</v>
      </c>
      <c r="O27" s="362">
        <f t="shared" si="1"/>
        <v>0.32733224222585927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4788</v>
      </c>
      <c r="N28" s="367">
        <v>2</v>
      </c>
      <c r="O28" s="362">
        <f t="shared" si="1"/>
        <v>0.41771094402673348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2342</v>
      </c>
      <c r="N29" s="367">
        <v>2</v>
      </c>
      <c r="O29" s="362">
        <f t="shared" si="1"/>
        <v>0.85397096498719038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1702</v>
      </c>
      <c r="N30" s="367">
        <v>0</v>
      </c>
      <c r="O30" s="362">
        <f t="shared" si="1"/>
        <v>0</v>
      </c>
    </row>
    <row r="31" spans="3:15" ht="27" customHeight="1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4</v>
      </c>
      <c r="H31" s="360">
        <f t="shared" si="0"/>
        <v>1.0741138560687433</v>
      </c>
      <c r="I31" s="339"/>
      <c r="J31" s="352">
        <v>27</v>
      </c>
      <c r="K31" s="340" t="s">
        <v>47</v>
      </c>
      <c r="L31" s="345">
        <v>56844</v>
      </c>
      <c r="M31" s="358">
        <v>3724</v>
      </c>
      <c r="N31" s="367">
        <v>5</v>
      </c>
      <c r="O31" s="360">
        <f t="shared" si="1"/>
        <v>1.3426423200859292</v>
      </c>
    </row>
    <row r="32" spans="3:15" ht="27" customHeight="1" thickBot="1" x14ac:dyDescent="0.3">
      <c r="C32" s="352">
        <v>28</v>
      </c>
      <c r="D32" s="340" t="s">
        <v>49</v>
      </c>
      <c r="E32" s="345">
        <v>56988</v>
      </c>
      <c r="F32" s="358">
        <v>3723</v>
      </c>
      <c r="G32" s="367">
        <v>4</v>
      </c>
      <c r="H32" s="360">
        <f t="shared" si="0"/>
        <v>1.0744023636852</v>
      </c>
      <c r="I32" s="361"/>
      <c r="J32" s="352">
        <v>28</v>
      </c>
      <c r="K32" s="347" t="s">
        <v>49</v>
      </c>
      <c r="L32" s="345">
        <v>56988</v>
      </c>
      <c r="M32" s="358">
        <v>3723</v>
      </c>
      <c r="N32" s="367">
        <v>1</v>
      </c>
      <c r="O32" s="362">
        <f t="shared" si="1"/>
        <v>0.26860059092130001</v>
      </c>
    </row>
    <row r="33" spans="3:15" ht="27" customHeight="1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2361</v>
      </c>
      <c r="N33" s="367">
        <v>0</v>
      </c>
      <c r="O33" s="362">
        <f t="shared" si="1"/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1517</v>
      </c>
      <c r="N34" s="367">
        <v>1</v>
      </c>
      <c r="O34" s="362">
        <f t="shared" si="1"/>
        <v>0.65919578114700061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1812</v>
      </c>
      <c r="N35" s="367">
        <v>0</v>
      </c>
      <c r="O35" s="362">
        <f t="shared" si="1"/>
        <v>0</v>
      </c>
    </row>
    <row r="36" spans="3:15" ht="27" customHeight="1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6</v>
      </c>
      <c r="H36" s="360">
        <f t="shared" si="0"/>
        <v>1.4127619496114905</v>
      </c>
      <c r="I36" s="361"/>
      <c r="J36" s="352">
        <v>32</v>
      </c>
      <c r="K36" s="340" t="s">
        <v>57</v>
      </c>
      <c r="L36" s="345">
        <v>57350</v>
      </c>
      <c r="M36" s="358">
        <v>4247</v>
      </c>
      <c r="N36" s="367">
        <v>7</v>
      </c>
      <c r="O36" s="360">
        <f t="shared" si="1"/>
        <v>1.648222274546739</v>
      </c>
    </row>
    <row r="37" spans="3:15" ht="27" customHeight="1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1364</v>
      </c>
      <c r="N37" s="367">
        <v>0</v>
      </c>
      <c r="O37" s="362">
        <f t="shared" si="1"/>
        <v>0</v>
      </c>
    </row>
    <row r="38" spans="3:15" ht="27" customHeight="1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3</v>
      </c>
      <c r="H38" s="362">
        <f t="shared" si="0"/>
        <v>0.98392915710068873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f t="shared" si="1"/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3</v>
      </c>
      <c r="H39" s="360">
        <f t="shared" si="0"/>
        <v>2.0107238605898123</v>
      </c>
      <c r="I39" s="361"/>
      <c r="J39" s="352">
        <v>35</v>
      </c>
      <c r="K39" s="340" t="s">
        <v>190</v>
      </c>
      <c r="L39" s="345">
        <v>57546</v>
      </c>
      <c r="M39" s="358">
        <v>1492</v>
      </c>
      <c r="N39" s="367">
        <v>4</v>
      </c>
      <c r="O39" s="360">
        <f t="shared" si="1"/>
        <v>2.6809651474530831</v>
      </c>
    </row>
    <row r="40" spans="3:15" ht="27" customHeight="1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4</v>
      </c>
      <c r="H40" s="360">
        <f t="shared" si="0"/>
        <v>0.90456806874717322</v>
      </c>
      <c r="I40" s="361"/>
      <c r="J40" s="352">
        <v>36</v>
      </c>
      <c r="K40" s="340" t="s">
        <v>65</v>
      </c>
      <c r="L40" s="345">
        <v>57582</v>
      </c>
      <c r="M40" s="358">
        <v>4422</v>
      </c>
      <c r="N40" s="367">
        <v>7</v>
      </c>
      <c r="O40" s="360">
        <f t="shared" si="1"/>
        <v>1.582994120307553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2738</v>
      </c>
      <c r="N41" s="367">
        <v>3</v>
      </c>
      <c r="O41" s="360">
        <f t="shared" si="1"/>
        <v>1.0956902848794741</v>
      </c>
    </row>
    <row r="42" spans="3:15" ht="27" customHeight="1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59</v>
      </c>
      <c r="H42" s="360">
        <f t="shared" si="0"/>
        <v>1.2598761477685245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46830</v>
      </c>
      <c r="N42" s="367">
        <v>56</v>
      </c>
      <c r="O42" s="360">
        <f t="shared" si="1"/>
        <v>1.195814648729447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3872</v>
      </c>
      <c r="N43" s="367">
        <v>7</v>
      </c>
      <c r="O43" s="360">
        <f t="shared" si="1"/>
        <v>1.8078512396694215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2280</v>
      </c>
      <c r="N44" s="367">
        <v>4</v>
      </c>
      <c r="O44" s="360">
        <f t="shared" si="1"/>
        <v>1.7543859649122806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1494</v>
      </c>
      <c r="N45" s="367">
        <v>0</v>
      </c>
      <c r="O45" s="362">
        <f t="shared" si="1"/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9124</v>
      </c>
      <c r="N46" s="367">
        <v>18</v>
      </c>
      <c r="O46" s="360">
        <f t="shared" si="1"/>
        <v>1.9728189390618149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3815</v>
      </c>
      <c r="N47" s="367">
        <v>0</v>
      </c>
      <c r="O47" s="362">
        <f t="shared" si="1"/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4298</v>
      </c>
      <c r="N48" s="367">
        <v>6</v>
      </c>
      <c r="O48" s="360">
        <f t="shared" si="1"/>
        <v>1.3959981386691485</v>
      </c>
    </row>
    <row r="49" spans="3:15" ht="39.75" customHeight="1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1487</v>
      </c>
      <c r="N49" s="367">
        <v>0</v>
      </c>
      <c r="O49" s="362">
        <f t="shared" si="1"/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1180</v>
      </c>
      <c r="N50" s="367">
        <v>0</v>
      </c>
      <c r="O50" s="362">
        <f t="shared" si="1"/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12</v>
      </c>
      <c r="H51" s="360">
        <f t="shared" si="0"/>
        <v>2.4135156878519712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f t="shared" si="1"/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6</v>
      </c>
      <c r="H52" s="360">
        <f t="shared" si="0"/>
        <v>1.2933821944384565</v>
      </c>
      <c r="I52" s="366"/>
      <c r="J52" s="352">
        <v>48</v>
      </c>
      <c r="K52" s="340" t="s">
        <v>89</v>
      </c>
      <c r="L52" s="345">
        <v>58311</v>
      </c>
      <c r="M52" s="358">
        <v>4639</v>
      </c>
      <c r="N52" s="367">
        <v>7</v>
      </c>
      <c r="O52" s="360">
        <f t="shared" si="1"/>
        <v>1.5089458935115327</v>
      </c>
    </row>
    <row r="53" spans="3:15" ht="39.75" customHeight="1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2291</v>
      </c>
      <c r="N53" s="367">
        <v>2</v>
      </c>
      <c r="O53" s="362">
        <f t="shared" si="1"/>
        <v>0.87298123090353552</v>
      </c>
    </row>
    <row r="54" spans="3:15" ht="27" customHeight="1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1367</v>
      </c>
      <c r="N54" s="367">
        <v>0</v>
      </c>
      <c r="O54" s="362">
        <f t="shared" si="1"/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f t="shared" si="1"/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1508</v>
      </c>
      <c r="N56" s="367">
        <v>0</v>
      </c>
      <c r="O56" s="362">
        <f t="shared" si="1"/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2</v>
      </c>
      <c r="H57" s="362">
        <f t="shared" si="0"/>
        <v>0.55020632737276476</v>
      </c>
      <c r="I57" s="351"/>
      <c r="J57" s="352">
        <v>53</v>
      </c>
      <c r="K57" s="347" t="s">
        <v>99</v>
      </c>
      <c r="L57" s="345">
        <v>55160</v>
      </c>
      <c r="M57" s="358">
        <v>3635</v>
      </c>
      <c r="N57" s="367">
        <v>3</v>
      </c>
      <c r="O57" s="362">
        <f t="shared" si="1"/>
        <v>0.82530949105914719</v>
      </c>
    </row>
    <row r="58" spans="3:15" ht="15.7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13</v>
      </c>
      <c r="H58" s="360">
        <f t="shared" si="0"/>
        <v>2.2146507666098807</v>
      </c>
      <c r="I58" s="351" t="s">
        <v>170</v>
      </c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f t="shared" si="1"/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3847</v>
      </c>
      <c r="N59" s="367">
        <v>5</v>
      </c>
      <c r="O59" s="360">
        <f t="shared" si="1"/>
        <v>1.2997140629061605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3284</v>
      </c>
      <c r="N60" s="367">
        <v>5</v>
      </c>
      <c r="O60" s="360">
        <f t="shared" si="1"/>
        <v>1.5225334957369061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2</v>
      </c>
      <c r="H61" s="362">
        <f t="shared" si="0"/>
        <v>0.6097560975609756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f t="shared" si="1"/>
        <v>0.3048780487804878</v>
      </c>
    </row>
    <row r="62" spans="3:15" ht="27" customHeight="1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0</v>
      </c>
      <c r="H62" s="362">
        <f t="shared" si="0"/>
        <v>0</v>
      </c>
      <c r="I62" s="361"/>
      <c r="J62" s="352">
        <v>58</v>
      </c>
      <c r="K62" s="347" t="s">
        <v>119</v>
      </c>
      <c r="L62" s="345">
        <v>60169</v>
      </c>
      <c r="M62" s="358">
        <v>2288</v>
      </c>
      <c r="N62" s="367">
        <v>1</v>
      </c>
      <c r="O62" s="362">
        <f t="shared" si="1"/>
        <v>0.43706293706293708</v>
      </c>
    </row>
    <row r="63" spans="3:15" ht="27" customHeight="1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7" t="s">
        <v>202</v>
      </c>
      <c r="L63" s="345">
        <v>58794</v>
      </c>
      <c r="M63" s="358">
        <v>1145</v>
      </c>
      <c r="N63" s="367">
        <v>1</v>
      </c>
      <c r="O63" s="362">
        <f t="shared" si="1"/>
        <v>0.8733624454148472</v>
      </c>
    </row>
    <row r="64" spans="3:15" ht="27" customHeight="1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1817</v>
      </c>
      <c r="N64" s="367">
        <v>0</v>
      </c>
      <c r="O64" s="362">
        <f t="shared" si="1"/>
        <v>0</v>
      </c>
    </row>
    <row r="65" spans="3:15" ht="39.75" customHeight="1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8</v>
      </c>
      <c r="H65" s="363">
        <f t="shared" si="0"/>
        <v>4.8573163327261684</v>
      </c>
      <c r="I65" s="351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f t="shared" si="1"/>
        <v>4.2501517911353979</v>
      </c>
    </row>
    <row r="66" spans="3:15" ht="27" customHeight="1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630</v>
      </c>
      <c r="N66" s="367">
        <v>2</v>
      </c>
      <c r="O66" s="363">
        <f t="shared" si="1"/>
        <v>3.1746031746031744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9</v>
      </c>
      <c r="H67" s="360">
        <f t="shared" si="0"/>
        <v>1.890359168241966</v>
      </c>
      <c r="I67" s="366"/>
      <c r="J67" s="352">
        <v>63</v>
      </c>
      <c r="K67" s="340" t="s">
        <v>131</v>
      </c>
      <c r="L67" s="345">
        <v>59041</v>
      </c>
      <c r="M67" s="358">
        <v>4761</v>
      </c>
      <c r="N67" s="367">
        <v>11</v>
      </c>
      <c r="O67" s="360">
        <f t="shared" si="1"/>
        <v>2.3104389834068475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1407</v>
      </c>
      <c r="N68" s="367">
        <v>2</v>
      </c>
      <c r="O68" s="360">
        <f t="shared" si="1"/>
        <v>1.4214641080312722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5" si="2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f t="shared" ref="O69:O85" si="3">N69*1000/M69</f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0</v>
      </c>
      <c r="H70" s="362">
        <f t="shared" si="2"/>
        <v>0</v>
      </c>
      <c r="I70" s="361"/>
      <c r="J70" s="352">
        <v>66</v>
      </c>
      <c r="K70" s="347" t="s">
        <v>206</v>
      </c>
      <c r="L70" s="345">
        <v>59283</v>
      </c>
      <c r="M70" s="358">
        <v>1482</v>
      </c>
      <c r="N70" s="367">
        <v>1</v>
      </c>
      <c r="O70" s="362">
        <f t="shared" si="3"/>
        <v>0.67476383265856954</v>
      </c>
    </row>
    <row r="71" spans="3:15" ht="27" customHeight="1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2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5</v>
      </c>
      <c r="O71" s="363">
        <f t="shared" si="3"/>
        <v>3.2637075718015667</v>
      </c>
    </row>
    <row r="72" spans="3:15" ht="27" customHeight="1" thickBot="1" x14ac:dyDescent="0.3">
      <c r="C72" s="352">
        <v>68</v>
      </c>
      <c r="D72" s="340" t="s">
        <v>208</v>
      </c>
      <c r="E72" s="345">
        <v>55311</v>
      </c>
      <c r="F72" s="358">
        <v>2205</v>
      </c>
      <c r="G72" s="367">
        <v>3</v>
      </c>
      <c r="H72" s="360">
        <f t="shared" si="2"/>
        <v>1.3605442176870748</v>
      </c>
      <c r="I72" s="351" t="s">
        <v>170</v>
      </c>
      <c r="J72" s="352">
        <v>68</v>
      </c>
      <c r="K72" s="347" t="s">
        <v>208</v>
      </c>
      <c r="L72" s="345">
        <v>55311</v>
      </c>
      <c r="M72" s="358">
        <v>2205</v>
      </c>
      <c r="N72" s="367">
        <v>2</v>
      </c>
      <c r="O72" s="362">
        <f t="shared" si="3"/>
        <v>0.90702947845804993</v>
      </c>
    </row>
    <row r="73" spans="3:15" ht="27" customHeight="1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1</v>
      </c>
      <c r="H73" s="362">
        <f t="shared" si="2"/>
        <v>0.78926598263614833</v>
      </c>
      <c r="I73" s="351" t="s">
        <v>170</v>
      </c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f t="shared" si="3"/>
        <v>0</v>
      </c>
    </row>
    <row r="74" spans="3:15" ht="27" customHeight="1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2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2240</v>
      </c>
      <c r="N74" s="367">
        <v>3</v>
      </c>
      <c r="O74" s="360">
        <f t="shared" si="3"/>
        <v>1.3392857142857142</v>
      </c>
    </row>
    <row r="75" spans="3:15" ht="27" customHeight="1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7</v>
      </c>
      <c r="H75" s="360">
        <f t="shared" si="2"/>
        <v>1.6994416120417577</v>
      </c>
      <c r="I75" s="351" t="s">
        <v>170</v>
      </c>
      <c r="J75" s="352">
        <v>71</v>
      </c>
      <c r="K75" s="340" t="s">
        <v>211</v>
      </c>
      <c r="L75" s="345">
        <v>59327</v>
      </c>
      <c r="M75" s="358">
        <v>4119</v>
      </c>
      <c r="N75" s="367">
        <v>6</v>
      </c>
      <c r="O75" s="360">
        <f t="shared" si="3"/>
        <v>1.4566642388929352</v>
      </c>
    </row>
    <row r="76" spans="3:15" ht="15.75" thickBot="1" x14ac:dyDescent="0.3">
      <c r="C76" s="352">
        <v>72</v>
      </c>
      <c r="D76" s="340" t="s">
        <v>149</v>
      </c>
      <c r="E76" s="345">
        <v>59416</v>
      </c>
      <c r="F76" s="358">
        <v>2275</v>
      </c>
      <c r="G76" s="367">
        <v>6</v>
      </c>
      <c r="H76" s="360">
        <f t="shared" si="2"/>
        <v>2.6373626373626373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f t="shared" si="3"/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2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1516</v>
      </c>
      <c r="N77" s="367">
        <v>1</v>
      </c>
      <c r="O77" s="362">
        <f t="shared" si="3"/>
        <v>0.65963060686015829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2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1723</v>
      </c>
      <c r="N78" s="367">
        <v>1</v>
      </c>
      <c r="O78" s="362">
        <f t="shared" si="3"/>
        <v>0.5803830528148578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4</v>
      </c>
      <c r="H79" s="362">
        <f t="shared" si="2"/>
        <v>0.87164959686206145</v>
      </c>
      <c r="I79" s="351" t="s">
        <v>170</v>
      </c>
      <c r="J79" s="352">
        <v>75</v>
      </c>
      <c r="K79" s="347" t="s">
        <v>155</v>
      </c>
      <c r="L79" s="345">
        <v>59693</v>
      </c>
      <c r="M79" s="358">
        <v>4589</v>
      </c>
      <c r="N79" s="367">
        <v>2</v>
      </c>
      <c r="O79" s="362">
        <f t="shared" si="3"/>
        <v>0.43582479843103072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2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f t="shared" si="3"/>
        <v>0.45829514207149402</v>
      </c>
    </row>
    <row r="81" spans="3:15" ht="27" customHeight="1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2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2567</v>
      </c>
      <c r="N81" s="367">
        <v>1</v>
      </c>
      <c r="O81" s="362">
        <f t="shared" si="3"/>
        <v>0.38955979742890534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2"/>
        <v>0</v>
      </c>
      <c r="I82" s="361"/>
      <c r="J82" s="352">
        <v>78</v>
      </c>
      <c r="K82" s="347" t="s">
        <v>161</v>
      </c>
      <c r="L82" s="345">
        <v>59942</v>
      </c>
      <c r="M82" s="358">
        <v>2107</v>
      </c>
      <c r="N82" s="367">
        <v>0</v>
      </c>
      <c r="O82" s="362">
        <f t="shared" si="3"/>
        <v>0</v>
      </c>
    </row>
    <row r="83" spans="3:15" ht="27" customHeight="1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2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f t="shared" si="3"/>
        <v>2.1164021164021163</v>
      </c>
    </row>
    <row r="84" spans="3:15" ht="27" customHeight="1" thickBot="1" x14ac:dyDescent="0.3">
      <c r="C84" s="352">
        <v>80</v>
      </c>
      <c r="D84" s="340" t="s">
        <v>214</v>
      </c>
      <c r="E84" s="345">
        <v>60062</v>
      </c>
      <c r="F84" s="358">
        <v>5935</v>
      </c>
      <c r="G84" s="367">
        <v>6</v>
      </c>
      <c r="H84" s="360">
        <f t="shared" si="2"/>
        <v>1.0109519797809603</v>
      </c>
      <c r="I84" s="351" t="s">
        <v>170</v>
      </c>
      <c r="J84" s="352">
        <v>80</v>
      </c>
      <c r="K84" s="347" t="s">
        <v>214</v>
      </c>
      <c r="L84" s="345">
        <v>60062</v>
      </c>
      <c r="M84" s="358">
        <v>5935</v>
      </c>
      <c r="N84" s="367">
        <v>5</v>
      </c>
      <c r="O84" s="362">
        <f t="shared" si="3"/>
        <v>0.84245998315080028</v>
      </c>
    </row>
    <row r="85" spans="3:15" ht="27" customHeight="1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2"/>
        <v>0</v>
      </c>
      <c r="I85" s="361"/>
      <c r="J85" s="353">
        <v>81</v>
      </c>
      <c r="K85" s="348" t="s">
        <v>167</v>
      </c>
      <c r="L85" s="346">
        <v>60099</v>
      </c>
      <c r="M85" s="359">
        <v>1442</v>
      </c>
      <c r="N85" s="368">
        <v>0</v>
      </c>
      <c r="O85" s="362">
        <f t="shared" si="3"/>
        <v>0</v>
      </c>
    </row>
    <row r="86" spans="3:15" ht="16.5" thickTop="1" thickBot="1" x14ac:dyDescent="0.3">
      <c r="C86" s="410" t="s">
        <v>215</v>
      </c>
      <c r="D86" s="411"/>
      <c r="E86" s="412"/>
      <c r="F86" s="364">
        <v>759066</v>
      </c>
      <c r="G86" s="344">
        <f>SUM(G5:G85)</f>
        <v>896</v>
      </c>
      <c r="H86" s="354">
        <f>G86*1000/F86</f>
        <v>1.1803980154558364</v>
      </c>
      <c r="I86" s="361"/>
      <c r="J86" s="410" t="s">
        <v>215</v>
      </c>
      <c r="K86" s="411"/>
      <c r="L86" s="412"/>
      <c r="M86" s="364">
        <v>759066</v>
      </c>
      <c r="N86" s="344">
        <f>SUM(N5:N85)</f>
        <v>898</v>
      </c>
      <c r="O86" s="354">
        <f>N86*1000/M86</f>
        <v>1.1830328324546218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83" workbookViewId="0">
      <selection activeCell="E88" sqref="E88"/>
    </sheetView>
  </sheetViews>
  <sheetFormatPr defaultRowHeight="15" x14ac:dyDescent="0.25"/>
  <cols>
    <col min="3" max="3" width="18.85546875" customWidth="1"/>
    <col min="5" max="5" width="12.7109375" customWidth="1"/>
    <col min="7" max="7" width="10.7109375" customWidth="1"/>
    <col min="10" max="10" width="20.140625" customWidth="1"/>
    <col min="12" max="12" width="12.85546875" customWidth="1"/>
    <col min="14" max="14" width="11" customWidth="1"/>
  </cols>
  <sheetData>
    <row r="1" spans="2:14" ht="16.5" thickBot="1" x14ac:dyDescent="0.3">
      <c r="B1" s="338"/>
      <c r="C1" s="350">
        <v>44335</v>
      </c>
      <c r="D1" s="338"/>
      <c r="E1" s="338"/>
      <c r="F1" s="338"/>
      <c r="G1" s="338"/>
      <c r="H1" s="338"/>
      <c r="I1" s="338"/>
      <c r="J1" s="350">
        <v>44334</v>
      </c>
      <c r="K1" s="338"/>
      <c r="L1" s="338"/>
      <c r="M1" s="338"/>
      <c r="N1" s="338"/>
    </row>
    <row r="2" spans="2:14" ht="77.25" customHeight="1" thickBot="1" x14ac:dyDescent="0.35">
      <c r="B2" s="391" t="s">
        <v>334</v>
      </c>
      <c r="C2" s="392"/>
      <c r="D2" s="392"/>
      <c r="E2" s="392"/>
      <c r="F2" s="392"/>
      <c r="G2" s="393"/>
      <c r="H2" s="338"/>
      <c r="I2" s="391" t="s">
        <v>333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418</v>
      </c>
      <c r="G5" s="360">
        <f t="shared" ref="G5:G68" si="0">F5*1000/E5</f>
        <v>1.2371146225172618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435</v>
      </c>
      <c r="N5" s="360">
        <f t="shared" ref="N5:N68" si="1">M5*1000/L5</f>
        <v>1.2874278966387773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24</v>
      </c>
      <c r="G6" s="362">
        <f t="shared" si="0"/>
        <v>0.62434963579604574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67">
        <v>23</v>
      </c>
      <c r="N6" s="362">
        <f t="shared" si="1"/>
        <v>0.59833506763787725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55">
        <v>28</v>
      </c>
      <c r="G7" s="360">
        <f t="shared" si="0"/>
        <v>1.2159110647906897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76</v>
      </c>
      <c r="G8" s="360">
        <f t="shared" si="0"/>
        <v>1.3675705828369893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78</v>
      </c>
      <c r="N8" s="360">
        <f t="shared" si="1"/>
        <v>1.4035592823853309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55">
        <v>29</v>
      </c>
      <c r="G9" s="360">
        <f t="shared" si="0"/>
        <v>1.0550442027140103</v>
      </c>
      <c r="H9" s="351" t="s">
        <v>170</v>
      </c>
      <c r="I9" s="352">
        <v>5</v>
      </c>
      <c r="J9" s="340" t="s">
        <v>230</v>
      </c>
      <c r="K9" s="345">
        <v>55357</v>
      </c>
      <c r="L9" s="358">
        <v>27487</v>
      </c>
      <c r="M9" s="367">
        <v>35</v>
      </c>
      <c r="N9" s="360">
        <f t="shared" si="1"/>
        <v>1.2733292101720814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9</v>
      </c>
      <c r="N10" s="362">
        <f t="shared" si="1"/>
        <v>0.94290204295442637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6</v>
      </c>
      <c r="G11" s="362">
        <f t="shared" si="0"/>
        <v>0.91338103212056632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55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67">
        <v>14</v>
      </c>
      <c r="N14" s="362">
        <f t="shared" si="1"/>
        <v>0.90638352971643144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58">
        <v>1456</v>
      </c>
      <c r="F15" s="355">
        <v>1</v>
      </c>
      <c r="G15" s="362">
        <f t="shared" si="0"/>
        <v>0.68681318681318682</v>
      </c>
      <c r="H15" s="361"/>
      <c r="I15" s="352">
        <v>11</v>
      </c>
      <c r="J15" s="347" t="s">
        <v>174</v>
      </c>
      <c r="K15" s="345">
        <v>55776</v>
      </c>
      <c r="L15" s="358">
        <v>1456</v>
      </c>
      <c r="M15" s="367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11</v>
      </c>
      <c r="G16" s="362">
        <f t="shared" si="0"/>
        <v>0.84368768215984047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13038</v>
      </c>
      <c r="M16" s="367">
        <v>10</v>
      </c>
      <c r="N16" s="362">
        <f t="shared" si="1"/>
        <v>0.76698880196349128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55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11</v>
      </c>
      <c r="G20" s="360">
        <f t="shared" si="0"/>
        <v>2.2750775594622543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55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67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2</v>
      </c>
      <c r="N25" s="362">
        <f t="shared" si="1"/>
        <v>0.80192461908580592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5</v>
      </c>
      <c r="N31" s="360">
        <f t="shared" si="1"/>
        <v>1.3426423200859292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 t="s">
        <v>170</v>
      </c>
      <c r="I32" s="352">
        <v>28</v>
      </c>
      <c r="J32" s="347" t="s">
        <v>49</v>
      </c>
      <c r="K32" s="345">
        <v>56988</v>
      </c>
      <c r="L32" s="358">
        <v>3723</v>
      </c>
      <c r="M32" s="367">
        <v>1</v>
      </c>
      <c r="N32" s="362">
        <f t="shared" si="1"/>
        <v>0.26860059092130001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0" t="s">
        <v>57</v>
      </c>
      <c r="D36" s="345">
        <v>57350</v>
      </c>
      <c r="E36" s="358">
        <v>4247</v>
      </c>
      <c r="F36" s="355">
        <v>5</v>
      </c>
      <c r="G36" s="360">
        <f t="shared" si="0"/>
        <v>1.177301624676242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67">
        <v>7</v>
      </c>
      <c r="N36" s="360">
        <f t="shared" si="1"/>
        <v>1.648222274546739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55">
        <v>3</v>
      </c>
      <c r="G38" s="362">
        <f t="shared" si="0"/>
        <v>0.98392915710068873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1</v>
      </c>
      <c r="N38" s="362">
        <f t="shared" si="1"/>
        <v>0.32797638570022958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55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4</v>
      </c>
      <c r="N39" s="360">
        <f t="shared" si="1"/>
        <v>2.6809651474530831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61"/>
      <c r="I40" s="352">
        <v>36</v>
      </c>
      <c r="J40" s="340" t="s">
        <v>65</v>
      </c>
      <c r="K40" s="345">
        <v>57582</v>
      </c>
      <c r="L40" s="358">
        <v>4422</v>
      </c>
      <c r="M40" s="367">
        <v>7</v>
      </c>
      <c r="N40" s="360">
        <f t="shared" si="1"/>
        <v>1.582994120307553</v>
      </c>
    </row>
    <row r="41" spans="2:14" ht="27" customHeight="1" thickBot="1" x14ac:dyDescent="0.3">
      <c r="B41" s="352">
        <v>37</v>
      </c>
      <c r="C41" s="340" t="s">
        <v>191</v>
      </c>
      <c r="D41" s="345">
        <v>57644</v>
      </c>
      <c r="E41" s="358">
        <v>2738</v>
      </c>
      <c r="F41" s="355">
        <v>3</v>
      </c>
      <c r="G41" s="360">
        <f t="shared" si="0"/>
        <v>1.0956902848794741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67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55">
        <v>56</v>
      </c>
      <c r="G42" s="360">
        <f t="shared" si="0"/>
        <v>1.195814648729447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22</v>
      </c>
      <c r="G46" s="360">
        <f t="shared" si="0"/>
        <v>2.4112231477422181</v>
      </c>
      <c r="H46" s="351" t="s">
        <v>170</v>
      </c>
      <c r="I46" s="352">
        <v>42</v>
      </c>
      <c r="J46" s="340" t="s">
        <v>194</v>
      </c>
      <c r="K46" s="345">
        <v>57902</v>
      </c>
      <c r="L46" s="358">
        <v>9124</v>
      </c>
      <c r="M46" s="367">
        <v>18</v>
      </c>
      <c r="N46" s="360">
        <f t="shared" si="1"/>
        <v>1.9728189390618149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6</v>
      </c>
      <c r="G48" s="360">
        <f t="shared" si="0"/>
        <v>1.3959981386691485</v>
      </c>
      <c r="H48" s="366"/>
      <c r="I48" s="352">
        <v>44</v>
      </c>
      <c r="J48" s="340" t="s">
        <v>81</v>
      </c>
      <c r="K48" s="345">
        <v>58142</v>
      </c>
      <c r="L48" s="358">
        <v>4298</v>
      </c>
      <c r="M48" s="367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67">
        <v>13</v>
      </c>
      <c r="N51" s="360">
        <f t="shared" si="1"/>
        <v>2.6146419951729687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3</v>
      </c>
      <c r="N57" s="362">
        <f t="shared" si="1"/>
        <v>0.82530949105914719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13</v>
      </c>
      <c r="G58" s="360">
        <f t="shared" si="0"/>
        <v>2.2146507666098807</v>
      </c>
      <c r="H58" s="351" t="s">
        <v>170</v>
      </c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55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55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5</v>
      </c>
      <c r="N60" s="360">
        <f t="shared" si="1"/>
        <v>1.5225334957369061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67">
        <v>1</v>
      </c>
      <c r="N61" s="362">
        <f t="shared" si="1"/>
        <v>0.3048780487804878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1</v>
      </c>
      <c r="N62" s="362">
        <f t="shared" si="1"/>
        <v>0.43706293706293708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1</v>
      </c>
      <c r="G63" s="362">
        <f t="shared" si="0"/>
        <v>0.8733624454148472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67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9</v>
      </c>
      <c r="G67" s="360">
        <f t="shared" si="0"/>
        <v>1.890359168241966</v>
      </c>
      <c r="H67" s="366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0" t="s">
        <v>205</v>
      </c>
      <c r="D68" s="345">
        <v>59238</v>
      </c>
      <c r="E68" s="358">
        <v>1407</v>
      </c>
      <c r="F68" s="355">
        <v>0</v>
      </c>
      <c r="G68" s="360">
        <f t="shared" si="0"/>
        <v>0</v>
      </c>
      <c r="H68" s="361"/>
      <c r="I68" s="352">
        <v>64</v>
      </c>
      <c r="J68" s="340" t="s">
        <v>205</v>
      </c>
      <c r="K68" s="345">
        <v>59238</v>
      </c>
      <c r="L68" s="358">
        <v>1407</v>
      </c>
      <c r="M68" s="367">
        <v>2</v>
      </c>
      <c r="N68" s="360">
        <f t="shared" si="1"/>
        <v>1.4214641080312722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 t="s">
        <v>170</v>
      </c>
      <c r="I70" s="352">
        <v>66</v>
      </c>
      <c r="J70" s="347" t="s">
        <v>206</v>
      </c>
      <c r="K70" s="345">
        <v>59283</v>
      </c>
      <c r="L70" s="358">
        <v>1482</v>
      </c>
      <c r="M70" s="367">
        <v>1</v>
      </c>
      <c r="N70" s="362">
        <f t="shared" si="3"/>
        <v>0.67476383265856954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4</v>
      </c>
      <c r="G71" s="360">
        <f t="shared" si="2"/>
        <v>2.6109660574412534</v>
      </c>
      <c r="H71" s="361"/>
      <c r="I71" s="352">
        <v>67</v>
      </c>
      <c r="J71" s="349" t="s">
        <v>207</v>
      </c>
      <c r="K71" s="345">
        <v>59434</v>
      </c>
      <c r="L71" s="358">
        <v>1532</v>
      </c>
      <c r="M71" s="367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 t="s">
        <v>170</v>
      </c>
      <c r="I72" s="352">
        <v>68</v>
      </c>
      <c r="J72" s="347" t="s">
        <v>208</v>
      </c>
      <c r="K72" s="345">
        <v>55311</v>
      </c>
      <c r="L72" s="358">
        <v>2205</v>
      </c>
      <c r="M72" s="367">
        <v>2</v>
      </c>
      <c r="N72" s="362">
        <f t="shared" si="3"/>
        <v>0.90702947845804993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 t="s">
        <v>170</v>
      </c>
      <c r="I73" s="352">
        <v>69</v>
      </c>
      <c r="J73" s="347" t="s">
        <v>209</v>
      </c>
      <c r="K73" s="345">
        <v>59498</v>
      </c>
      <c r="L73" s="358">
        <v>1267</v>
      </c>
      <c r="M73" s="367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61"/>
      <c r="I74" s="352">
        <v>70</v>
      </c>
      <c r="J74" s="340" t="s">
        <v>210</v>
      </c>
      <c r="K74" s="345">
        <v>59586</v>
      </c>
      <c r="L74" s="358">
        <v>2240</v>
      </c>
      <c r="M74" s="367">
        <v>3</v>
      </c>
      <c r="N74" s="360">
        <f t="shared" si="3"/>
        <v>1.3392857142857142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4</v>
      </c>
      <c r="G75" s="362">
        <f t="shared" si="2"/>
        <v>0.97110949259529011</v>
      </c>
      <c r="H75" s="351"/>
      <c r="I75" s="352">
        <v>71</v>
      </c>
      <c r="J75" s="340" t="s">
        <v>211</v>
      </c>
      <c r="K75" s="345">
        <v>59327</v>
      </c>
      <c r="L75" s="358">
        <v>4119</v>
      </c>
      <c r="M75" s="367">
        <v>6</v>
      </c>
      <c r="N75" s="360">
        <f t="shared" si="3"/>
        <v>1.4566642388929352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61"/>
      <c r="I76" s="352">
        <v>72</v>
      </c>
      <c r="J76" s="349" t="s">
        <v>149</v>
      </c>
      <c r="K76" s="345">
        <v>59416</v>
      </c>
      <c r="L76" s="358">
        <v>2275</v>
      </c>
      <c r="M76" s="367">
        <v>7</v>
      </c>
      <c r="N76" s="363">
        <f t="shared" si="3"/>
        <v>3.0769230769230771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67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0" t="s">
        <v>163</v>
      </c>
      <c r="D83" s="345">
        <v>60026</v>
      </c>
      <c r="E83" s="358">
        <v>945</v>
      </c>
      <c r="F83" s="355">
        <v>2</v>
      </c>
      <c r="G83" s="360">
        <f t="shared" si="2"/>
        <v>2.1164021164021163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67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67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6.5" thickTop="1" thickBot="1" x14ac:dyDescent="0.3">
      <c r="B86" s="410" t="s">
        <v>215</v>
      </c>
      <c r="C86" s="411"/>
      <c r="D86" s="412"/>
      <c r="E86" s="364">
        <f>SUM(E5:E85)</f>
        <v>758998</v>
      </c>
      <c r="F86" s="344">
        <f>SUM(F5:F85)</f>
        <v>866</v>
      </c>
      <c r="G86" s="354">
        <f>F86*1000/E86</f>
        <v>1.1409779735914982</v>
      </c>
      <c r="H86" s="361"/>
      <c r="I86" s="410" t="s">
        <v>215</v>
      </c>
      <c r="J86" s="411"/>
      <c r="K86" s="412"/>
      <c r="L86" s="364">
        <f>SUM(L5:L85)</f>
        <v>758998</v>
      </c>
      <c r="M86" s="344">
        <f>SUM(M5:M85)</f>
        <v>898</v>
      </c>
      <c r="N86" s="354">
        <f>M86*1000/L86</f>
        <v>1.1831388225001911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85546875" style="338" customWidth="1"/>
    <col min="4" max="4" width="9.140625" style="338"/>
    <col min="5" max="5" width="12.7109375" style="338" customWidth="1"/>
    <col min="6" max="6" width="9.140625" style="338"/>
    <col min="7" max="7" width="10.7109375" style="338" customWidth="1"/>
    <col min="8" max="9" width="9.140625" style="338"/>
    <col min="10" max="10" width="18.85546875" style="338" customWidth="1"/>
    <col min="11" max="11" width="9.140625" style="338"/>
    <col min="12" max="12" width="12.7109375" style="338" customWidth="1"/>
    <col min="13" max="13" width="9.140625" style="338"/>
    <col min="14" max="14" width="10.7109375" style="338" customWidth="1"/>
    <col min="15" max="16384" width="9.140625" style="338"/>
  </cols>
  <sheetData>
    <row r="1" spans="2:14" ht="16.5" thickBot="1" x14ac:dyDescent="0.3">
      <c r="C1" s="350">
        <v>44336</v>
      </c>
      <c r="J1" s="350">
        <v>44335</v>
      </c>
    </row>
    <row r="2" spans="2:14" ht="77.25" customHeight="1" thickBot="1" x14ac:dyDescent="0.35">
      <c r="B2" s="391" t="s">
        <v>335</v>
      </c>
      <c r="C2" s="392"/>
      <c r="D2" s="392"/>
      <c r="E2" s="392"/>
      <c r="F2" s="392"/>
      <c r="G2" s="393"/>
      <c r="I2" s="391" t="s">
        <v>334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67">
        <v>410</v>
      </c>
      <c r="G5" s="360">
        <f t="shared" ref="G5:G68" si="0">F5*1000/E5</f>
        <v>1.2134377876365487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418</v>
      </c>
      <c r="N5" s="360">
        <f t="shared" ref="N5:N68" si="1">M5*1000/L5</f>
        <v>1.2371146225172618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67">
        <v>25</v>
      </c>
      <c r="G6" s="362">
        <f t="shared" si="0"/>
        <v>0.65036420395421435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24</v>
      </c>
      <c r="N6" s="362">
        <f t="shared" si="1"/>
        <v>0.62434963579604574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67">
        <v>29</v>
      </c>
      <c r="G7" s="360">
        <f t="shared" si="0"/>
        <v>1.2593364599617856</v>
      </c>
      <c r="H7" s="351" t="s">
        <v>170</v>
      </c>
      <c r="I7" s="352">
        <v>3</v>
      </c>
      <c r="J7" s="340" t="s">
        <v>228</v>
      </c>
      <c r="K7" s="345">
        <v>55384</v>
      </c>
      <c r="L7" s="358">
        <v>23028</v>
      </c>
      <c r="M7" s="355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67">
        <v>74</v>
      </c>
      <c r="G8" s="360">
        <f t="shared" si="0"/>
        <v>1.3315818832886475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76</v>
      </c>
      <c r="N8" s="360">
        <f t="shared" si="1"/>
        <v>1.3675705828369893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67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55">
        <v>29</v>
      </c>
      <c r="N9" s="360">
        <f t="shared" si="1"/>
        <v>1.0550442027140103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67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8</v>
      </c>
      <c r="N10" s="362">
        <f t="shared" si="1"/>
        <v>0.83813514929282351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67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67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55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67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67">
        <v>12</v>
      </c>
      <c r="G14" s="362">
        <f t="shared" si="0"/>
        <v>0.77690016832836983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67">
        <v>3</v>
      </c>
      <c r="G15" s="360">
        <f t="shared" si="0"/>
        <v>2.0604395604395602</v>
      </c>
      <c r="H15" s="351" t="s">
        <v>170</v>
      </c>
      <c r="I15" s="352">
        <v>11</v>
      </c>
      <c r="J15" s="347" t="s">
        <v>174</v>
      </c>
      <c r="K15" s="345">
        <v>55776</v>
      </c>
      <c r="L15" s="358">
        <v>1456</v>
      </c>
      <c r="M15" s="355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67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11</v>
      </c>
      <c r="N16" s="362">
        <f t="shared" si="1"/>
        <v>0.84368768215984047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67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67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67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67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67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67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67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55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67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55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67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67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67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67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67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67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55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67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67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67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67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67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67">
        <v>4</v>
      </c>
      <c r="G36" s="362">
        <f t="shared" si="0"/>
        <v>0.94184129974099362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55">
        <v>5</v>
      </c>
      <c r="N36" s="360">
        <f t="shared" si="1"/>
        <v>1.177301624676242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67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67">
        <v>3</v>
      </c>
      <c r="G38" s="362">
        <f t="shared" si="0"/>
        <v>0.98392915710068873</v>
      </c>
      <c r="H38" s="351"/>
      <c r="I38" s="352">
        <v>34</v>
      </c>
      <c r="J38" s="347" t="s">
        <v>61</v>
      </c>
      <c r="K38" s="345">
        <v>55062</v>
      </c>
      <c r="L38" s="358">
        <v>3049</v>
      </c>
      <c r="M38" s="355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67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55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67">
        <v>4</v>
      </c>
      <c r="G40" s="362">
        <f t="shared" si="0"/>
        <v>0.90456806874717322</v>
      </c>
      <c r="H40" s="361"/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67">
        <v>2</v>
      </c>
      <c r="G41" s="362">
        <f t="shared" si="0"/>
        <v>0.73046018991964934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55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67">
        <v>51</v>
      </c>
      <c r="G42" s="360">
        <f t="shared" si="0"/>
        <v>1.0890454836643177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55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67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67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67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67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22</v>
      </c>
      <c r="N46" s="360">
        <f t="shared" si="1"/>
        <v>2.4112231477422181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67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67">
        <v>7</v>
      </c>
      <c r="G48" s="360">
        <f t="shared" si="0"/>
        <v>1.6286644951140066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55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67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67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67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55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67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67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67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67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67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67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67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13</v>
      </c>
      <c r="N58" s="360">
        <f t="shared" si="1"/>
        <v>2.2146507666098807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67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55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67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55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67">
        <v>3</v>
      </c>
      <c r="G61" s="362">
        <f t="shared" si="0"/>
        <v>0.91463414634146345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67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67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67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67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67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67">
        <v>11</v>
      </c>
      <c r="G67" s="360">
        <f t="shared" si="0"/>
        <v>2.3104389834068475</v>
      </c>
      <c r="H67" s="351" t="s">
        <v>170</v>
      </c>
      <c r="I67" s="352">
        <v>63</v>
      </c>
      <c r="J67" s="340" t="s">
        <v>131</v>
      </c>
      <c r="K67" s="345">
        <v>59041</v>
      </c>
      <c r="L67" s="358">
        <v>4761</v>
      </c>
      <c r="M67" s="355">
        <v>9</v>
      </c>
      <c r="N67" s="360">
        <f t="shared" si="1"/>
        <v>1.890359168241966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67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67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55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67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67">
        <v>4</v>
      </c>
      <c r="G71" s="360">
        <f t="shared" si="2"/>
        <v>2.6109660574412534</v>
      </c>
      <c r="H71" s="361"/>
      <c r="I71" s="352">
        <v>67</v>
      </c>
      <c r="J71" s="340" t="s">
        <v>207</v>
      </c>
      <c r="K71" s="345">
        <v>59434</v>
      </c>
      <c r="L71" s="358">
        <v>1532</v>
      </c>
      <c r="M71" s="355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67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67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67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67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4</v>
      </c>
      <c r="N75" s="362">
        <f t="shared" si="3"/>
        <v>0.97110949259529011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67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67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67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55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67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67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67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67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67">
        <v>0</v>
      </c>
      <c r="G83" s="362">
        <f t="shared" si="2"/>
        <v>0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55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67">
        <v>7</v>
      </c>
      <c r="G84" s="360">
        <f t="shared" si="2"/>
        <v>1.1794439764111204</v>
      </c>
      <c r="H84" s="351" t="s">
        <v>170</v>
      </c>
      <c r="I84" s="352">
        <v>80</v>
      </c>
      <c r="J84" s="340" t="s">
        <v>214</v>
      </c>
      <c r="K84" s="345">
        <v>60062</v>
      </c>
      <c r="L84" s="358">
        <v>5935</v>
      </c>
      <c r="M84" s="355">
        <v>6</v>
      </c>
      <c r="N84" s="360">
        <f t="shared" si="3"/>
        <v>1.0109519797809603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68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0" t="s">
        <v>215</v>
      </c>
      <c r="C86" s="411"/>
      <c r="D86" s="412"/>
      <c r="E86" s="370">
        <f>SUM(E5:E85)</f>
        <v>758998</v>
      </c>
      <c r="F86" s="344">
        <f>SUM(F5:F85)</f>
        <v>842</v>
      </c>
      <c r="G86" s="369">
        <f>F86*1000/E86</f>
        <v>1.1093573369099787</v>
      </c>
      <c r="H86" s="361"/>
      <c r="I86" s="410" t="s">
        <v>215</v>
      </c>
      <c r="J86" s="411"/>
      <c r="K86" s="412"/>
      <c r="L86" s="370">
        <f>SUM(L5:L85)</f>
        <v>758998</v>
      </c>
      <c r="M86" s="344">
        <f>SUM(M5:M85)</f>
        <v>866</v>
      </c>
      <c r="N86" s="354">
        <f>M86*1000/L86</f>
        <v>1.1409779735914982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7109375" customWidth="1"/>
    <col min="7" max="7" width="11.5703125" customWidth="1"/>
    <col min="10" max="10" width="20.85546875" customWidth="1"/>
    <col min="12" max="12" width="12.140625" customWidth="1"/>
    <col min="14" max="14" width="11.140625" customWidth="1"/>
  </cols>
  <sheetData>
    <row r="1" spans="1:14" ht="16.5" thickBot="1" x14ac:dyDescent="0.3">
      <c r="A1" t="s">
        <v>336</v>
      </c>
      <c r="B1" s="338"/>
      <c r="C1" s="350">
        <v>44337</v>
      </c>
      <c r="D1" s="338"/>
      <c r="E1" s="338"/>
      <c r="F1" s="338"/>
      <c r="G1" s="338"/>
      <c r="H1" s="338"/>
      <c r="I1" s="338"/>
      <c r="J1" s="350">
        <v>44336</v>
      </c>
      <c r="K1" s="338"/>
      <c r="L1" s="338"/>
      <c r="M1" s="338"/>
      <c r="N1" s="338"/>
    </row>
    <row r="2" spans="1:14" ht="57" customHeight="1" thickBot="1" x14ac:dyDescent="0.35">
      <c r="B2" s="391" t="s">
        <v>337</v>
      </c>
      <c r="C2" s="392"/>
      <c r="D2" s="392"/>
      <c r="E2" s="392"/>
      <c r="F2" s="392"/>
      <c r="G2" s="393"/>
      <c r="H2" s="338"/>
      <c r="I2" s="391" t="s">
        <v>335</v>
      </c>
      <c r="J2" s="392"/>
      <c r="K2" s="392"/>
      <c r="L2" s="392"/>
      <c r="M2" s="392"/>
      <c r="N2" s="393"/>
    </row>
    <row r="3" spans="1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1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1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26">
        <v>387</v>
      </c>
      <c r="G5" s="360">
        <f t="shared" ref="G5:G68" si="0">F5*1000/E5</f>
        <v>1.1453668873544984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410</v>
      </c>
      <c r="N5" s="360">
        <f t="shared" ref="N5:N68" si="1">M5*1000/L5</f>
        <v>1.2134377876365487</v>
      </c>
    </row>
    <row r="6" spans="1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26">
        <v>22</v>
      </c>
      <c r="G6" s="362">
        <f t="shared" si="0"/>
        <v>0.57232049947970864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67">
        <v>25</v>
      </c>
      <c r="N6" s="362">
        <f t="shared" si="1"/>
        <v>0.65036420395421435</v>
      </c>
    </row>
    <row r="7" spans="1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26">
        <v>25</v>
      </c>
      <c r="G7" s="360">
        <f t="shared" si="0"/>
        <v>1.0856348792774013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29</v>
      </c>
      <c r="N7" s="360">
        <f t="shared" si="1"/>
        <v>1.2593364599617856</v>
      </c>
    </row>
    <row r="8" spans="1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26">
        <v>68</v>
      </c>
      <c r="G8" s="360">
        <f t="shared" si="0"/>
        <v>1.223615784643622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74</v>
      </c>
      <c r="N8" s="360">
        <f t="shared" si="1"/>
        <v>1.3315818832886475</v>
      </c>
    </row>
    <row r="9" spans="1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26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67">
        <v>28</v>
      </c>
      <c r="N9" s="360">
        <f t="shared" si="1"/>
        <v>1.0186633681376651</v>
      </c>
    </row>
    <row r="10" spans="1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26">
        <v>7</v>
      </c>
      <c r="G10" s="362">
        <f t="shared" si="0"/>
        <v>0.73336825563122054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8</v>
      </c>
      <c r="N10" s="362">
        <f t="shared" si="1"/>
        <v>0.83813514929282351</v>
      </c>
    </row>
    <row r="11" spans="1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26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5</v>
      </c>
      <c r="N11" s="362">
        <f t="shared" si="1"/>
        <v>0.76115086010047195</v>
      </c>
    </row>
    <row r="12" spans="1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26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1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26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1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26">
        <v>17</v>
      </c>
      <c r="G14" s="362">
        <f t="shared" si="0"/>
        <v>1.1006085717985239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15446</v>
      </c>
      <c r="M14" s="367">
        <v>12</v>
      </c>
      <c r="N14" s="362">
        <f t="shared" si="1"/>
        <v>0.77690016832836983</v>
      </c>
    </row>
    <row r="15" spans="1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26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67">
        <v>3</v>
      </c>
      <c r="N15" s="360">
        <f t="shared" si="1"/>
        <v>2.0604395604395602</v>
      </c>
    </row>
    <row r="16" spans="1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26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67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26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26">
        <v>1</v>
      </c>
      <c r="G18" s="362">
        <f t="shared" si="0"/>
        <v>0.74906367041198507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26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26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26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26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26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26">
        <v>1</v>
      </c>
      <c r="G24" s="362">
        <f t="shared" si="0"/>
        <v>0.42390843577787196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67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26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26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26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26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26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26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26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26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67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26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26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26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26">
        <v>3</v>
      </c>
      <c r="G36" s="362">
        <f t="shared" si="0"/>
        <v>0.70638097480574524</v>
      </c>
      <c r="H36" s="361"/>
      <c r="I36" s="352">
        <v>32</v>
      </c>
      <c r="J36" s="347" t="s">
        <v>57</v>
      </c>
      <c r="K36" s="345">
        <v>57350</v>
      </c>
      <c r="L36" s="358">
        <v>4247</v>
      </c>
      <c r="M36" s="367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26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26">
        <v>4</v>
      </c>
      <c r="G38" s="360">
        <f t="shared" si="0"/>
        <v>1.3119055428009183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26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26">
        <v>6</v>
      </c>
      <c r="G40" s="360">
        <f t="shared" si="0"/>
        <v>1.3568521031207599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67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26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67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26">
        <v>47</v>
      </c>
      <c r="G42" s="360">
        <f t="shared" si="0"/>
        <v>1.0036301516122144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51</v>
      </c>
      <c r="N42" s="360">
        <f t="shared" si="1"/>
        <v>1.0890454836643177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26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26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26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26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67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26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26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67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26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26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26">
        <v>14</v>
      </c>
      <c r="G51" s="360">
        <f t="shared" si="0"/>
        <v>2.8157683024939661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67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26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26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26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26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26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26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26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26">
        <v>4</v>
      </c>
      <c r="G59" s="360">
        <f t="shared" si="0"/>
        <v>1.0397712503249286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26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26">
        <v>3</v>
      </c>
      <c r="G61" s="362">
        <f t="shared" si="0"/>
        <v>0.91463414634146345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67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26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26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26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26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67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26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26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26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67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26">
        <v>1</v>
      </c>
      <c r="G69" s="362">
        <f t="shared" ref="G69:G85" si="2">F69*1000/E69</f>
        <v>0.72674418604651159</v>
      </c>
      <c r="H69" s="351" t="s">
        <v>170</v>
      </c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26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67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9" t="s">
        <v>207</v>
      </c>
      <c r="D71" s="345">
        <v>59434</v>
      </c>
      <c r="E71" s="358">
        <v>1532</v>
      </c>
      <c r="F71" s="326">
        <v>5</v>
      </c>
      <c r="G71" s="363">
        <f t="shared" si="2"/>
        <v>3.2637075718015667</v>
      </c>
      <c r="H71" s="351" t="s">
        <v>170</v>
      </c>
      <c r="I71" s="352">
        <v>67</v>
      </c>
      <c r="J71" s="340" t="s">
        <v>207</v>
      </c>
      <c r="K71" s="345">
        <v>59434</v>
      </c>
      <c r="L71" s="358">
        <v>1532</v>
      </c>
      <c r="M71" s="367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26">
        <v>4</v>
      </c>
      <c r="G72" s="360">
        <f t="shared" si="2"/>
        <v>1.8140589569160999</v>
      </c>
      <c r="H72" s="351" t="s">
        <v>170</v>
      </c>
      <c r="I72" s="352">
        <v>68</v>
      </c>
      <c r="J72" s="340" t="s">
        <v>208</v>
      </c>
      <c r="K72" s="345">
        <v>55311</v>
      </c>
      <c r="L72" s="358">
        <v>2205</v>
      </c>
      <c r="M72" s="367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26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67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26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67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26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67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26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67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26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26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26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67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26">
        <v>0</v>
      </c>
      <c r="G80" s="362">
        <f t="shared" si="2"/>
        <v>0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26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26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26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67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26">
        <v>7</v>
      </c>
      <c r="G84" s="360">
        <f t="shared" si="2"/>
        <v>1.1794439764111204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67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27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7.25" thickTop="1" thickBot="1" x14ac:dyDescent="0.3">
      <c r="B86" s="410" t="s">
        <v>215</v>
      </c>
      <c r="C86" s="411"/>
      <c r="D86" s="412"/>
      <c r="E86" s="370">
        <f>SUM(E5:E85)</f>
        <v>758998</v>
      </c>
      <c r="F86" s="344">
        <f>SUM(F5:F85)</f>
        <v>809</v>
      </c>
      <c r="G86" s="369">
        <f>F86*1000/E86</f>
        <v>1.0658789614728892</v>
      </c>
      <c r="H86" s="361"/>
      <c r="I86" s="410" t="s">
        <v>215</v>
      </c>
      <c r="J86" s="411"/>
      <c r="K86" s="412"/>
      <c r="L86" s="370">
        <f>SUM(L5:L85)</f>
        <v>758998</v>
      </c>
      <c r="M86" s="344">
        <f>SUM(M5:M85)</f>
        <v>842</v>
      </c>
      <c r="N86" s="369">
        <f>M86*1000/L86</f>
        <v>1.1093573369099787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3" customWidth="1"/>
    <col min="7" max="7" width="11.42578125" customWidth="1"/>
    <col min="10" max="10" width="18.28515625" customWidth="1"/>
    <col min="12" max="12" width="12" customWidth="1"/>
    <col min="14" max="14" width="11" customWidth="1"/>
  </cols>
  <sheetData>
    <row r="1" spans="2:14" ht="16.5" thickBot="1" x14ac:dyDescent="0.3">
      <c r="B1" s="338"/>
      <c r="C1" s="350">
        <v>44338</v>
      </c>
      <c r="D1" s="338"/>
      <c r="E1" s="338"/>
      <c r="F1" s="338"/>
      <c r="G1" s="338"/>
      <c r="H1" s="338"/>
      <c r="I1" s="338"/>
      <c r="J1" s="350">
        <v>44337</v>
      </c>
      <c r="K1" s="338"/>
      <c r="L1" s="338"/>
      <c r="M1" s="338"/>
      <c r="N1" s="338"/>
    </row>
    <row r="2" spans="2:14" ht="82.5" customHeight="1" thickBot="1" x14ac:dyDescent="0.35">
      <c r="B2" s="391" t="s">
        <v>338</v>
      </c>
      <c r="C2" s="392"/>
      <c r="D2" s="392"/>
      <c r="E2" s="392"/>
      <c r="F2" s="392"/>
      <c r="G2" s="393"/>
      <c r="H2" s="338"/>
      <c r="I2" s="391" t="s">
        <v>337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4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370</v>
      </c>
      <c r="G5" s="360">
        <f t="shared" ref="G5:G68" si="0">F5*1000/E5</f>
        <v>1.0950536132329831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26">
        <v>387</v>
      </c>
      <c r="N5" s="360">
        <f t="shared" ref="N5:N68" si="1">M5*1000/L5</f>
        <v>1.1453668873544984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21</v>
      </c>
      <c r="G6" s="362">
        <f t="shared" si="0"/>
        <v>0.54630593132154004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26">
        <v>22</v>
      </c>
      <c r="N6" s="362">
        <f t="shared" si="1"/>
        <v>0.57232049947970864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20</v>
      </c>
      <c r="G7" s="362">
        <f t="shared" si="0"/>
        <v>0.86850790342192119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26">
        <v>25</v>
      </c>
      <c r="N7" s="360">
        <f t="shared" si="1"/>
        <v>1.0856348792774013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62</v>
      </c>
      <c r="G8" s="360">
        <f t="shared" si="0"/>
        <v>1.1156496859985965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26">
        <v>68</v>
      </c>
      <c r="N8" s="360">
        <f t="shared" si="1"/>
        <v>1.223615784643622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24</v>
      </c>
      <c r="G9" s="362">
        <f t="shared" si="0"/>
        <v>0.87314002983228434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26">
        <v>28</v>
      </c>
      <c r="N9" s="360">
        <f t="shared" si="1"/>
        <v>1.0186633681376651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26">
        <v>7</v>
      </c>
      <c r="N10" s="362">
        <f t="shared" si="1"/>
        <v>0.73336825563122054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26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26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26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15</v>
      </c>
      <c r="G14" s="362">
        <f t="shared" si="0"/>
        <v>0.97112521041046229</v>
      </c>
      <c r="I14" s="352">
        <v>10</v>
      </c>
      <c r="J14" s="347" t="s">
        <v>13</v>
      </c>
      <c r="K14" s="345">
        <v>55687</v>
      </c>
      <c r="L14" s="358">
        <v>15446</v>
      </c>
      <c r="M14" s="326">
        <v>17</v>
      </c>
      <c r="N14" s="362">
        <f t="shared" si="1"/>
        <v>1.1006085717985239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26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26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26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 t="s">
        <v>170</v>
      </c>
      <c r="I18" s="352">
        <v>14</v>
      </c>
      <c r="J18" s="347" t="s">
        <v>176</v>
      </c>
      <c r="K18" s="345">
        <v>56014</v>
      </c>
      <c r="L18" s="358">
        <v>1335</v>
      </c>
      <c r="M18" s="326">
        <v>1</v>
      </c>
      <c r="N18" s="362">
        <f t="shared" si="1"/>
        <v>0.74906367041198507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26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7</v>
      </c>
      <c r="G20" s="360">
        <f t="shared" si="0"/>
        <v>1.4477766287487073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26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26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26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26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2</v>
      </c>
      <c r="G24" s="362">
        <f t="shared" si="0"/>
        <v>0.84781687155574392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26">
        <v>1</v>
      </c>
      <c r="N24" s="362">
        <f t="shared" si="1"/>
        <v>0.42390843577787196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26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26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26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26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26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1</v>
      </c>
      <c r="G30" s="362">
        <f t="shared" si="0"/>
        <v>0.58754406580493534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26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26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26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26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26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26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 t="s">
        <v>170</v>
      </c>
      <c r="I36" s="352">
        <v>32</v>
      </c>
      <c r="J36" s="347" t="s">
        <v>57</v>
      </c>
      <c r="K36" s="345">
        <v>57350</v>
      </c>
      <c r="L36" s="358">
        <v>4247</v>
      </c>
      <c r="M36" s="326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26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26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26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3</v>
      </c>
      <c r="G40" s="362">
        <f t="shared" si="0"/>
        <v>0.67842605156037994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26">
        <v>6</v>
      </c>
      <c r="N40" s="360">
        <f t="shared" si="1"/>
        <v>1.3568521031207599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26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43</v>
      </c>
      <c r="G42" s="362">
        <f t="shared" si="0"/>
        <v>0.91821481956011108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26">
        <v>47</v>
      </c>
      <c r="N42" s="360">
        <f t="shared" si="1"/>
        <v>1.0036301516122144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26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26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26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12</v>
      </c>
      <c r="G46" s="360">
        <f t="shared" si="0"/>
        <v>1.31521262604121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26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26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26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26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26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7</v>
      </c>
      <c r="G51" s="360">
        <f t="shared" si="0"/>
        <v>1.4078841512469831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26">
        <v>14</v>
      </c>
      <c r="N51" s="360">
        <f t="shared" si="1"/>
        <v>2.8157683024939661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26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26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26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26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26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26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26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26">
        <v>4</v>
      </c>
      <c r="N59" s="360">
        <f t="shared" si="1"/>
        <v>1.0397712503249286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26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26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26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26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26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9</v>
      </c>
      <c r="G65" s="363">
        <f t="shared" si="0"/>
        <v>5.4644808743169397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26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26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26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26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26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26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3</v>
      </c>
      <c r="G71" s="360">
        <f t="shared" si="2"/>
        <v>1.95822454308094</v>
      </c>
      <c r="H71" s="351"/>
      <c r="I71" s="352">
        <v>67</v>
      </c>
      <c r="J71" s="349" t="s">
        <v>207</v>
      </c>
      <c r="K71" s="345">
        <v>59434</v>
      </c>
      <c r="L71" s="358">
        <v>1532</v>
      </c>
      <c r="M71" s="326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4</v>
      </c>
      <c r="G72" s="360">
        <f t="shared" si="2"/>
        <v>1.8140589569160999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26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26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0</v>
      </c>
      <c r="G74" s="362">
        <f t="shared" si="2"/>
        <v>0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26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26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26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26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26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26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26">
        <v>0</v>
      </c>
      <c r="N80" s="362">
        <f t="shared" si="3"/>
        <v>0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26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26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26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26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27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740</v>
      </c>
      <c r="G86" s="371">
        <f>F86*1000/E86</f>
        <v>0.97496963101352041</v>
      </c>
      <c r="H86" s="361"/>
      <c r="I86" s="410" t="s">
        <v>215</v>
      </c>
      <c r="J86" s="411"/>
      <c r="K86" s="412"/>
      <c r="L86" s="370">
        <f>SUM(L5:L85)</f>
        <v>758998</v>
      </c>
      <c r="M86" s="344">
        <f>SUM(M5:M85)</f>
        <v>809</v>
      </c>
      <c r="N86" s="369">
        <f>M86*1000/L86</f>
        <v>1.0658789614728892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85546875" customWidth="1"/>
    <col min="5" max="5" width="12" customWidth="1"/>
    <col min="7" max="7" width="11.42578125" customWidth="1"/>
    <col min="10" max="10" width="18.140625" customWidth="1"/>
    <col min="12" max="12" width="12.5703125" customWidth="1"/>
    <col min="14" max="14" width="11.140625" customWidth="1"/>
  </cols>
  <sheetData>
    <row r="1" spans="2:14" ht="16.5" thickBot="1" x14ac:dyDescent="0.3">
      <c r="B1" s="338"/>
      <c r="C1" s="350">
        <v>44339</v>
      </c>
      <c r="D1" s="338"/>
      <c r="E1" s="338"/>
      <c r="F1" s="338"/>
      <c r="G1" s="338"/>
      <c r="H1" s="338"/>
      <c r="I1" s="338"/>
      <c r="J1" s="350">
        <v>44338</v>
      </c>
      <c r="K1" s="338"/>
      <c r="L1" s="338"/>
      <c r="M1" s="338"/>
      <c r="N1" s="338"/>
    </row>
    <row r="2" spans="2:14" ht="57.75" customHeight="1" thickBot="1" x14ac:dyDescent="0.35">
      <c r="B2" s="391" t="s">
        <v>339</v>
      </c>
      <c r="C2" s="392"/>
      <c r="D2" s="392"/>
      <c r="E2" s="392"/>
      <c r="F2" s="392"/>
      <c r="G2" s="393"/>
      <c r="H2" s="338"/>
      <c r="I2" s="391" t="s">
        <v>338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323</v>
      </c>
      <c r="G5" s="362">
        <f t="shared" ref="G5:G68" si="0">F5*1000/E5</f>
        <v>0.95595220830879324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370</v>
      </c>
      <c r="N5" s="360">
        <f t="shared" ref="N5:N68" si="1">M5*1000/L5</f>
        <v>1.0950536132329831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19</v>
      </c>
      <c r="G6" s="362">
        <f t="shared" si="0"/>
        <v>0.49427679500520294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21</v>
      </c>
      <c r="N6" s="362">
        <f t="shared" si="1"/>
        <v>0.54630593132154004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20</v>
      </c>
      <c r="N7" s="362">
        <f t="shared" si="1"/>
        <v>0.86850790342192119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63</v>
      </c>
      <c r="G8" s="360">
        <f t="shared" si="0"/>
        <v>1.1336440357727673</v>
      </c>
      <c r="H8" s="351" t="s">
        <v>170</v>
      </c>
      <c r="I8" s="352">
        <v>4</v>
      </c>
      <c r="J8" s="340" t="s">
        <v>229</v>
      </c>
      <c r="K8" s="345">
        <v>55259</v>
      </c>
      <c r="L8" s="358">
        <v>55573</v>
      </c>
      <c r="M8" s="355">
        <v>62</v>
      </c>
      <c r="N8" s="360">
        <f t="shared" si="1"/>
        <v>1.1156496859985965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20</v>
      </c>
      <c r="G9" s="362">
        <f t="shared" si="0"/>
        <v>0.72761669152690367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24</v>
      </c>
      <c r="N9" s="362">
        <f t="shared" si="1"/>
        <v>0.87314002983228434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5</v>
      </c>
      <c r="G10" s="362">
        <f t="shared" si="0"/>
        <v>0.52383446830801472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15</v>
      </c>
      <c r="N14" s="362">
        <f t="shared" si="1"/>
        <v>0.97112521041046229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6</v>
      </c>
      <c r="G20" s="360">
        <f t="shared" si="0"/>
        <v>1.2409513960703207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7</v>
      </c>
      <c r="N20" s="360">
        <f t="shared" si="1"/>
        <v>1.4477766287487073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55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55">
        <v>1</v>
      </c>
      <c r="N30" s="362">
        <f t="shared" si="1"/>
        <v>0.58754406580493534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3</v>
      </c>
      <c r="N40" s="362">
        <f t="shared" si="1"/>
        <v>0.67842605156037994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43</v>
      </c>
      <c r="N42" s="362">
        <f t="shared" si="1"/>
        <v>0.91821481956011108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11</v>
      </c>
      <c r="G46" s="360">
        <f t="shared" si="0"/>
        <v>1.2056115738711091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12</v>
      </c>
      <c r="N46" s="360">
        <f t="shared" si="1"/>
        <v>1.31521262604121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5</v>
      </c>
      <c r="G51" s="360">
        <f t="shared" si="0"/>
        <v>1.0056315366049879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7</v>
      </c>
      <c r="N51" s="360">
        <f t="shared" si="1"/>
        <v>1.4078841512469831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 t="s">
        <v>170</v>
      </c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 t="s">
        <v>170</v>
      </c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9</v>
      </c>
      <c r="N65" s="363">
        <f t="shared" si="1"/>
        <v>5.4644808743169397</v>
      </c>
    </row>
    <row r="66" spans="2:14" ht="27" customHeight="1" thickBot="1" x14ac:dyDescent="0.3">
      <c r="B66" s="352">
        <v>62</v>
      </c>
      <c r="C66" s="340" t="s">
        <v>204</v>
      </c>
      <c r="D66" s="345">
        <v>58990</v>
      </c>
      <c r="E66" s="358">
        <v>630</v>
      </c>
      <c r="F66" s="355">
        <v>1</v>
      </c>
      <c r="G66" s="360">
        <f t="shared" si="0"/>
        <v>1.5873015873015872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0" t="s">
        <v>207</v>
      </c>
      <c r="K71" s="345">
        <v>59434</v>
      </c>
      <c r="L71" s="358">
        <v>1532</v>
      </c>
      <c r="M71" s="355">
        <v>3</v>
      </c>
      <c r="N71" s="360">
        <f t="shared" si="3"/>
        <v>1.95822454308094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0</v>
      </c>
      <c r="N74" s="362">
        <f t="shared" si="3"/>
        <v>0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 t="s">
        <v>170</v>
      </c>
      <c r="I78" s="352">
        <v>74</v>
      </c>
      <c r="J78" s="347" t="s">
        <v>212</v>
      </c>
      <c r="K78" s="345">
        <v>59826</v>
      </c>
      <c r="L78" s="358">
        <v>1723</v>
      </c>
      <c r="M78" s="355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670</v>
      </c>
      <c r="G86" s="371">
        <f>F86*1000/E86</f>
        <v>0.88274277402575496</v>
      </c>
      <c r="H86" s="361"/>
      <c r="I86" s="413" t="s">
        <v>215</v>
      </c>
      <c r="J86" s="414"/>
      <c r="K86" s="415"/>
      <c r="L86" s="370">
        <f>SUM(L5:L85)</f>
        <v>758998</v>
      </c>
      <c r="M86" s="344">
        <f>SUM(M5:M85)</f>
        <v>740</v>
      </c>
      <c r="N86" s="371">
        <f>M86*1000/L86</f>
        <v>0.97496963101352041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67" workbookViewId="0">
      <selection activeCell="B1" sqref="B1:N86"/>
    </sheetView>
  </sheetViews>
  <sheetFormatPr defaultRowHeight="15" x14ac:dyDescent="0.25"/>
  <cols>
    <col min="3" max="3" width="18.5703125" customWidth="1"/>
    <col min="5" max="5" width="11.85546875" customWidth="1"/>
    <col min="7" max="7" width="10.7109375" customWidth="1"/>
    <col min="10" max="10" width="18.42578125" customWidth="1"/>
    <col min="12" max="12" width="11.5703125" customWidth="1"/>
    <col min="14" max="14" width="11.140625" customWidth="1"/>
  </cols>
  <sheetData>
    <row r="1" spans="2:14" ht="16.5" thickBot="1" x14ac:dyDescent="0.3">
      <c r="B1" s="338"/>
      <c r="C1" s="350">
        <v>44340</v>
      </c>
      <c r="D1" s="338"/>
      <c r="E1" s="338"/>
      <c r="F1" s="338"/>
      <c r="G1" s="338"/>
      <c r="H1" s="338"/>
      <c r="I1" s="338"/>
      <c r="J1" s="350">
        <v>44339</v>
      </c>
      <c r="K1" s="338"/>
      <c r="L1" s="338"/>
      <c r="M1" s="338"/>
      <c r="N1" s="338"/>
    </row>
    <row r="2" spans="2:14" ht="72" customHeight="1" thickBot="1" x14ac:dyDescent="0.35">
      <c r="B2" s="391" t="s">
        <v>340</v>
      </c>
      <c r="C2" s="392"/>
      <c r="D2" s="392"/>
      <c r="E2" s="392"/>
      <c r="F2" s="392"/>
      <c r="G2" s="393"/>
      <c r="H2" s="338"/>
      <c r="I2" s="391" t="s">
        <v>339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288</v>
      </c>
      <c r="G5" s="362">
        <f t="shared" ref="G5:G68" si="0">F5*1000/E5</f>
        <v>0.85236605570567325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323</v>
      </c>
      <c r="N5" s="362">
        <f t="shared" ref="N5:N68" si="1">M5*1000/L5</f>
        <v>0.95595220830879324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18</v>
      </c>
      <c r="G6" s="362">
        <f t="shared" si="0"/>
        <v>0.46826222684703434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19</v>
      </c>
      <c r="N6" s="362">
        <f t="shared" si="1"/>
        <v>0.49427679500520294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60</v>
      </c>
      <c r="G8" s="360">
        <f t="shared" si="0"/>
        <v>1.0796609864502547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63</v>
      </c>
      <c r="N8" s="360">
        <f t="shared" si="1"/>
        <v>1.1336440357727673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20</v>
      </c>
      <c r="N9" s="362">
        <f t="shared" si="1"/>
        <v>0.72761669152690367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5</v>
      </c>
      <c r="N10" s="362">
        <f t="shared" si="1"/>
        <v>0.52383446830801472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3</v>
      </c>
      <c r="G11" s="362">
        <f t="shared" si="0"/>
        <v>0.45669051606028316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6</v>
      </c>
      <c r="N20" s="360">
        <f t="shared" si="1"/>
        <v>1.2409513960703207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4</v>
      </c>
      <c r="G28" s="362">
        <f t="shared" si="0"/>
        <v>0.83542188805346695</v>
      </c>
      <c r="H28" s="351" t="s">
        <v>170</v>
      </c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 t="s">
        <v>170</v>
      </c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10</v>
      </c>
      <c r="G46" s="360">
        <f t="shared" si="0"/>
        <v>1.0960105217010083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11</v>
      </c>
      <c r="N46" s="360">
        <f t="shared" si="1"/>
        <v>1.2056115738711091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55">
        <v>5</v>
      </c>
      <c r="N51" s="360">
        <f t="shared" si="1"/>
        <v>1.0056315366049879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0" t="s">
        <v>204</v>
      </c>
      <c r="K66" s="345">
        <v>58990</v>
      </c>
      <c r="L66" s="358">
        <v>630</v>
      </c>
      <c r="M66" s="355">
        <v>1</v>
      </c>
      <c r="N66" s="360">
        <f t="shared" si="1"/>
        <v>1.5873015873015872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51" t="s">
        <v>170</v>
      </c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630</v>
      </c>
      <c r="G86" s="371">
        <f>F86*1000/E86</f>
        <v>0.83004171288988904</v>
      </c>
      <c r="H86" s="361"/>
      <c r="I86" s="413" t="s">
        <v>215</v>
      </c>
      <c r="J86" s="414"/>
      <c r="K86" s="415"/>
      <c r="L86" s="370">
        <f>SUM(L5:L85)</f>
        <v>758998</v>
      </c>
      <c r="M86" s="344">
        <f>SUM(M5:M85)</f>
        <v>670</v>
      </c>
      <c r="N86" s="371">
        <f>M86*1000/L86</f>
        <v>0.88274277402575496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42578125" customWidth="1"/>
    <col min="5" max="5" width="12.42578125" customWidth="1"/>
    <col min="7" max="7" width="11.28515625" customWidth="1"/>
    <col min="10" max="10" width="17.85546875" customWidth="1"/>
    <col min="12" max="12" width="12.7109375" customWidth="1"/>
    <col min="14" max="14" width="10.7109375" customWidth="1"/>
  </cols>
  <sheetData>
    <row r="1" spans="2:14" ht="16.5" thickBot="1" x14ac:dyDescent="0.3">
      <c r="B1" s="338"/>
      <c r="C1" s="350">
        <v>44341</v>
      </c>
      <c r="D1" s="338"/>
      <c r="E1" s="338"/>
      <c r="F1" s="338"/>
      <c r="G1" s="338"/>
      <c r="H1" s="338"/>
      <c r="I1" s="338"/>
      <c r="J1" s="350">
        <v>44340</v>
      </c>
      <c r="K1" s="338"/>
      <c r="L1" s="338"/>
      <c r="M1" s="338"/>
      <c r="N1" s="338"/>
    </row>
    <row r="2" spans="2:14" ht="75.75" customHeight="1" thickBot="1" x14ac:dyDescent="0.35">
      <c r="B2" s="391" t="s">
        <v>341</v>
      </c>
      <c r="C2" s="392"/>
      <c r="D2" s="392"/>
      <c r="E2" s="392"/>
      <c r="F2" s="392"/>
      <c r="G2" s="393"/>
      <c r="H2" s="338"/>
      <c r="I2" s="391" t="s">
        <v>340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6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272</v>
      </c>
      <c r="G5" s="362">
        <f t="shared" ref="G5:G68" si="0">F5*1000/E5</f>
        <v>0.80501238594424696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288</v>
      </c>
      <c r="N5" s="362">
        <f t="shared" ref="N5:N68" si="1">M5*1000/L5</f>
        <v>0.85236605570567325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16</v>
      </c>
      <c r="G6" s="362">
        <f t="shared" si="0"/>
        <v>0.41623309053069718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18</v>
      </c>
      <c r="N6" s="362">
        <f t="shared" si="1"/>
        <v>0.46826222684703434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60</v>
      </c>
      <c r="N8" s="360">
        <f t="shared" si="1"/>
        <v>1.0796609864502547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22</v>
      </c>
      <c r="G9" s="362">
        <f t="shared" si="0"/>
        <v>0.800378360679594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23</v>
      </c>
      <c r="N9" s="362">
        <f t="shared" si="1"/>
        <v>0.83675919525593923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3</v>
      </c>
      <c r="N11" s="362">
        <f t="shared" si="1"/>
        <v>0.45669051606028316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12</v>
      </c>
      <c r="G14" s="362">
        <f t="shared" si="0"/>
        <v>0.77690016832836983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4</v>
      </c>
      <c r="N28" s="362">
        <f t="shared" si="1"/>
        <v>0.83542188805346695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 t="s">
        <v>170</v>
      </c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41</v>
      </c>
      <c r="G42" s="362">
        <f t="shared" si="0"/>
        <v>0.87550715353405939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7</v>
      </c>
      <c r="G46" s="362">
        <f t="shared" si="0"/>
        <v>0.76720736519070587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10</v>
      </c>
      <c r="N46" s="360">
        <f t="shared" si="1"/>
        <v>1.0960105217010083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58">
        <v>2275</v>
      </c>
      <c r="F76" s="355">
        <v>2</v>
      </c>
      <c r="G76" s="362">
        <f t="shared" si="2"/>
        <v>0.87912087912087911</v>
      </c>
      <c r="H76" s="35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580</v>
      </c>
      <c r="G86" s="371">
        <f>F86*1000/E86</f>
        <v>0.76416538647005661</v>
      </c>
      <c r="H86" s="361"/>
      <c r="I86" s="413" t="s">
        <v>215</v>
      </c>
      <c r="J86" s="414"/>
      <c r="K86" s="415"/>
      <c r="L86" s="370">
        <f>SUM(L5:L85)</f>
        <v>758998</v>
      </c>
      <c r="M86" s="344">
        <f>SUM(M5:M85)</f>
        <v>630</v>
      </c>
      <c r="N86" s="371">
        <f>M86*1000/L86</f>
        <v>0.83004171288988904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91" t="s">
        <v>235</v>
      </c>
      <c r="C2" s="392"/>
      <c r="D2" s="392"/>
      <c r="E2" s="392"/>
      <c r="F2" s="392"/>
      <c r="G2" s="393"/>
      <c r="I2" s="391" t="s">
        <v>258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>1000*F29/E29</f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44" si="0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0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 t="shared" si="0"/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 t="shared" si="0"/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 t="shared" si="0"/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 t="shared" si="0"/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>1000*F51/E51</f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>1000*F52/E52</f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>1000*F58/E58</f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>1000*F59/E59</f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757359</v>
      </c>
      <c r="F86" s="167">
        <v>2543</v>
      </c>
      <c r="G86" s="172">
        <f>1000*F86/E86</f>
        <v>3.3577207110498457</v>
      </c>
      <c r="I86" s="394" t="s">
        <v>215</v>
      </c>
      <c r="J86" s="395"/>
      <c r="K86" s="396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73" workbookViewId="0">
      <selection sqref="A1:XFD1048576"/>
    </sheetView>
  </sheetViews>
  <sheetFormatPr defaultRowHeight="15" x14ac:dyDescent="0.25"/>
  <cols>
    <col min="3" max="3" width="18.42578125" customWidth="1"/>
    <col min="5" max="5" width="11.85546875" customWidth="1"/>
    <col min="7" max="7" width="10.85546875" customWidth="1"/>
    <col min="10" max="10" width="18.140625" customWidth="1"/>
    <col min="12" max="12" width="12.42578125" customWidth="1"/>
    <col min="14" max="14" width="10.5703125" customWidth="1"/>
  </cols>
  <sheetData>
    <row r="1" spans="2:14" ht="16.5" thickBot="1" x14ac:dyDescent="0.3">
      <c r="B1" s="338"/>
      <c r="C1" s="350">
        <v>44342</v>
      </c>
      <c r="D1" s="338"/>
      <c r="E1" s="338"/>
      <c r="F1" s="338"/>
      <c r="G1" s="338"/>
      <c r="H1" s="338"/>
      <c r="I1" s="338"/>
      <c r="J1" s="350">
        <v>44341</v>
      </c>
      <c r="K1" s="338"/>
      <c r="L1" s="338"/>
      <c r="M1" s="338"/>
      <c r="N1" s="338"/>
    </row>
    <row r="2" spans="2:14" ht="69.75" customHeight="1" thickBot="1" x14ac:dyDescent="0.35">
      <c r="B2" s="391" t="s">
        <v>342</v>
      </c>
      <c r="C2" s="392"/>
      <c r="D2" s="392"/>
      <c r="E2" s="392"/>
      <c r="F2" s="392"/>
      <c r="G2" s="393"/>
      <c r="H2" s="338"/>
      <c r="I2" s="391" t="s">
        <v>341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264</v>
      </c>
      <c r="G5" s="362">
        <f t="shared" ref="G5:G68" si="0">F5*1000/E5</f>
        <v>0.78133555106353381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272</v>
      </c>
      <c r="N5" s="362">
        <f t="shared" ref="N5:N68" si="1">M5*1000/L5</f>
        <v>0.80501238594424696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17</v>
      </c>
      <c r="G6" s="362">
        <f t="shared" si="0"/>
        <v>0.44224765868886579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16</v>
      </c>
      <c r="N6" s="362">
        <f t="shared" si="1"/>
        <v>0.41623309053069718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14</v>
      </c>
      <c r="N7" s="362">
        <f t="shared" si="1"/>
        <v>0.60795553239534483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22</v>
      </c>
      <c r="N9" s="362">
        <f t="shared" si="1"/>
        <v>0.800378360679594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2</v>
      </c>
      <c r="N11" s="362">
        <f t="shared" si="1"/>
        <v>0.30446034404018879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11</v>
      </c>
      <c r="G14" s="362">
        <f t="shared" si="0"/>
        <v>0.71215848763433898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12</v>
      </c>
      <c r="N14" s="362">
        <f t="shared" si="1"/>
        <v>0.77690016832836983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2</v>
      </c>
      <c r="G15" s="360">
        <f t="shared" si="0"/>
        <v>1.3736263736263736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8</v>
      </c>
      <c r="N16" s="362">
        <f t="shared" si="1"/>
        <v>0.61359104157079303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7" t="s">
        <v>175</v>
      </c>
      <c r="K17" s="345">
        <v>55918</v>
      </c>
      <c r="L17" s="358">
        <v>1974</v>
      </c>
      <c r="M17" s="355">
        <v>1</v>
      </c>
      <c r="N17" s="362">
        <f t="shared" si="1"/>
        <v>0.50658561296859173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 t="s">
        <v>170</v>
      </c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3</v>
      </c>
      <c r="N28" s="362">
        <f t="shared" si="1"/>
        <v>0.62656641604010022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5</v>
      </c>
      <c r="N38" s="360">
        <f t="shared" si="1"/>
        <v>1.6398819285011479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1</v>
      </c>
      <c r="N41" s="362">
        <f t="shared" si="1"/>
        <v>0.36523009495982467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36</v>
      </c>
      <c r="G42" s="362">
        <f t="shared" si="0"/>
        <v>0.76873798846893016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41</v>
      </c>
      <c r="N42" s="362">
        <f t="shared" si="1"/>
        <v>0.87550715353405939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2280</v>
      </c>
      <c r="F44" s="355">
        <v>2</v>
      </c>
      <c r="G44" s="362">
        <f t="shared" si="0"/>
        <v>0.8771929824561403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8</v>
      </c>
      <c r="G46" s="362">
        <f t="shared" si="0"/>
        <v>0.87680841736080661</v>
      </c>
      <c r="H46" s="351" t="s">
        <v>170</v>
      </c>
      <c r="I46" s="352">
        <v>42</v>
      </c>
      <c r="J46" s="347" t="s">
        <v>194</v>
      </c>
      <c r="K46" s="345">
        <v>57902</v>
      </c>
      <c r="L46" s="358">
        <v>9124</v>
      </c>
      <c r="M46" s="355">
        <v>7</v>
      </c>
      <c r="N46" s="362">
        <f t="shared" si="1"/>
        <v>0.76720736519070587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6</v>
      </c>
      <c r="N52" s="360">
        <f t="shared" si="1"/>
        <v>1.2933821944384565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6</v>
      </c>
      <c r="G58" s="360">
        <f t="shared" si="0"/>
        <v>1.0221465076660987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1</v>
      </c>
      <c r="G75" s="362">
        <f t="shared" si="2"/>
        <v>0.24277737314882253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3</v>
      </c>
      <c r="G76" s="360">
        <f t="shared" si="2"/>
        <v>1.3186813186813187</v>
      </c>
      <c r="H76" s="351" t="s">
        <v>170</v>
      </c>
      <c r="I76" s="352">
        <v>72</v>
      </c>
      <c r="J76" s="347" t="s">
        <v>149</v>
      </c>
      <c r="K76" s="345">
        <v>59416</v>
      </c>
      <c r="L76" s="358">
        <v>2275</v>
      </c>
      <c r="M76" s="355">
        <v>2</v>
      </c>
      <c r="N76" s="362">
        <f t="shared" si="3"/>
        <v>0.87912087912087911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2</v>
      </c>
      <c r="G80" s="362">
        <f t="shared" si="2"/>
        <v>0.91659028414298804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567</v>
      </c>
      <c r="G86" s="371">
        <f>F86*1000/E86</f>
        <v>0.74703754160090008</v>
      </c>
      <c r="H86" s="361"/>
      <c r="I86" s="413" t="s">
        <v>215</v>
      </c>
      <c r="J86" s="414"/>
      <c r="K86" s="415"/>
      <c r="L86" s="370">
        <f>SUM(L5:L85)</f>
        <v>758998</v>
      </c>
      <c r="M86" s="344">
        <f>SUM(M5:M85)</f>
        <v>580</v>
      </c>
      <c r="N86" s="371">
        <f>M86*1000/L86</f>
        <v>0.76416538647005661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1" max="2" width="9.140625" style="338"/>
    <col min="3" max="3" width="18.42578125" style="338" customWidth="1"/>
    <col min="4" max="4" width="9.140625" style="338"/>
    <col min="5" max="5" width="11.85546875" style="338" customWidth="1"/>
    <col min="6" max="6" width="9.140625" style="338"/>
    <col min="7" max="7" width="10.85546875" style="338" customWidth="1"/>
    <col min="8" max="9" width="9.140625" style="338"/>
    <col min="10" max="10" width="18.42578125" style="338" customWidth="1"/>
    <col min="11" max="11" width="9.140625" style="338"/>
    <col min="12" max="12" width="11.85546875" style="338" customWidth="1"/>
    <col min="13" max="13" width="9.140625" style="338"/>
    <col min="14" max="14" width="10.85546875" style="338" customWidth="1"/>
    <col min="15" max="16384" width="9.140625" style="338"/>
  </cols>
  <sheetData>
    <row r="1" spans="2:14" ht="16.5" thickBot="1" x14ac:dyDescent="0.3">
      <c r="C1" s="350">
        <v>44343</v>
      </c>
      <c r="J1" s="350">
        <v>44342</v>
      </c>
    </row>
    <row r="2" spans="2:14" ht="69.75" customHeight="1" thickBot="1" x14ac:dyDescent="0.35">
      <c r="B2" s="391" t="s">
        <v>343</v>
      </c>
      <c r="C2" s="392"/>
      <c r="D2" s="392"/>
      <c r="E2" s="392"/>
      <c r="F2" s="392"/>
      <c r="G2" s="393"/>
      <c r="I2" s="391" t="s">
        <v>342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245</v>
      </c>
      <c r="G5" s="362">
        <f t="shared" ref="G5:G68" si="0">F5*1000/E5</f>
        <v>0.7250236742424242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264</v>
      </c>
      <c r="N5" s="362">
        <f t="shared" ref="N5:N68" si="1">M5*1000/L5</f>
        <v>0.78125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17</v>
      </c>
      <c r="G6" s="362">
        <f t="shared" si="0"/>
        <v>0.44223615410629274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13</v>
      </c>
      <c r="G7" s="362">
        <f t="shared" si="0"/>
        <v>0.56460369163952229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14</v>
      </c>
      <c r="N7" s="362">
        <f t="shared" si="1"/>
        <v>0.60803474484256248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23</v>
      </c>
      <c r="G9" s="362">
        <f t="shared" si="0"/>
        <v>0.83706372602540302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23</v>
      </c>
      <c r="N9" s="362">
        <f t="shared" si="1"/>
        <v>0.83706372602540302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8</v>
      </c>
      <c r="G10" s="362">
        <f t="shared" si="0"/>
        <v>0.83848653181008281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8</v>
      </c>
      <c r="N10" s="362">
        <f t="shared" si="1"/>
        <v>0.83848653181008281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2</v>
      </c>
      <c r="G11" s="362">
        <f t="shared" si="0"/>
        <v>0.30450669914738127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2</v>
      </c>
      <c r="N11" s="362">
        <f t="shared" si="1"/>
        <v>0.30450669914738127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12</v>
      </c>
      <c r="G14" s="362">
        <f t="shared" si="0"/>
        <v>0.77524387880354029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8</v>
      </c>
      <c r="G16" s="362">
        <f t="shared" si="0"/>
        <v>0.6130268199233716</v>
      </c>
      <c r="H16" s="351"/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3</v>
      </c>
      <c r="G28" s="362">
        <f t="shared" si="0"/>
        <v>0.62682824905975765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3</v>
      </c>
      <c r="N28" s="362">
        <f t="shared" si="1"/>
        <v>0.62682824905975765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2</v>
      </c>
      <c r="G31" s="362">
        <f t="shared" si="0"/>
        <v>0.53720118184260002</v>
      </c>
      <c r="H31" s="351"/>
      <c r="I31" s="352">
        <v>27</v>
      </c>
      <c r="J31" s="340" t="s">
        <v>47</v>
      </c>
      <c r="K31" s="345">
        <v>56844</v>
      </c>
      <c r="L31" s="358">
        <v>3723</v>
      </c>
      <c r="M31" s="355">
        <v>4</v>
      </c>
      <c r="N31" s="360">
        <f t="shared" si="1"/>
        <v>1.0744023636852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0" t="s">
        <v>49</v>
      </c>
      <c r="K32" s="345">
        <v>56988</v>
      </c>
      <c r="L32" s="358">
        <v>3724</v>
      </c>
      <c r="M32" s="355">
        <v>4</v>
      </c>
      <c r="N32" s="360">
        <f t="shared" si="1"/>
        <v>1.0741138560687433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1515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5</v>
      </c>
      <c r="G38" s="360">
        <f t="shared" si="0"/>
        <v>1.6388069485414618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1</v>
      </c>
      <c r="G41" s="362">
        <f t="shared" si="0"/>
        <v>0.365764447695684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1</v>
      </c>
      <c r="N41" s="362">
        <f t="shared" si="1"/>
        <v>0.365764447695684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30</v>
      </c>
      <c r="G42" s="362">
        <f t="shared" si="0"/>
        <v>0.63979526551503518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36</v>
      </c>
      <c r="N42" s="362">
        <f t="shared" si="1"/>
        <v>0.76775431861804222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3873</v>
      </c>
      <c r="F43" s="355">
        <v>4</v>
      </c>
      <c r="G43" s="360">
        <f t="shared" si="0"/>
        <v>1.0327911179963851</v>
      </c>
      <c r="H43" s="366"/>
      <c r="I43" s="352">
        <v>39</v>
      </c>
      <c r="J43" s="340" t="s">
        <v>71</v>
      </c>
      <c r="K43" s="345">
        <v>57742</v>
      </c>
      <c r="L43" s="358">
        <v>3873</v>
      </c>
      <c r="M43" s="355">
        <v>6</v>
      </c>
      <c r="N43" s="360">
        <f t="shared" si="1"/>
        <v>1.5491866769945779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2</v>
      </c>
      <c r="G44" s="362">
        <f t="shared" si="0"/>
        <v>0.87642418930762489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2</v>
      </c>
      <c r="N44" s="362">
        <f t="shared" si="1"/>
        <v>0.87642418930762489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8</v>
      </c>
      <c r="G46" s="362">
        <f t="shared" si="0"/>
        <v>0.87623220153340631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7</v>
      </c>
      <c r="G48" s="360">
        <f t="shared" si="0"/>
        <v>1.6290435187340004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7</v>
      </c>
      <c r="N48" s="360">
        <f t="shared" si="1"/>
        <v>1.6290435187340004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6</v>
      </c>
      <c r="N51" s="360">
        <f t="shared" si="1"/>
        <v>1.2072434607645874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6</v>
      </c>
      <c r="G52" s="360">
        <f t="shared" si="0"/>
        <v>1.2914334911752046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3628</v>
      </c>
      <c r="F57" s="355">
        <v>2</v>
      </c>
      <c r="G57" s="362">
        <f t="shared" si="0"/>
        <v>0.55126791620727678</v>
      </c>
      <c r="H57" s="351"/>
      <c r="I57" s="352">
        <v>53</v>
      </c>
      <c r="J57" s="347" t="s">
        <v>99</v>
      </c>
      <c r="K57" s="345">
        <v>55160</v>
      </c>
      <c r="L57" s="358">
        <v>3628</v>
      </c>
      <c r="M57" s="355">
        <v>2</v>
      </c>
      <c r="N57" s="362">
        <f t="shared" si="1"/>
        <v>0.55126791620727678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3</v>
      </c>
      <c r="G58" s="362">
        <f t="shared" si="0"/>
        <v>0.51133458326231462</v>
      </c>
      <c r="H58" s="351"/>
      <c r="I58" s="352">
        <v>54</v>
      </c>
      <c r="J58" s="340" t="s">
        <v>101</v>
      </c>
      <c r="K58" s="345">
        <v>55277</v>
      </c>
      <c r="L58" s="358">
        <v>5867</v>
      </c>
      <c r="M58" s="355">
        <v>6</v>
      </c>
      <c r="N58" s="360">
        <f t="shared" si="1"/>
        <v>1.0226691665246292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2</v>
      </c>
      <c r="G59" s="362">
        <f t="shared" si="0"/>
        <v>0.52002080083203328</v>
      </c>
      <c r="H59" s="366"/>
      <c r="I59" s="352">
        <v>55</v>
      </c>
      <c r="J59" s="347" t="s">
        <v>103</v>
      </c>
      <c r="K59" s="345">
        <v>58552</v>
      </c>
      <c r="L59" s="358">
        <v>3846</v>
      </c>
      <c r="M59" s="355">
        <v>2</v>
      </c>
      <c r="N59" s="362">
        <f t="shared" si="1"/>
        <v>0.52002080083203328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3</v>
      </c>
      <c r="G60" s="362">
        <f t="shared" si="0"/>
        <v>0.91435537945748246</v>
      </c>
      <c r="H60" s="351" t="s">
        <v>170</v>
      </c>
      <c r="I60" s="352">
        <v>56</v>
      </c>
      <c r="J60" s="347" t="s">
        <v>105</v>
      </c>
      <c r="K60" s="345">
        <v>58623</v>
      </c>
      <c r="L60" s="358">
        <v>3281</v>
      </c>
      <c r="M60" s="355">
        <v>2</v>
      </c>
      <c r="N60" s="362">
        <f t="shared" si="1"/>
        <v>0.60957025297165501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1644</v>
      </c>
      <c r="F65" s="355">
        <v>7</v>
      </c>
      <c r="G65" s="363">
        <f t="shared" si="0"/>
        <v>4.2579075425790753</v>
      </c>
      <c r="H65" s="351"/>
      <c r="I65" s="352">
        <v>61</v>
      </c>
      <c r="J65" s="349" t="s">
        <v>203</v>
      </c>
      <c r="K65" s="345">
        <v>58918</v>
      </c>
      <c r="L65" s="358">
        <v>1644</v>
      </c>
      <c r="M65" s="355">
        <v>7</v>
      </c>
      <c r="N65" s="363">
        <f t="shared" si="1"/>
        <v>4.2579075425790753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7</v>
      </c>
      <c r="G67" s="360">
        <f t="shared" si="0"/>
        <v>1.4699706005879882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7</v>
      </c>
      <c r="N67" s="360">
        <f t="shared" si="1"/>
        <v>1.4699706005879882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2207</v>
      </c>
      <c r="F72" s="355">
        <v>3</v>
      </c>
      <c r="G72" s="360">
        <f t="shared" si="2"/>
        <v>1.3593112822836431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1</v>
      </c>
      <c r="G74" s="362">
        <f t="shared" si="2"/>
        <v>0.44622936189201251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1</v>
      </c>
      <c r="N74" s="362">
        <f t="shared" si="3"/>
        <v>0.44622936189201251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 t="s">
        <v>170</v>
      </c>
      <c r="I78" s="352">
        <v>74</v>
      </c>
      <c r="J78" s="340" t="s">
        <v>212</v>
      </c>
      <c r="K78" s="345">
        <v>59826</v>
      </c>
      <c r="L78" s="358">
        <v>1721</v>
      </c>
      <c r="M78" s="355">
        <v>2</v>
      </c>
      <c r="N78" s="360">
        <f t="shared" si="3"/>
        <v>1.1621150493898895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1</v>
      </c>
      <c r="G81" s="362">
        <f t="shared" si="2"/>
        <v>0.38986354775828458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5937</v>
      </c>
      <c r="F84" s="355">
        <v>6</v>
      </c>
      <c r="G84" s="360">
        <f t="shared" si="2"/>
        <v>1.010611419909045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customHeight="1" thickTop="1" thickBot="1" x14ac:dyDescent="0.3">
      <c r="B86" s="413" t="s">
        <v>215</v>
      </c>
      <c r="C86" s="414"/>
      <c r="D86" s="415"/>
      <c r="E86" s="370">
        <f>SUM(E5:E85)</f>
        <v>759114</v>
      </c>
      <c r="F86" s="344">
        <f>SUM(F5:F85)</f>
        <v>533</v>
      </c>
      <c r="G86" s="371">
        <f>F86*1000/E86</f>
        <v>0.7021343302850428</v>
      </c>
      <c r="H86" s="361"/>
      <c r="I86" s="413" t="s">
        <v>215</v>
      </c>
      <c r="J86" s="414"/>
      <c r="K86" s="415"/>
      <c r="L86" s="370">
        <f>SUM(L5:L85)</f>
        <v>759114</v>
      </c>
      <c r="M86" s="344">
        <f>SUM(M5:M85)</f>
        <v>567</v>
      </c>
      <c r="N86" s="371">
        <f>M86*1000/L86</f>
        <v>0.7469233870011619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B1" sqref="B1:V86"/>
    </sheetView>
  </sheetViews>
  <sheetFormatPr defaultRowHeight="15" x14ac:dyDescent="0.25"/>
  <cols>
    <col min="1" max="2" width="9.140625" style="338"/>
    <col min="3" max="3" width="18.42578125" style="338" customWidth="1"/>
    <col min="4" max="4" width="9.140625" style="338"/>
    <col min="5" max="5" width="11.85546875" style="338" customWidth="1"/>
    <col min="6" max="6" width="9.140625" style="338"/>
    <col min="7" max="7" width="10.85546875" style="338" customWidth="1"/>
    <col min="8" max="9" width="9.140625" style="338"/>
    <col min="10" max="10" width="18.42578125" style="338" customWidth="1"/>
    <col min="11" max="11" width="9.140625" style="338"/>
    <col min="12" max="12" width="11.85546875" style="338" customWidth="1"/>
    <col min="13" max="13" width="9.140625" style="338"/>
    <col min="14" max="14" width="10.85546875" style="338" customWidth="1"/>
    <col min="15" max="16384" width="9.140625" style="338"/>
  </cols>
  <sheetData>
    <row r="1" spans="2:22" ht="16.5" thickBot="1" x14ac:dyDescent="0.3">
      <c r="C1" s="350">
        <v>44344</v>
      </c>
      <c r="J1" s="350">
        <v>44343</v>
      </c>
    </row>
    <row r="2" spans="2:22" ht="69.75" customHeight="1" thickBot="1" x14ac:dyDescent="0.35">
      <c r="B2" s="391" t="s">
        <v>344</v>
      </c>
      <c r="C2" s="392"/>
      <c r="D2" s="392"/>
      <c r="E2" s="392"/>
      <c r="F2" s="392"/>
      <c r="G2" s="393"/>
      <c r="I2" s="391" t="s">
        <v>343</v>
      </c>
      <c r="J2" s="392"/>
      <c r="K2" s="392"/>
      <c r="L2" s="392"/>
      <c r="M2" s="392"/>
      <c r="N2" s="393"/>
      <c r="P2" s="391" t="s">
        <v>345</v>
      </c>
      <c r="Q2" s="392"/>
      <c r="R2" s="392"/>
      <c r="S2" s="392"/>
      <c r="T2" s="392"/>
      <c r="U2" s="392"/>
      <c r="V2" s="393"/>
    </row>
    <row r="3" spans="2:22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  <c r="P3" s="341"/>
      <c r="Q3" s="341"/>
      <c r="R3" s="341"/>
      <c r="S3" s="341"/>
      <c r="T3" s="341"/>
      <c r="U3" s="341"/>
      <c r="V3" s="341"/>
    </row>
    <row r="4" spans="2:22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  <c r="P4" s="342" t="s">
        <v>221</v>
      </c>
      <c r="Q4" s="343" t="s">
        <v>222</v>
      </c>
      <c r="R4" s="343" t="s">
        <v>2</v>
      </c>
      <c r="S4" s="344" t="s">
        <v>223</v>
      </c>
      <c r="T4" s="343" t="s">
        <v>224</v>
      </c>
      <c r="U4" s="344" t="s">
        <v>346</v>
      </c>
      <c r="V4" s="344" t="s">
        <v>225</v>
      </c>
    </row>
    <row r="5" spans="2:22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207</v>
      </c>
      <c r="G5" s="362">
        <f t="shared" ref="G5:G68" si="0">F5*1000/E5</f>
        <v>0.61257102272727271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245</v>
      </c>
      <c r="N5" s="362">
        <f t="shared" ref="N5:N68" si="1">M5*1000/L5</f>
        <v>0.7250236742424242</v>
      </c>
      <c r="P5" s="168">
        <v>1</v>
      </c>
      <c r="Q5" s="180" t="s">
        <v>226</v>
      </c>
      <c r="R5" s="345">
        <v>54975</v>
      </c>
      <c r="S5" s="180">
        <v>337920</v>
      </c>
      <c r="T5" s="182">
        <v>187</v>
      </c>
      <c r="U5" s="372">
        <v>187</v>
      </c>
      <c r="V5" s="183" t="s">
        <v>347</v>
      </c>
    </row>
    <row r="6" spans="2:22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16</v>
      </c>
      <c r="G6" s="362">
        <f t="shared" si="0"/>
        <v>0.41622226268827556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  <c r="P6" s="168">
        <v>2</v>
      </c>
      <c r="Q6" s="180" t="s">
        <v>227</v>
      </c>
      <c r="R6" s="345">
        <v>55008</v>
      </c>
      <c r="S6" s="180">
        <v>38441</v>
      </c>
      <c r="T6" s="182">
        <v>18</v>
      </c>
      <c r="U6" s="372">
        <v>18</v>
      </c>
      <c r="V6" s="183" t="s">
        <v>246</v>
      </c>
    </row>
    <row r="7" spans="2:22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11</v>
      </c>
      <c r="G7" s="362">
        <f t="shared" si="0"/>
        <v>0.4777415852334419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13</v>
      </c>
      <c r="N7" s="362">
        <f t="shared" si="1"/>
        <v>0.56460369163952229</v>
      </c>
      <c r="P7" s="168">
        <v>3</v>
      </c>
      <c r="Q7" s="180" t="s">
        <v>228</v>
      </c>
      <c r="R7" s="345">
        <v>55384</v>
      </c>
      <c r="S7" s="180">
        <v>23025</v>
      </c>
      <c r="T7" s="182">
        <v>11</v>
      </c>
      <c r="U7" s="372">
        <v>11</v>
      </c>
      <c r="V7" s="183" t="s">
        <v>255</v>
      </c>
    </row>
    <row r="8" spans="2:22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38</v>
      </c>
      <c r="G8" s="362">
        <f t="shared" si="0"/>
        <v>0.68378529141849465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  <c r="P8" s="168">
        <v>4</v>
      </c>
      <c r="Q8" s="180" t="s">
        <v>229</v>
      </c>
      <c r="R8" s="345">
        <v>55259</v>
      </c>
      <c r="S8" s="180">
        <v>55573</v>
      </c>
      <c r="T8" s="182">
        <v>33</v>
      </c>
      <c r="U8" s="372">
        <v>33</v>
      </c>
      <c r="V8" s="183" t="s">
        <v>348</v>
      </c>
    </row>
    <row r="9" spans="2:22" ht="27" customHeight="1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18</v>
      </c>
      <c r="G9" s="362">
        <f t="shared" si="0"/>
        <v>0.65509335080248932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23</v>
      </c>
      <c r="N9" s="362">
        <f t="shared" si="1"/>
        <v>0.83706372602540302</v>
      </c>
      <c r="P9" s="168">
        <v>5</v>
      </c>
      <c r="Q9" s="180" t="s">
        <v>230</v>
      </c>
      <c r="R9" s="345">
        <v>55357</v>
      </c>
      <c r="S9" s="180">
        <v>27477</v>
      </c>
      <c r="T9" s="182">
        <v>17</v>
      </c>
      <c r="U9" s="372">
        <v>17</v>
      </c>
      <c r="V9" s="183" t="s">
        <v>349</v>
      </c>
    </row>
    <row r="10" spans="2:22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7</v>
      </c>
      <c r="G10" s="362">
        <f t="shared" si="0"/>
        <v>0.73367571533382248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8</v>
      </c>
      <c r="N10" s="362">
        <f t="shared" si="1"/>
        <v>0.83848653181008281</v>
      </c>
      <c r="P10" s="168">
        <v>6</v>
      </c>
      <c r="Q10" s="180" t="s">
        <v>231</v>
      </c>
      <c r="R10" s="345">
        <v>55446</v>
      </c>
      <c r="S10" s="180">
        <v>9541</v>
      </c>
      <c r="T10" s="182">
        <v>7</v>
      </c>
      <c r="U10" s="372">
        <v>7</v>
      </c>
      <c r="V10" s="183" t="s">
        <v>247</v>
      </c>
    </row>
    <row r="11" spans="2:22" ht="27" customHeight="1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1</v>
      </c>
      <c r="G11" s="362">
        <f t="shared" si="0"/>
        <v>0.15225334957369063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2</v>
      </c>
      <c r="N11" s="362">
        <f t="shared" si="1"/>
        <v>0.30450669914738127</v>
      </c>
      <c r="P11" s="168">
        <v>7</v>
      </c>
      <c r="Q11" s="180" t="s">
        <v>172</v>
      </c>
      <c r="R11" s="345">
        <v>55473</v>
      </c>
      <c r="S11" s="373">
        <v>6568</v>
      </c>
      <c r="T11" s="182">
        <v>1</v>
      </c>
      <c r="U11" s="372">
        <v>1</v>
      </c>
      <c r="V11" s="183" t="s">
        <v>350</v>
      </c>
    </row>
    <row r="12" spans="2:22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  <c r="P12" s="168">
        <v>8</v>
      </c>
      <c r="Q12" s="180" t="s">
        <v>9</v>
      </c>
      <c r="R12" s="345">
        <v>55598</v>
      </c>
      <c r="S12" s="373">
        <v>1089</v>
      </c>
      <c r="T12" s="182">
        <v>0</v>
      </c>
      <c r="U12" s="372">
        <v>0</v>
      </c>
      <c r="V12" s="183" t="s">
        <v>241</v>
      </c>
    </row>
    <row r="13" spans="2:22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  <c r="P13" s="168">
        <v>9</v>
      </c>
      <c r="Q13" s="180" t="s">
        <v>173</v>
      </c>
      <c r="R13" s="345">
        <v>55623</v>
      </c>
      <c r="S13" s="373">
        <v>1181</v>
      </c>
      <c r="T13" s="182">
        <v>0</v>
      </c>
      <c r="U13" s="372">
        <v>0</v>
      </c>
      <c r="V13" s="183" t="s">
        <v>241</v>
      </c>
    </row>
    <row r="14" spans="2:22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12</v>
      </c>
      <c r="G14" s="362">
        <f t="shared" si="0"/>
        <v>0.77524387880354029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12</v>
      </c>
      <c r="N14" s="362">
        <f t="shared" si="1"/>
        <v>0.77524387880354029</v>
      </c>
      <c r="P14" s="168">
        <v>10</v>
      </c>
      <c r="Q14" s="180" t="s">
        <v>13</v>
      </c>
      <c r="R14" s="345">
        <v>55687</v>
      </c>
      <c r="S14" s="373">
        <v>15479</v>
      </c>
      <c r="T14" s="182">
        <v>11</v>
      </c>
      <c r="U14" s="372">
        <v>11</v>
      </c>
      <c r="V14" s="183" t="s">
        <v>253</v>
      </c>
    </row>
    <row r="15" spans="2:22" ht="27" customHeight="1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  <c r="P15" s="168">
        <v>11</v>
      </c>
      <c r="Q15" s="180" t="s">
        <v>174</v>
      </c>
      <c r="R15" s="345">
        <v>55776</v>
      </c>
      <c r="S15" s="373">
        <v>1457</v>
      </c>
      <c r="T15" s="182">
        <v>2</v>
      </c>
      <c r="U15" s="372">
        <v>2</v>
      </c>
      <c r="V15" s="374">
        <v>13516</v>
      </c>
    </row>
    <row r="16" spans="2:22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9</v>
      </c>
      <c r="G16" s="362">
        <f t="shared" si="0"/>
        <v>0.68965517241379315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  <c r="P16" s="168">
        <v>12</v>
      </c>
      <c r="Q16" s="180" t="s">
        <v>17</v>
      </c>
      <c r="R16" s="345">
        <v>55838</v>
      </c>
      <c r="S16" s="373">
        <v>13050</v>
      </c>
      <c r="T16" s="182">
        <v>7</v>
      </c>
      <c r="U16" s="372">
        <v>7</v>
      </c>
      <c r="V16" s="183" t="s">
        <v>351</v>
      </c>
    </row>
    <row r="17" spans="2:22" ht="27" customHeight="1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  <c r="P17" s="168">
        <v>13</v>
      </c>
      <c r="Q17" s="180" t="s">
        <v>175</v>
      </c>
      <c r="R17" s="345">
        <v>55918</v>
      </c>
      <c r="S17" s="373">
        <v>1970</v>
      </c>
      <c r="T17" s="182">
        <v>1</v>
      </c>
      <c r="U17" s="372">
        <v>1</v>
      </c>
      <c r="V17" s="183" t="s">
        <v>240</v>
      </c>
    </row>
    <row r="18" spans="2:22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  <c r="P18" s="168">
        <v>14</v>
      </c>
      <c r="Q18" s="180" t="s">
        <v>176</v>
      </c>
      <c r="R18" s="345">
        <v>56014</v>
      </c>
      <c r="S18" s="373">
        <v>1333</v>
      </c>
      <c r="T18" s="182">
        <v>2</v>
      </c>
      <c r="U18" s="372">
        <v>2</v>
      </c>
      <c r="V18" s="374">
        <v>18264</v>
      </c>
    </row>
    <row r="19" spans="2:22" ht="27" customHeight="1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  <c r="P19" s="168">
        <v>15</v>
      </c>
      <c r="Q19" s="180" t="s">
        <v>177</v>
      </c>
      <c r="R19" s="345">
        <v>56096</v>
      </c>
      <c r="S19" s="373">
        <v>1430</v>
      </c>
      <c r="T19" s="182">
        <v>0</v>
      </c>
      <c r="U19" s="372">
        <v>0</v>
      </c>
      <c r="V19" s="183" t="s">
        <v>241</v>
      </c>
    </row>
    <row r="20" spans="2:22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  <c r="P20" s="168">
        <v>16</v>
      </c>
      <c r="Q20" s="180" t="s">
        <v>178</v>
      </c>
      <c r="R20" s="345">
        <v>56210</v>
      </c>
      <c r="S20" s="373">
        <v>4835</v>
      </c>
      <c r="T20" s="182">
        <v>3</v>
      </c>
      <c r="U20" s="372">
        <v>3</v>
      </c>
      <c r="V20" s="183" t="s">
        <v>349</v>
      </c>
    </row>
    <row r="21" spans="2:22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  <c r="P21" s="168">
        <v>17</v>
      </c>
      <c r="Q21" s="180" t="s">
        <v>179</v>
      </c>
      <c r="R21" s="345">
        <v>56265</v>
      </c>
      <c r="S21" s="373">
        <v>1333</v>
      </c>
      <c r="T21" s="182">
        <v>1</v>
      </c>
      <c r="U21" s="372">
        <v>1</v>
      </c>
      <c r="V21" s="183" t="s">
        <v>242</v>
      </c>
    </row>
    <row r="22" spans="2:22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  <c r="P22" s="168">
        <v>18</v>
      </c>
      <c r="Q22" s="180" t="s">
        <v>29</v>
      </c>
      <c r="R22" s="345">
        <v>56327</v>
      </c>
      <c r="S22" s="373">
        <v>1184</v>
      </c>
      <c r="T22" s="182">
        <v>0</v>
      </c>
      <c r="U22" s="372">
        <v>0</v>
      </c>
      <c r="V22" s="183" t="s">
        <v>241</v>
      </c>
    </row>
    <row r="23" spans="2:22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  <c r="P23" s="168">
        <v>19</v>
      </c>
      <c r="Q23" s="180" t="s">
        <v>180</v>
      </c>
      <c r="R23" s="345">
        <v>56354</v>
      </c>
      <c r="S23" s="373">
        <v>2384</v>
      </c>
      <c r="T23" s="182">
        <v>0</v>
      </c>
      <c r="U23" s="372">
        <v>0</v>
      </c>
      <c r="V23" s="183" t="s">
        <v>241</v>
      </c>
    </row>
    <row r="24" spans="2:22" ht="27" customHeight="1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  <c r="P24" s="168">
        <v>20</v>
      </c>
      <c r="Q24" s="180" t="s">
        <v>181</v>
      </c>
      <c r="R24" s="345">
        <v>56425</v>
      </c>
      <c r="S24" s="373">
        <v>2356</v>
      </c>
      <c r="T24" s="182">
        <v>3</v>
      </c>
      <c r="U24" s="372">
        <v>3</v>
      </c>
      <c r="V24" s="374">
        <v>46388</v>
      </c>
    </row>
    <row r="25" spans="2:22" ht="27" customHeight="1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  <c r="P25" s="168">
        <v>21</v>
      </c>
      <c r="Q25" s="180" t="s">
        <v>182</v>
      </c>
      <c r="R25" s="345">
        <v>56461</v>
      </c>
      <c r="S25" s="373">
        <v>2493</v>
      </c>
      <c r="T25" s="182">
        <v>0</v>
      </c>
      <c r="U25" s="372">
        <v>0</v>
      </c>
      <c r="V25" s="183" t="s">
        <v>241</v>
      </c>
    </row>
    <row r="26" spans="2:22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  <c r="P26" s="168">
        <v>22</v>
      </c>
      <c r="Q26" s="180" t="s">
        <v>183</v>
      </c>
      <c r="R26" s="345">
        <v>56522</v>
      </c>
      <c r="S26" s="373">
        <v>2694</v>
      </c>
      <c r="T26" s="182">
        <v>1</v>
      </c>
      <c r="U26" s="372">
        <v>1</v>
      </c>
      <c r="V26" s="183" t="s">
        <v>352</v>
      </c>
    </row>
    <row r="27" spans="2:22" ht="27" customHeight="1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  <c r="P27" s="168">
        <v>23</v>
      </c>
      <c r="Q27" s="180" t="s">
        <v>184</v>
      </c>
      <c r="R27" s="345">
        <v>56568</v>
      </c>
      <c r="S27" s="373">
        <v>3056</v>
      </c>
      <c r="T27" s="182">
        <v>0</v>
      </c>
      <c r="U27" s="372">
        <v>0</v>
      </c>
      <c r="V27" s="183" t="s">
        <v>241</v>
      </c>
    </row>
    <row r="28" spans="2:22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3</v>
      </c>
      <c r="N28" s="362">
        <f t="shared" si="1"/>
        <v>0.62682824905975765</v>
      </c>
      <c r="P28" s="168">
        <v>24</v>
      </c>
      <c r="Q28" s="180" t="s">
        <v>185</v>
      </c>
      <c r="R28" s="345">
        <v>56666</v>
      </c>
      <c r="S28" s="373">
        <v>4786</v>
      </c>
      <c r="T28" s="182">
        <v>2</v>
      </c>
      <c r="U28" s="372">
        <v>2</v>
      </c>
      <c r="V28" s="183" t="s">
        <v>243</v>
      </c>
    </row>
    <row r="29" spans="2:22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  <c r="P29" s="168">
        <v>25</v>
      </c>
      <c r="Q29" s="180" t="s">
        <v>186</v>
      </c>
      <c r="R29" s="345">
        <v>57314</v>
      </c>
      <c r="S29" s="373">
        <v>1702</v>
      </c>
      <c r="T29" s="182">
        <v>1</v>
      </c>
      <c r="U29" s="372">
        <v>1</v>
      </c>
      <c r="V29" s="183" t="s">
        <v>348</v>
      </c>
    </row>
    <row r="30" spans="2:22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  <c r="P30" s="168">
        <v>26</v>
      </c>
      <c r="Q30" s="180" t="s">
        <v>187</v>
      </c>
      <c r="R30" s="345">
        <v>56773</v>
      </c>
      <c r="S30" s="373">
        <v>2341</v>
      </c>
      <c r="T30" s="182">
        <v>2</v>
      </c>
      <c r="U30" s="372">
        <v>2</v>
      </c>
      <c r="V30" s="183" t="s">
        <v>353</v>
      </c>
    </row>
    <row r="31" spans="2:22" ht="27" customHeight="1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2</v>
      </c>
      <c r="G31" s="362">
        <f t="shared" si="0"/>
        <v>0.53720118184260002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2</v>
      </c>
      <c r="N31" s="362">
        <f t="shared" si="1"/>
        <v>0.53720118184260002</v>
      </c>
      <c r="P31" s="168">
        <v>27</v>
      </c>
      <c r="Q31" s="180" t="s">
        <v>47</v>
      </c>
      <c r="R31" s="345">
        <v>56844</v>
      </c>
      <c r="S31" s="373">
        <v>3723</v>
      </c>
      <c r="T31" s="182">
        <v>3</v>
      </c>
      <c r="U31" s="372">
        <v>3</v>
      </c>
      <c r="V31" s="183" t="s">
        <v>354</v>
      </c>
    </row>
    <row r="32" spans="2:22" ht="27" customHeight="1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  <c r="P32" s="168">
        <v>28</v>
      </c>
      <c r="Q32" s="180" t="s">
        <v>49</v>
      </c>
      <c r="R32" s="345">
        <v>56988</v>
      </c>
      <c r="S32" s="373">
        <v>3724</v>
      </c>
      <c r="T32" s="182">
        <v>3</v>
      </c>
      <c r="U32" s="372">
        <v>3</v>
      </c>
      <c r="V32" s="183" t="s">
        <v>354</v>
      </c>
    </row>
    <row r="33" spans="2:22" ht="27" customHeight="1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  <c r="P33" s="168">
        <v>29</v>
      </c>
      <c r="Q33" s="180" t="s">
        <v>188</v>
      </c>
      <c r="R33" s="345">
        <v>57083</v>
      </c>
      <c r="S33" s="373">
        <v>2362</v>
      </c>
      <c r="T33" s="182">
        <v>1</v>
      </c>
      <c r="U33" s="372">
        <v>1</v>
      </c>
      <c r="V33" s="183" t="s">
        <v>243</v>
      </c>
    </row>
    <row r="34" spans="2:22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1</v>
      </c>
      <c r="G34" s="362">
        <f t="shared" si="0"/>
        <v>0.66006600660066006</v>
      </c>
      <c r="H34" s="351" t="s">
        <v>170</v>
      </c>
      <c r="I34" s="352">
        <v>30</v>
      </c>
      <c r="J34" s="347" t="s">
        <v>53</v>
      </c>
      <c r="K34" s="345">
        <v>57163</v>
      </c>
      <c r="L34" s="358">
        <v>1515</v>
      </c>
      <c r="M34" s="355">
        <v>0</v>
      </c>
      <c r="N34" s="362">
        <f t="shared" si="1"/>
        <v>0</v>
      </c>
      <c r="P34" s="168">
        <v>30</v>
      </c>
      <c r="Q34" s="180" t="s">
        <v>53</v>
      </c>
      <c r="R34" s="345">
        <v>57163</v>
      </c>
      <c r="S34" s="373">
        <v>1515</v>
      </c>
      <c r="T34" s="182">
        <v>1</v>
      </c>
      <c r="U34" s="372">
        <v>1</v>
      </c>
      <c r="V34" s="183" t="s">
        <v>250</v>
      </c>
    </row>
    <row r="35" spans="2:22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  <c r="P35" s="168">
        <v>31</v>
      </c>
      <c r="Q35" s="180" t="s">
        <v>55</v>
      </c>
      <c r="R35" s="345">
        <v>57225</v>
      </c>
      <c r="S35" s="373">
        <v>1817</v>
      </c>
      <c r="T35" s="182">
        <v>0</v>
      </c>
      <c r="U35" s="372">
        <v>0</v>
      </c>
      <c r="V35" s="183" t="s">
        <v>241</v>
      </c>
    </row>
    <row r="36" spans="2:22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  <c r="P36" s="168">
        <v>32</v>
      </c>
      <c r="Q36" s="180" t="s">
        <v>57</v>
      </c>
      <c r="R36" s="345">
        <v>57350</v>
      </c>
      <c r="S36" s="373">
        <v>4247</v>
      </c>
      <c r="T36" s="182">
        <v>2</v>
      </c>
      <c r="U36" s="372">
        <v>2</v>
      </c>
      <c r="V36" s="183" t="s">
        <v>246</v>
      </c>
    </row>
    <row r="37" spans="2:22" ht="27" customHeight="1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  <c r="P37" s="168">
        <v>33</v>
      </c>
      <c r="Q37" s="180" t="s">
        <v>189</v>
      </c>
      <c r="R37" s="345">
        <v>57449</v>
      </c>
      <c r="S37" s="373">
        <v>1365</v>
      </c>
      <c r="T37" s="182">
        <v>0</v>
      </c>
      <c r="U37" s="372">
        <v>0</v>
      </c>
      <c r="V37" s="183" t="s">
        <v>241</v>
      </c>
    </row>
    <row r="38" spans="2:22" ht="27" customHeight="1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5</v>
      </c>
      <c r="G38" s="360">
        <f t="shared" si="0"/>
        <v>1.6388069485414618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  <c r="P38" s="168">
        <v>34</v>
      </c>
      <c r="Q38" s="180" t="s">
        <v>61</v>
      </c>
      <c r="R38" s="345">
        <v>55062</v>
      </c>
      <c r="S38" s="373">
        <v>3051</v>
      </c>
      <c r="T38" s="182">
        <v>4</v>
      </c>
      <c r="U38" s="372">
        <v>4</v>
      </c>
      <c r="V38" s="374">
        <v>11324</v>
      </c>
    </row>
    <row r="39" spans="2:22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  <c r="P39" s="168">
        <v>35</v>
      </c>
      <c r="Q39" s="180" t="s">
        <v>190</v>
      </c>
      <c r="R39" s="345">
        <v>57546</v>
      </c>
      <c r="S39" s="373">
        <v>1492</v>
      </c>
      <c r="T39" s="182">
        <v>0</v>
      </c>
      <c r="U39" s="372">
        <v>0</v>
      </c>
      <c r="V39" s="183" t="s">
        <v>241</v>
      </c>
    </row>
    <row r="40" spans="2:22" ht="27" customHeight="1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  <c r="P40" s="168">
        <v>36</v>
      </c>
      <c r="Q40" s="180" t="s">
        <v>65</v>
      </c>
      <c r="R40" s="345">
        <v>57582</v>
      </c>
      <c r="S40" s="373">
        <v>4425</v>
      </c>
      <c r="T40" s="182">
        <v>6</v>
      </c>
      <c r="U40" s="372">
        <v>6</v>
      </c>
      <c r="V40" s="374">
        <v>13150</v>
      </c>
    </row>
    <row r="41" spans="2:22" ht="27" customHeight="1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1</v>
      </c>
      <c r="N41" s="362">
        <f t="shared" si="1"/>
        <v>0.365764447695684</v>
      </c>
      <c r="P41" s="168">
        <v>37</v>
      </c>
      <c r="Q41" s="180" t="s">
        <v>191</v>
      </c>
      <c r="R41" s="345">
        <v>57644</v>
      </c>
      <c r="S41" s="373">
        <v>2734</v>
      </c>
      <c r="T41" s="182">
        <v>0</v>
      </c>
      <c r="U41" s="372">
        <v>0</v>
      </c>
      <c r="V41" s="183" t="s">
        <v>241</v>
      </c>
    </row>
    <row r="42" spans="2:22" ht="27" customHeight="1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29</v>
      </c>
      <c r="G42" s="362">
        <f t="shared" si="0"/>
        <v>0.61846875666453405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30</v>
      </c>
      <c r="N42" s="362">
        <f t="shared" si="1"/>
        <v>0.63979526551503518</v>
      </c>
      <c r="P42" s="168">
        <v>38</v>
      </c>
      <c r="Q42" s="180" t="s">
        <v>192</v>
      </c>
      <c r="R42" s="345">
        <v>57706</v>
      </c>
      <c r="S42" s="373">
        <v>46890</v>
      </c>
      <c r="T42" s="182">
        <v>28</v>
      </c>
      <c r="U42" s="372">
        <v>28</v>
      </c>
      <c r="V42" s="183" t="s">
        <v>249</v>
      </c>
    </row>
    <row r="43" spans="2:22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3</v>
      </c>
      <c r="G43" s="362">
        <f t="shared" si="0"/>
        <v>0.77459333849728895</v>
      </c>
      <c r="H43" s="366"/>
      <c r="I43" s="352">
        <v>39</v>
      </c>
      <c r="J43" s="340" t="s">
        <v>71</v>
      </c>
      <c r="K43" s="345">
        <v>57742</v>
      </c>
      <c r="L43" s="358">
        <v>3873</v>
      </c>
      <c r="M43" s="355">
        <v>4</v>
      </c>
      <c r="N43" s="360">
        <f t="shared" si="1"/>
        <v>1.0327911179963851</v>
      </c>
      <c r="P43" s="168">
        <v>39</v>
      </c>
      <c r="Q43" s="180" t="s">
        <v>71</v>
      </c>
      <c r="R43" s="345">
        <v>57742</v>
      </c>
      <c r="S43" s="373">
        <v>3873</v>
      </c>
      <c r="T43" s="182">
        <v>3</v>
      </c>
      <c r="U43" s="372">
        <v>3</v>
      </c>
      <c r="V43" s="183" t="s">
        <v>355</v>
      </c>
    </row>
    <row r="44" spans="2:22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1</v>
      </c>
      <c r="G44" s="362">
        <f t="shared" si="0"/>
        <v>0.43821209465381245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2</v>
      </c>
      <c r="N44" s="362">
        <f t="shared" si="1"/>
        <v>0.87642418930762489</v>
      </c>
      <c r="P44" s="168">
        <v>40</v>
      </c>
      <c r="Q44" s="180" t="s">
        <v>193</v>
      </c>
      <c r="R44" s="345">
        <v>57948</v>
      </c>
      <c r="S44" s="373">
        <v>2282</v>
      </c>
      <c r="T44" s="182">
        <v>1</v>
      </c>
      <c r="U44" s="372">
        <v>1</v>
      </c>
      <c r="V44" s="183" t="s">
        <v>356</v>
      </c>
    </row>
    <row r="45" spans="2:22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  <c r="P45" s="168">
        <v>41</v>
      </c>
      <c r="Q45" s="180" t="s">
        <v>75</v>
      </c>
      <c r="R45" s="345">
        <v>57831</v>
      </c>
      <c r="S45" s="373">
        <v>1491</v>
      </c>
      <c r="T45" s="182">
        <v>0</v>
      </c>
      <c r="U45" s="372">
        <v>0</v>
      </c>
      <c r="V45" s="183" t="s">
        <v>241</v>
      </c>
    </row>
    <row r="46" spans="2:22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8</v>
      </c>
      <c r="G46" s="362">
        <f t="shared" si="0"/>
        <v>0.87623220153340631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  <c r="P46" s="168">
        <v>42</v>
      </c>
      <c r="Q46" s="180" t="s">
        <v>194</v>
      </c>
      <c r="R46" s="345">
        <v>57902</v>
      </c>
      <c r="S46" s="373">
        <v>9130</v>
      </c>
      <c r="T46" s="182">
        <v>6</v>
      </c>
      <c r="U46" s="372">
        <v>6</v>
      </c>
      <c r="V46" s="183" t="s">
        <v>250</v>
      </c>
    </row>
    <row r="47" spans="2:22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  <c r="P47" s="168">
        <v>43</v>
      </c>
      <c r="Q47" s="180" t="s">
        <v>79</v>
      </c>
      <c r="R47" s="345">
        <v>58008</v>
      </c>
      <c r="S47" s="373">
        <v>3813</v>
      </c>
      <c r="T47" s="182">
        <v>0</v>
      </c>
      <c r="U47" s="372">
        <v>0</v>
      </c>
      <c r="V47" s="183" t="s">
        <v>241</v>
      </c>
    </row>
    <row r="48" spans="2:22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7</v>
      </c>
      <c r="N48" s="360">
        <f t="shared" si="1"/>
        <v>1.6290435187340004</v>
      </c>
      <c r="P48" s="168">
        <v>44</v>
      </c>
      <c r="Q48" s="180" t="s">
        <v>81</v>
      </c>
      <c r="R48" s="345">
        <v>58142</v>
      </c>
      <c r="S48" s="373">
        <v>4297</v>
      </c>
      <c r="T48" s="182">
        <v>5</v>
      </c>
      <c r="U48" s="372">
        <v>5</v>
      </c>
      <c r="V48" s="374">
        <v>42370</v>
      </c>
    </row>
    <row r="49" spans="2:22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  <c r="P49" s="168">
        <v>45</v>
      </c>
      <c r="Q49" s="180" t="s">
        <v>195</v>
      </c>
      <c r="R49" s="345">
        <v>58204</v>
      </c>
      <c r="S49" s="373">
        <v>1494</v>
      </c>
      <c r="T49" s="182">
        <v>0</v>
      </c>
      <c r="U49" s="372">
        <v>0</v>
      </c>
      <c r="V49" s="183" t="s">
        <v>241</v>
      </c>
    </row>
    <row r="50" spans="2:22" ht="27" customHeight="1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  <c r="P50" s="168">
        <v>46</v>
      </c>
      <c r="Q50" s="180" t="s">
        <v>196</v>
      </c>
      <c r="R50" s="345">
        <v>55106</v>
      </c>
      <c r="S50" s="373">
        <v>1177</v>
      </c>
      <c r="T50" s="182">
        <v>0</v>
      </c>
      <c r="U50" s="372">
        <v>0</v>
      </c>
      <c r="V50" s="183" t="s">
        <v>241</v>
      </c>
    </row>
    <row r="51" spans="2:22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  <c r="P51" s="168">
        <v>47</v>
      </c>
      <c r="Q51" s="180" t="s">
        <v>87</v>
      </c>
      <c r="R51" s="345">
        <v>58259</v>
      </c>
      <c r="S51" s="373">
        <v>4970</v>
      </c>
      <c r="T51" s="182">
        <v>5</v>
      </c>
      <c r="U51" s="372">
        <v>5</v>
      </c>
      <c r="V51" s="375">
        <v>44197</v>
      </c>
    </row>
    <row r="52" spans="2:22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6</v>
      </c>
      <c r="G52" s="360">
        <f t="shared" si="0"/>
        <v>1.2914334911752046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  <c r="P52" s="168">
        <v>48</v>
      </c>
      <c r="Q52" s="180" t="s">
        <v>89</v>
      </c>
      <c r="R52" s="345">
        <v>58311</v>
      </c>
      <c r="S52" s="373">
        <v>4646</v>
      </c>
      <c r="T52" s="182">
        <v>5</v>
      </c>
      <c r="U52" s="372">
        <v>5</v>
      </c>
      <c r="V52" s="375">
        <v>44409</v>
      </c>
    </row>
    <row r="53" spans="2:22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  <c r="P53" s="168">
        <v>49</v>
      </c>
      <c r="Q53" s="180" t="s">
        <v>197</v>
      </c>
      <c r="R53" s="345">
        <v>58357</v>
      </c>
      <c r="S53" s="373">
        <v>2291</v>
      </c>
      <c r="T53" s="182">
        <v>0</v>
      </c>
      <c r="U53" s="372">
        <v>0</v>
      </c>
      <c r="V53" s="183" t="s">
        <v>241</v>
      </c>
    </row>
    <row r="54" spans="2:22" ht="27" customHeight="1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  <c r="P54" s="168">
        <v>50</v>
      </c>
      <c r="Q54" s="180" t="s">
        <v>198</v>
      </c>
      <c r="R54" s="345">
        <v>58393</v>
      </c>
      <c r="S54" s="373">
        <v>1365</v>
      </c>
      <c r="T54" s="182">
        <v>1</v>
      </c>
      <c r="U54" s="372">
        <v>1</v>
      </c>
      <c r="V54" s="183" t="s">
        <v>247</v>
      </c>
    </row>
    <row r="55" spans="2:22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  <c r="P55" s="168">
        <v>51</v>
      </c>
      <c r="Q55" s="180" t="s">
        <v>199</v>
      </c>
      <c r="R55" s="345">
        <v>58464</v>
      </c>
      <c r="S55" s="373">
        <v>1634</v>
      </c>
      <c r="T55" s="182">
        <v>0</v>
      </c>
      <c r="U55" s="372">
        <v>0</v>
      </c>
      <c r="V55" s="183" t="s">
        <v>241</v>
      </c>
    </row>
    <row r="56" spans="2:22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  <c r="P56" s="168">
        <v>52</v>
      </c>
      <c r="Q56" s="180" t="s">
        <v>200</v>
      </c>
      <c r="R56" s="345">
        <v>58534</v>
      </c>
      <c r="S56" s="373">
        <v>1510</v>
      </c>
      <c r="T56" s="182">
        <v>0</v>
      </c>
      <c r="U56" s="372">
        <v>0</v>
      </c>
      <c r="V56" s="183" t="s">
        <v>241</v>
      </c>
    </row>
    <row r="57" spans="2:22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4</v>
      </c>
      <c r="G57" s="360">
        <f t="shared" si="0"/>
        <v>1.1025358324145536</v>
      </c>
      <c r="H57" s="351" t="s">
        <v>170</v>
      </c>
      <c r="I57" s="352">
        <v>53</v>
      </c>
      <c r="J57" s="347" t="s">
        <v>99</v>
      </c>
      <c r="K57" s="345">
        <v>55160</v>
      </c>
      <c r="L57" s="358">
        <v>3628</v>
      </c>
      <c r="M57" s="355">
        <v>2</v>
      </c>
      <c r="N57" s="362">
        <f t="shared" si="1"/>
        <v>0.55126791620727678</v>
      </c>
      <c r="P57" s="168">
        <v>53</v>
      </c>
      <c r="Q57" s="180" t="s">
        <v>99</v>
      </c>
      <c r="R57" s="345">
        <v>55160</v>
      </c>
      <c r="S57" s="373">
        <v>3628</v>
      </c>
      <c r="T57" s="182">
        <v>6</v>
      </c>
      <c r="U57" s="372">
        <v>6</v>
      </c>
      <c r="V57" s="374">
        <v>23743</v>
      </c>
    </row>
    <row r="58" spans="2:22" ht="27" customHeight="1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3</v>
      </c>
      <c r="G58" s="362">
        <f t="shared" si="0"/>
        <v>0.51133458326231462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3</v>
      </c>
      <c r="N58" s="362">
        <f t="shared" si="1"/>
        <v>0.51133458326231462</v>
      </c>
      <c r="P58" s="168">
        <v>54</v>
      </c>
      <c r="Q58" s="180" t="s">
        <v>101</v>
      </c>
      <c r="R58" s="345">
        <v>55277</v>
      </c>
      <c r="S58" s="373">
        <v>5867</v>
      </c>
      <c r="T58" s="182">
        <v>2</v>
      </c>
      <c r="U58" s="372">
        <v>2</v>
      </c>
      <c r="V58" s="183" t="s">
        <v>357</v>
      </c>
    </row>
    <row r="59" spans="2:22" ht="27" customHeight="1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 t="s">
        <v>170</v>
      </c>
      <c r="I59" s="352">
        <v>55</v>
      </c>
      <c r="J59" s="347" t="s">
        <v>103</v>
      </c>
      <c r="K59" s="345">
        <v>58552</v>
      </c>
      <c r="L59" s="358">
        <v>3846</v>
      </c>
      <c r="M59" s="355">
        <v>2</v>
      </c>
      <c r="N59" s="362">
        <f t="shared" si="1"/>
        <v>0.52002080083203328</v>
      </c>
      <c r="P59" s="168">
        <v>55</v>
      </c>
      <c r="Q59" s="180" t="s">
        <v>103</v>
      </c>
      <c r="R59" s="345">
        <v>58552</v>
      </c>
      <c r="S59" s="373">
        <v>3846</v>
      </c>
      <c r="T59" s="182">
        <v>3</v>
      </c>
      <c r="U59" s="372">
        <v>3</v>
      </c>
      <c r="V59" s="183" t="s">
        <v>358</v>
      </c>
    </row>
    <row r="60" spans="2:22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1</v>
      </c>
      <c r="G60" s="362">
        <f t="shared" si="0"/>
        <v>0.30478512648582751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3</v>
      </c>
      <c r="N60" s="362">
        <f t="shared" si="1"/>
        <v>0.91435537945748246</v>
      </c>
      <c r="P60" s="168">
        <v>56</v>
      </c>
      <c r="Q60" s="180" t="s">
        <v>105</v>
      </c>
      <c r="R60" s="345">
        <v>58623</v>
      </c>
      <c r="S60" s="373">
        <v>3281</v>
      </c>
      <c r="T60" s="182">
        <v>1</v>
      </c>
      <c r="U60" s="372">
        <v>1</v>
      </c>
      <c r="V60" s="183" t="s">
        <v>359</v>
      </c>
    </row>
    <row r="61" spans="2:22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  <c r="P61" s="168">
        <v>57</v>
      </c>
      <c r="Q61" s="180" t="s">
        <v>201</v>
      </c>
      <c r="R61" s="345">
        <v>58721</v>
      </c>
      <c r="S61" s="373">
        <v>3280</v>
      </c>
      <c r="T61" s="182">
        <v>2</v>
      </c>
      <c r="U61" s="372">
        <v>2</v>
      </c>
      <c r="V61" s="183" t="s">
        <v>251</v>
      </c>
    </row>
    <row r="62" spans="2:22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  <c r="P62" s="168">
        <v>58</v>
      </c>
      <c r="Q62" s="180" t="s">
        <v>119</v>
      </c>
      <c r="R62" s="345">
        <v>60169</v>
      </c>
      <c r="S62" s="180">
        <v>2288</v>
      </c>
      <c r="T62" s="182">
        <v>0</v>
      </c>
      <c r="U62" s="372">
        <v>0</v>
      </c>
      <c r="V62" s="183" t="s">
        <v>241</v>
      </c>
    </row>
    <row r="63" spans="2:22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  <c r="P63" s="168">
        <v>59</v>
      </c>
      <c r="Q63" s="180" t="s">
        <v>202</v>
      </c>
      <c r="R63" s="345">
        <v>58794</v>
      </c>
      <c r="S63" s="373">
        <v>1145</v>
      </c>
      <c r="T63" s="182">
        <v>0</v>
      </c>
      <c r="U63" s="372">
        <v>0</v>
      </c>
      <c r="V63" s="183" t="s">
        <v>241</v>
      </c>
    </row>
    <row r="64" spans="2:22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  <c r="P64" s="168">
        <v>60</v>
      </c>
      <c r="Q64" s="180" t="s">
        <v>125</v>
      </c>
      <c r="R64" s="345">
        <v>58856</v>
      </c>
      <c r="S64" s="373">
        <v>1817</v>
      </c>
      <c r="T64" s="182">
        <v>0</v>
      </c>
      <c r="U64" s="372">
        <v>0</v>
      </c>
      <c r="V64" s="183" t="s">
        <v>241</v>
      </c>
    </row>
    <row r="65" spans="2:22" ht="39.75" customHeight="1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4</v>
      </c>
      <c r="G65" s="360">
        <f t="shared" si="0"/>
        <v>2.4330900243309004</v>
      </c>
      <c r="H65" s="351"/>
      <c r="I65" s="352">
        <v>61</v>
      </c>
      <c r="J65" s="349" t="s">
        <v>203</v>
      </c>
      <c r="K65" s="345">
        <v>58918</v>
      </c>
      <c r="L65" s="358">
        <v>1644</v>
      </c>
      <c r="M65" s="355">
        <v>7</v>
      </c>
      <c r="N65" s="363">
        <f t="shared" si="1"/>
        <v>4.2579075425790753</v>
      </c>
      <c r="P65" s="168">
        <v>61</v>
      </c>
      <c r="Q65" s="180" t="s">
        <v>203</v>
      </c>
      <c r="R65" s="345">
        <v>58918</v>
      </c>
      <c r="S65" s="373">
        <v>1644</v>
      </c>
      <c r="T65" s="182">
        <v>3</v>
      </c>
      <c r="U65" s="372">
        <v>3</v>
      </c>
      <c r="V65" s="374">
        <v>29952</v>
      </c>
    </row>
    <row r="66" spans="2:22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  <c r="P66" s="168">
        <v>62</v>
      </c>
      <c r="Q66" s="180" t="s">
        <v>204</v>
      </c>
      <c r="R66" s="345">
        <v>58990</v>
      </c>
      <c r="S66" s="373">
        <v>630</v>
      </c>
      <c r="T66" s="182">
        <v>0</v>
      </c>
      <c r="U66" s="372">
        <v>0</v>
      </c>
      <c r="V66" s="183" t="s">
        <v>241</v>
      </c>
    </row>
    <row r="67" spans="2:22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4</v>
      </c>
      <c r="G67" s="360">
        <f t="shared" si="0"/>
        <v>0.83998320033599327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7</v>
      </c>
      <c r="N67" s="360">
        <f t="shared" si="1"/>
        <v>1.4699706005879882</v>
      </c>
      <c r="P67" s="168">
        <v>63</v>
      </c>
      <c r="Q67" s="180" t="s">
        <v>131</v>
      </c>
      <c r="R67" s="345">
        <v>59041</v>
      </c>
      <c r="S67" s="373">
        <v>4762</v>
      </c>
      <c r="T67" s="182">
        <v>5</v>
      </c>
      <c r="U67" s="372">
        <v>5</v>
      </c>
      <c r="V67" s="375">
        <v>44317</v>
      </c>
    </row>
    <row r="68" spans="2:22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  <c r="P68" s="168">
        <v>64</v>
      </c>
      <c r="Q68" s="180" t="s">
        <v>205</v>
      </c>
      <c r="R68" s="345">
        <v>59238</v>
      </c>
      <c r="S68" s="373">
        <v>1407</v>
      </c>
      <c r="T68" s="182">
        <v>0</v>
      </c>
      <c r="U68" s="372">
        <v>0</v>
      </c>
      <c r="V68" s="183" t="s">
        <v>241</v>
      </c>
    </row>
    <row r="69" spans="2:22" ht="27" customHeight="1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  <c r="P69" s="168">
        <v>65</v>
      </c>
      <c r="Q69" s="180" t="s">
        <v>133</v>
      </c>
      <c r="R69" s="345">
        <v>59130</v>
      </c>
      <c r="S69" s="373">
        <v>1377</v>
      </c>
      <c r="T69" s="182">
        <v>1</v>
      </c>
      <c r="U69" s="372">
        <v>1</v>
      </c>
      <c r="V69" s="183" t="s">
        <v>247</v>
      </c>
    </row>
    <row r="70" spans="2:22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  <c r="P70" s="168">
        <v>66</v>
      </c>
      <c r="Q70" s="180" t="s">
        <v>206</v>
      </c>
      <c r="R70" s="345">
        <v>59283</v>
      </c>
      <c r="S70" s="373">
        <v>1482</v>
      </c>
      <c r="T70" s="182">
        <v>2</v>
      </c>
      <c r="U70" s="372">
        <v>2</v>
      </c>
      <c r="V70" s="374">
        <v>12785</v>
      </c>
    </row>
    <row r="71" spans="2:22" ht="27" customHeight="1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  <c r="P71" s="168">
        <v>67</v>
      </c>
      <c r="Q71" s="180" t="s">
        <v>207</v>
      </c>
      <c r="R71" s="345">
        <v>59434</v>
      </c>
      <c r="S71" s="373">
        <v>1530</v>
      </c>
      <c r="T71" s="182">
        <v>1</v>
      </c>
      <c r="U71" s="372">
        <v>1</v>
      </c>
      <c r="V71" s="183" t="s">
        <v>256</v>
      </c>
    </row>
    <row r="72" spans="2:22" ht="27" customHeight="1" thickBot="1" x14ac:dyDescent="0.3">
      <c r="B72" s="352">
        <v>68</v>
      </c>
      <c r="C72" s="340" t="s">
        <v>208</v>
      </c>
      <c r="D72" s="345">
        <v>55311</v>
      </c>
      <c r="E72" s="358">
        <v>2207</v>
      </c>
      <c r="F72" s="355">
        <v>3</v>
      </c>
      <c r="G72" s="360">
        <f t="shared" si="2"/>
        <v>1.3593112822836431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  <c r="P72" s="168">
        <v>68</v>
      </c>
      <c r="Q72" s="180" t="s">
        <v>208</v>
      </c>
      <c r="R72" s="345">
        <v>55311</v>
      </c>
      <c r="S72" s="373">
        <v>2207</v>
      </c>
      <c r="T72" s="182">
        <v>2</v>
      </c>
      <c r="U72" s="372">
        <v>2</v>
      </c>
      <c r="V72" s="183" t="s">
        <v>237</v>
      </c>
    </row>
    <row r="73" spans="2:22" ht="27" customHeight="1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  <c r="P73" s="168">
        <v>69</v>
      </c>
      <c r="Q73" s="180" t="s">
        <v>209</v>
      </c>
      <c r="R73" s="345">
        <v>59498</v>
      </c>
      <c r="S73" s="373">
        <v>1262</v>
      </c>
      <c r="T73" s="182">
        <v>1</v>
      </c>
      <c r="U73" s="372">
        <v>1</v>
      </c>
      <c r="V73" s="183" t="s">
        <v>360</v>
      </c>
    </row>
    <row r="74" spans="2:22" ht="27" customHeight="1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2</v>
      </c>
      <c r="G74" s="362">
        <f t="shared" si="2"/>
        <v>0.89245872378402502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1</v>
      </c>
      <c r="N74" s="362">
        <f t="shared" si="3"/>
        <v>0.44622936189201251</v>
      </c>
      <c r="P74" s="168">
        <v>70</v>
      </c>
      <c r="Q74" s="180" t="s">
        <v>210</v>
      </c>
      <c r="R74" s="345">
        <v>59586</v>
      </c>
      <c r="S74" s="373">
        <v>2241</v>
      </c>
      <c r="T74" s="182">
        <v>2</v>
      </c>
      <c r="U74" s="372">
        <v>2</v>
      </c>
      <c r="V74" s="183" t="s">
        <v>361</v>
      </c>
    </row>
    <row r="75" spans="2:22" ht="27" customHeight="1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  <c r="P75" s="168">
        <v>71</v>
      </c>
      <c r="Q75" s="180" t="s">
        <v>211</v>
      </c>
      <c r="R75" s="345">
        <v>59327</v>
      </c>
      <c r="S75" s="373">
        <v>4124</v>
      </c>
      <c r="T75" s="182">
        <v>1</v>
      </c>
      <c r="U75" s="372">
        <v>1</v>
      </c>
      <c r="V75" s="183" t="s">
        <v>362</v>
      </c>
    </row>
    <row r="76" spans="2:22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  <c r="P76" s="168">
        <v>72</v>
      </c>
      <c r="Q76" s="180" t="s">
        <v>149</v>
      </c>
      <c r="R76" s="345">
        <v>59416</v>
      </c>
      <c r="S76" s="373">
        <v>2274</v>
      </c>
      <c r="T76" s="182">
        <v>3</v>
      </c>
      <c r="U76" s="372">
        <v>3</v>
      </c>
      <c r="V76" s="374">
        <v>11689</v>
      </c>
    </row>
    <row r="77" spans="2:22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  <c r="P77" s="168">
        <v>73</v>
      </c>
      <c r="Q77" s="180" t="s">
        <v>151</v>
      </c>
      <c r="R77" s="345">
        <v>59657</v>
      </c>
      <c r="S77" s="373">
        <v>1515</v>
      </c>
      <c r="T77" s="182">
        <v>0</v>
      </c>
      <c r="U77" s="372">
        <v>0</v>
      </c>
      <c r="V77" s="183" t="s">
        <v>241</v>
      </c>
    </row>
    <row r="78" spans="2:22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  <c r="P78" s="168">
        <v>74</v>
      </c>
      <c r="Q78" s="180" t="s">
        <v>212</v>
      </c>
      <c r="R78" s="345">
        <v>59826</v>
      </c>
      <c r="S78" s="373">
        <v>1721</v>
      </c>
      <c r="T78" s="182">
        <v>3</v>
      </c>
      <c r="U78" s="372">
        <v>3</v>
      </c>
      <c r="V78" s="374">
        <v>27030</v>
      </c>
    </row>
    <row r="79" spans="2:22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  <c r="P79" s="168">
        <v>75</v>
      </c>
      <c r="Q79" s="180" t="s">
        <v>155</v>
      </c>
      <c r="R79" s="345">
        <v>59693</v>
      </c>
      <c r="S79" s="373">
        <v>4589</v>
      </c>
      <c r="T79" s="182">
        <v>2</v>
      </c>
      <c r="U79" s="372">
        <v>2</v>
      </c>
      <c r="V79" s="183" t="s">
        <v>356</v>
      </c>
    </row>
    <row r="80" spans="2:22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  <c r="P80" s="168">
        <v>76</v>
      </c>
      <c r="Q80" s="180" t="s">
        <v>157</v>
      </c>
      <c r="R80" s="345">
        <v>59764</v>
      </c>
      <c r="S80" s="373">
        <v>2184</v>
      </c>
      <c r="T80" s="182">
        <v>2</v>
      </c>
      <c r="U80" s="372">
        <v>2</v>
      </c>
      <c r="V80" s="183" t="s">
        <v>363</v>
      </c>
    </row>
    <row r="81" spans="2:22" ht="27" customHeight="1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1</v>
      </c>
      <c r="G81" s="362">
        <f t="shared" si="2"/>
        <v>0.38986354775828458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  <c r="P81" s="168">
        <v>77</v>
      </c>
      <c r="Q81" s="180" t="s">
        <v>213</v>
      </c>
      <c r="R81" s="345">
        <v>59880</v>
      </c>
      <c r="S81" s="373">
        <v>2565</v>
      </c>
      <c r="T81" s="182">
        <v>0</v>
      </c>
      <c r="U81" s="372">
        <v>0</v>
      </c>
      <c r="V81" s="183" t="s">
        <v>241</v>
      </c>
    </row>
    <row r="82" spans="2:22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  <c r="P82" s="168">
        <v>78</v>
      </c>
      <c r="Q82" s="180" t="s">
        <v>161</v>
      </c>
      <c r="R82" s="345">
        <v>59942</v>
      </c>
      <c r="S82" s="373">
        <v>2109</v>
      </c>
      <c r="T82" s="182">
        <v>0</v>
      </c>
      <c r="U82" s="372">
        <v>0</v>
      </c>
      <c r="V82" s="183" t="s">
        <v>241</v>
      </c>
    </row>
    <row r="83" spans="2:22" ht="27" customHeight="1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  <c r="P83" s="168">
        <v>79</v>
      </c>
      <c r="Q83" s="180" t="s">
        <v>163</v>
      </c>
      <c r="R83" s="345">
        <v>60026</v>
      </c>
      <c r="S83" s="373">
        <v>943</v>
      </c>
      <c r="T83" s="182">
        <v>0</v>
      </c>
      <c r="U83" s="372">
        <v>0</v>
      </c>
      <c r="V83" s="183" t="s">
        <v>241</v>
      </c>
    </row>
    <row r="84" spans="2:22" ht="27" customHeight="1" thickBot="1" x14ac:dyDescent="0.3">
      <c r="B84" s="352">
        <v>80</v>
      </c>
      <c r="C84" s="340" t="s">
        <v>214</v>
      </c>
      <c r="D84" s="345">
        <v>60062</v>
      </c>
      <c r="E84" s="358">
        <v>5937</v>
      </c>
      <c r="F84" s="355">
        <v>6</v>
      </c>
      <c r="G84" s="360">
        <f t="shared" si="2"/>
        <v>1.010611419909045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  <c r="P84" s="168">
        <v>80</v>
      </c>
      <c r="Q84" s="180" t="s">
        <v>214</v>
      </c>
      <c r="R84" s="345">
        <v>60062</v>
      </c>
      <c r="S84" s="373">
        <v>5937</v>
      </c>
      <c r="T84" s="182">
        <v>5</v>
      </c>
      <c r="U84" s="372">
        <v>5</v>
      </c>
      <c r="V84" s="183" t="s">
        <v>238</v>
      </c>
    </row>
    <row r="85" spans="2:22" ht="27" customHeight="1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  <c r="P85" s="169">
        <v>81</v>
      </c>
      <c r="Q85" s="184" t="s">
        <v>167</v>
      </c>
      <c r="R85" s="346">
        <v>60099</v>
      </c>
      <c r="S85" s="376">
        <v>1443</v>
      </c>
      <c r="T85" s="186">
        <v>0</v>
      </c>
      <c r="U85" s="377">
        <v>0</v>
      </c>
      <c r="V85" s="183" t="s">
        <v>241</v>
      </c>
    </row>
    <row r="86" spans="2:22" ht="17.25" customHeight="1" thickTop="1" thickBot="1" x14ac:dyDescent="0.3">
      <c r="B86" s="413" t="s">
        <v>215</v>
      </c>
      <c r="C86" s="414"/>
      <c r="D86" s="415"/>
      <c r="E86" s="370">
        <f>SUM(E5:E85)</f>
        <v>759114</v>
      </c>
      <c r="F86" s="344">
        <f>SUM(F5:F85)</f>
        <v>463</v>
      </c>
      <c r="G86" s="371">
        <f>F86*1000/E86</f>
        <v>0.60992156645773887</v>
      </c>
      <c r="H86" s="361"/>
      <c r="I86" s="413" t="s">
        <v>215</v>
      </c>
      <c r="J86" s="414"/>
      <c r="K86" s="415"/>
      <c r="L86" s="370">
        <f>SUM(L5:L85)</f>
        <v>759114</v>
      </c>
      <c r="M86" s="344">
        <f>SUM(M5:M85)</f>
        <v>533</v>
      </c>
      <c r="N86" s="371">
        <f>M86*1000/L86</f>
        <v>0.7021343302850428</v>
      </c>
      <c r="P86" s="383" t="s">
        <v>215</v>
      </c>
      <c r="Q86" s="384"/>
      <c r="R86" s="385"/>
      <c r="S86" s="344">
        <v>759114</v>
      </c>
      <c r="T86" s="344">
        <v>431</v>
      </c>
      <c r="U86" s="344">
        <v>431</v>
      </c>
      <c r="V86" s="183" t="s">
        <v>364</v>
      </c>
    </row>
    <row r="87" spans="2:22" ht="15.75" thickTop="1" x14ac:dyDescent="0.25"/>
  </sheetData>
  <mergeCells count="6">
    <mergeCell ref="B2:G2"/>
    <mergeCell ref="I2:N2"/>
    <mergeCell ref="B86:D86"/>
    <mergeCell ref="I86:K86"/>
    <mergeCell ref="P2:V2"/>
    <mergeCell ref="P86:R86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2.28515625" customWidth="1"/>
    <col min="7" max="7" width="10.85546875" customWidth="1"/>
    <col min="10" max="10" width="18.28515625" customWidth="1"/>
    <col min="12" max="12" width="12.42578125" customWidth="1"/>
    <col min="14" max="14" width="11.140625" customWidth="1"/>
  </cols>
  <sheetData>
    <row r="1" spans="2:15" ht="16.5" thickBot="1" x14ac:dyDescent="0.3">
      <c r="B1" s="338"/>
      <c r="C1" s="350">
        <v>44345</v>
      </c>
      <c r="D1" s="338"/>
      <c r="E1" s="338"/>
      <c r="F1" s="338"/>
      <c r="G1" s="338"/>
      <c r="H1" s="338"/>
      <c r="I1" s="338"/>
      <c r="J1" s="350">
        <v>44344</v>
      </c>
      <c r="K1" s="338"/>
      <c r="L1" s="338"/>
      <c r="M1" s="338"/>
      <c r="N1" s="338"/>
      <c r="O1" s="338"/>
    </row>
    <row r="2" spans="2:15" ht="78" customHeight="1" thickBot="1" x14ac:dyDescent="0.35">
      <c r="B2" s="391" t="s">
        <v>345</v>
      </c>
      <c r="C2" s="392"/>
      <c r="D2" s="392"/>
      <c r="E2" s="392"/>
      <c r="F2" s="392"/>
      <c r="G2" s="393"/>
      <c r="H2" s="338"/>
      <c r="I2" s="391" t="s">
        <v>344</v>
      </c>
      <c r="J2" s="392"/>
      <c r="K2" s="392"/>
      <c r="L2" s="392"/>
      <c r="M2" s="392"/>
      <c r="N2" s="393"/>
      <c r="O2" s="338"/>
    </row>
    <row r="3" spans="2:15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  <c r="O3" s="338"/>
    </row>
    <row r="4" spans="2:15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  <c r="O4" s="338"/>
    </row>
    <row r="5" spans="2:15" ht="16.5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187</v>
      </c>
      <c r="G5" s="362">
        <f t="shared" ref="G5:G68" si="0">F5*1000/E5</f>
        <v>0.55338541666666663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207</v>
      </c>
      <c r="N5" s="362">
        <f t="shared" ref="N5:N68" si="1">M5*1000/L5</f>
        <v>0.61257102272727271</v>
      </c>
      <c r="O5" s="338"/>
    </row>
    <row r="6" spans="2:15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18</v>
      </c>
      <c r="G6" s="362">
        <f t="shared" si="0"/>
        <v>0.46825004552430999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16</v>
      </c>
      <c r="N6" s="362">
        <f t="shared" si="1"/>
        <v>0.41622226268827556</v>
      </c>
      <c r="O6" s="338"/>
    </row>
    <row r="7" spans="2:15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11</v>
      </c>
      <c r="G7" s="362">
        <f t="shared" si="0"/>
        <v>0.4777415852334419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11</v>
      </c>
      <c r="N7" s="362">
        <f t="shared" si="1"/>
        <v>0.4777415852334419</v>
      </c>
      <c r="O7" s="338"/>
    </row>
    <row r="8" spans="2:15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33</v>
      </c>
      <c r="G8" s="362">
        <f t="shared" si="0"/>
        <v>0.59381354254764007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38</v>
      </c>
      <c r="N8" s="362">
        <f t="shared" si="1"/>
        <v>0.68378529141849465</v>
      </c>
      <c r="O8" s="338"/>
    </row>
    <row r="9" spans="2:15" ht="15.75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17</v>
      </c>
      <c r="G9" s="362">
        <f t="shared" si="0"/>
        <v>0.61869927575790662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18</v>
      </c>
      <c r="N9" s="362">
        <f t="shared" si="1"/>
        <v>0.65509335080248932</v>
      </c>
      <c r="O9" s="338"/>
    </row>
    <row r="10" spans="2:15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7</v>
      </c>
      <c r="G10" s="362">
        <f t="shared" si="0"/>
        <v>0.73367571533382248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7</v>
      </c>
      <c r="N10" s="362">
        <f t="shared" si="1"/>
        <v>0.73367571533382248</v>
      </c>
      <c r="O10" s="338"/>
    </row>
    <row r="11" spans="2:15" ht="15.75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1</v>
      </c>
      <c r="G11" s="362">
        <f t="shared" si="0"/>
        <v>0.15225334957369063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1</v>
      </c>
      <c r="N11" s="362">
        <f t="shared" si="1"/>
        <v>0.15225334957369063</v>
      </c>
      <c r="O11" s="338"/>
    </row>
    <row r="12" spans="2:15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  <c r="O12" s="338"/>
    </row>
    <row r="13" spans="2:15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  <c r="O13" s="338"/>
    </row>
    <row r="14" spans="2:15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11</v>
      </c>
      <c r="G14" s="362">
        <f t="shared" si="0"/>
        <v>0.71064022223657863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12</v>
      </c>
      <c r="N14" s="362">
        <f t="shared" si="1"/>
        <v>0.77524387880354029</v>
      </c>
      <c r="O14" s="338"/>
    </row>
    <row r="15" spans="2:15" ht="15.75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  <c r="O15" s="338"/>
    </row>
    <row r="16" spans="2:15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7</v>
      </c>
      <c r="G16" s="362">
        <f t="shared" si="0"/>
        <v>0.53639846743295017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9</v>
      </c>
      <c r="N16" s="362">
        <f t="shared" si="1"/>
        <v>0.68965517241379315</v>
      </c>
      <c r="O16" s="338"/>
    </row>
    <row r="17" spans="2:15" ht="15.75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  <c r="O17" s="338"/>
    </row>
    <row r="18" spans="2:15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  <c r="O18" s="338"/>
    </row>
    <row r="19" spans="2:15" ht="15.75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  <c r="O19" s="338"/>
    </row>
    <row r="20" spans="2:15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  <c r="O20" s="338"/>
    </row>
    <row r="21" spans="2:15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  <c r="O21" s="338"/>
    </row>
    <row r="22" spans="2:15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  <c r="O22" s="338"/>
    </row>
    <row r="23" spans="2:15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  <c r="O23" s="338"/>
    </row>
    <row r="24" spans="2:15" ht="15.75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  <c r="O24" s="338"/>
    </row>
    <row r="25" spans="2:15" ht="15.75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  <c r="O25" s="338"/>
    </row>
    <row r="26" spans="2:15" ht="15.75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  <c r="O26" s="338"/>
    </row>
    <row r="27" spans="2:15" ht="15.75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  <c r="O27" s="338"/>
    </row>
    <row r="28" spans="2:15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  <c r="O28" s="338"/>
    </row>
    <row r="29" spans="2:15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  <c r="O29" s="338"/>
    </row>
    <row r="30" spans="2:15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  <c r="O30" s="338"/>
    </row>
    <row r="31" spans="2:15" ht="15.75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3</v>
      </c>
      <c r="G31" s="362">
        <f t="shared" si="0"/>
        <v>0.80580177276390008</v>
      </c>
      <c r="H31" s="351" t="s">
        <v>170</v>
      </c>
      <c r="I31" s="352">
        <v>27</v>
      </c>
      <c r="J31" s="347" t="s">
        <v>47</v>
      </c>
      <c r="K31" s="345">
        <v>56844</v>
      </c>
      <c r="L31" s="358">
        <v>3723</v>
      </c>
      <c r="M31" s="355">
        <v>2</v>
      </c>
      <c r="N31" s="362">
        <f t="shared" si="1"/>
        <v>0.53720118184260002</v>
      </c>
      <c r="O31" s="338"/>
    </row>
    <row r="32" spans="2:15" ht="15.75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  <c r="O32" s="338"/>
    </row>
    <row r="33" spans="2:15" ht="15.75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  <c r="O33" s="338"/>
    </row>
    <row r="34" spans="2:15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1</v>
      </c>
      <c r="G34" s="362">
        <f t="shared" si="0"/>
        <v>0.66006600660066006</v>
      </c>
      <c r="H34" s="351"/>
      <c r="I34" s="352">
        <v>30</v>
      </c>
      <c r="J34" s="347" t="s">
        <v>53</v>
      </c>
      <c r="K34" s="345">
        <v>57163</v>
      </c>
      <c r="L34" s="358">
        <v>1515</v>
      </c>
      <c r="M34" s="355">
        <v>1</v>
      </c>
      <c r="N34" s="362">
        <f t="shared" si="1"/>
        <v>0.66006600660066006</v>
      </c>
      <c r="O34" s="338"/>
    </row>
    <row r="35" spans="2:15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  <c r="O35" s="338"/>
    </row>
    <row r="36" spans="2:15" ht="15.75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  <c r="O36" s="338"/>
    </row>
    <row r="37" spans="2:15" ht="15.75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  <c r="O37" s="338"/>
    </row>
    <row r="38" spans="2:15" ht="15.75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4</v>
      </c>
      <c r="G38" s="360">
        <f t="shared" si="0"/>
        <v>1.3110455588331695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  <c r="O38" s="338"/>
    </row>
    <row r="39" spans="2:15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  <c r="O39" s="338"/>
    </row>
    <row r="40" spans="2:15" ht="15.75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6</v>
      </c>
      <c r="G40" s="360">
        <f t="shared" si="0"/>
        <v>1.3559322033898304</v>
      </c>
      <c r="H40" s="351" t="s">
        <v>170</v>
      </c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  <c r="O40" s="338"/>
    </row>
    <row r="41" spans="2:15" ht="15.75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  <c r="O41" s="338"/>
    </row>
    <row r="42" spans="2:15" ht="15.75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28</v>
      </c>
      <c r="G42" s="362">
        <f t="shared" si="0"/>
        <v>0.5971422478140328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29</v>
      </c>
      <c r="N42" s="362">
        <f t="shared" si="1"/>
        <v>0.61846875666453405</v>
      </c>
      <c r="O42" s="338"/>
    </row>
    <row r="43" spans="2:15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3</v>
      </c>
      <c r="G43" s="362">
        <f t="shared" si="0"/>
        <v>0.77459333849728895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3</v>
      </c>
      <c r="N43" s="362">
        <f t="shared" si="1"/>
        <v>0.77459333849728895</v>
      </c>
      <c r="O43" s="338"/>
    </row>
    <row r="44" spans="2:15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1</v>
      </c>
      <c r="G44" s="362">
        <f t="shared" si="0"/>
        <v>0.43821209465381245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1</v>
      </c>
      <c r="N44" s="362">
        <f t="shared" si="1"/>
        <v>0.43821209465381245</v>
      </c>
      <c r="O44" s="338"/>
    </row>
    <row r="45" spans="2:15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  <c r="O45" s="338"/>
    </row>
    <row r="46" spans="2:15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6</v>
      </c>
      <c r="G46" s="362">
        <f t="shared" si="0"/>
        <v>0.65717415115005473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  <c r="O46" s="338"/>
    </row>
    <row r="47" spans="2:15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  <c r="O47" s="338"/>
    </row>
    <row r="48" spans="2:15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  <c r="O48" s="338"/>
    </row>
    <row r="49" spans="2:15" ht="15.75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  <c r="O49" s="338"/>
    </row>
    <row r="50" spans="2:15" ht="15.75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  <c r="O50" s="338"/>
    </row>
    <row r="51" spans="2:15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  <c r="O51" s="338"/>
    </row>
    <row r="52" spans="2:15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5</v>
      </c>
      <c r="G52" s="360">
        <f t="shared" si="0"/>
        <v>1.076194575979337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  <c r="O52" s="338"/>
    </row>
    <row r="53" spans="2:15" ht="15.75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  <c r="O53" s="338"/>
    </row>
    <row r="54" spans="2:15" ht="15.75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  <c r="O54" s="338"/>
    </row>
    <row r="55" spans="2:15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  <c r="O55" s="338"/>
    </row>
    <row r="56" spans="2:15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  <c r="O56" s="338"/>
    </row>
    <row r="57" spans="2:15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6</v>
      </c>
      <c r="G57" s="360">
        <f t="shared" si="0"/>
        <v>1.6538037486218302</v>
      </c>
      <c r="H57" s="351" t="s">
        <v>170</v>
      </c>
      <c r="I57" s="352">
        <v>53</v>
      </c>
      <c r="J57" s="340" t="s">
        <v>99</v>
      </c>
      <c r="K57" s="345">
        <v>55160</v>
      </c>
      <c r="L57" s="358">
        <v>3628</v>
      </c>
      <c r="M57" s="355">
        <v>4</v>
      </c>
      <c r="N57" s="360">
        <f t="shared" si="1"/>
        <v>1.1025358324145536</v>
      </c>
      <c r="O57" s="338"/>
    </row>
    <row r="58" spans="2:15" ht="15.75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2</v>
      </c>
      <c r="G58" s="362">
        <f t="shared" si="0"/>
        <v>0.34088972217487645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3</v>
      </c>
      <c r="N58" s="362">
        <f t="shared" si="1"/>
        <v>0.51133458326231462</v>
      </c>
      <c r="O58" s="338"/>
    </row>
    <row r="59" spans="2:15" ht="15.75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  <c r="O59" s="338"/>
    </row>
    <row r="60" spans="2:15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1</v>
      </c>
      <c r="G60" s="362">
        <f t="shared" si="0"/>
        <v>0.30478512648582751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1</v>
      </c>
      <c r="N60" s="362">
        <f t="shared" si="1"/>
        <v>0.30478512648582751</v>
      </c>
      <c r="O60" s="338"/>
    </row>
    <row r="61" spans="2:15" ht="15.75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  <c r="O61" s="338"/>
    </row>
    <row r="62" spans="2:15" ht="15.75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  <c r="O62" s="338"/>
    </row>
    <row r="63" spans="2:15" ht="15.75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  <c r="O63" s="338"/>
    </row>
    <row r="64" spans="2:15" ht="15.75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  <c r="O64" s="338"/>
    </row>
    <row r="65" spans="2:15" ht="15.75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3</v>
      </c>
      <c r="G65" s="360">
        <f t="shared" si="0"/>
        <v>1.8248175182481752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4</v>
      </c>
      <c r="N65" s="360">
        <f t="shared" si="1"/>
        <v>2.4330900243309004</v>
      </c>
      <c r="O65" s="338"/>
    </row>
    <row r="66" spans="2:15" ht="15.75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  <c r="O66" s="338"/>
    </row>
    <row r="67" spans="2:15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5</v>
      </c>
      <c r="G67" s="360">
        <f t="shared" si="0"/>
        <v>1.0499790004199916</v>
      </c>
      <c r="H67" s="351" t="s">
        <v>170</v>
      </c>
      <c r="I67" s="352">
        <v>63</v>
      </c>
      <c r="J67" s="347" t="s">
        <v>131</v>
      </c>
      <c r="K67" s="345">
        <v>59041</v>
      </c>
      <c r="L67" s="358">
        <v>4762</v>
      </c>
      <c r="M67" s="355">
        <v>4</v>
      </c>
      <c r="N67" s="362">
        <f t="shared" si="1"/>
        <v>0.83998320033599327</v>
      </c>
      <c r="O67" s="338"/>
    </row>
    <row r="68" spans="2:15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  <c r="O68" s="338"/>
    </row>
    <row r="69" spans="2:15" ht="15.75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  <c r="O69" s="338"/>
    </row>
    <row r="70" spans="2:15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  <c r="O70" s="338"/>
    </row>
    <row r="71" spans="2:15" ht="15.75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  <c r="O71" s="338"/>
    </row>
    <row r="72" spans="2:15" ht="15.75" thickBot="1" x14ac:dyDescent="0.3">
      <c r="B72" s="352">
        <v>68</v>
      </c>
      <c r="C72" s="347" t="s">
        <v>208</v>
      </c>
      <c r="D72" s="345">
        <v>55311</v>
      </c>
      <c r="E72" s="358">
        <v>2207</v>
      </c>
      <c r="F72" s="355">
        <v>2</v>
      </c>
      <c r="G72" s="362">
        <f t="shared" si="2"/>
        <v>0.90620752152242867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  <c r="O72" s="338"/>
    </row>
    <row r="73" spans="2:15" ht="15.75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  <c r="O73" s="338"/>
    </row>
    <row r="74" spans="2:15" ht="15.75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58">
        <v>2241</v>
      </c>
      <c r="M74" s="355">
        <v>2</v>
      </c>
      <c r="N74" s="362">
        <f t="shared" si="3"/>
        <v>0.89245872378402502</v>
      </c>
      <c r="O74" s="338"/>
    </row>
    <row r="75" spans="2:15" ht="15.75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  <c r="O75" s="338"/>
    </row>
    <row r="76" spans="2:15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  <c r="O76" s="338"/>
    </row>
    <row r="77" spans="2:15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  <c r="O77" s="338"/>
    </row>
    <row r="78" spans="2:15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  <c r="O78" s="338"/>
    </row>
    <row r="79" spans="2:15" ht="15.75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  <c r="O79" s="338"/>
    </row>
    <row r="80" spans="2:15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  <c r="O80" s="338"/>
    </row>
    <row r="81" spans="2:15" ht="15.75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  <c r="O81" s="338"/>
    </row>
    <row r="82" spans="2:15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  <c r="O82" s="338"/>
    </row>
    <row r="83" spans="2:15" ht="15.75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  <c r="O83" s="338"/>
    </row>
    <row r="84" spans="2:15" ht="15.75" thickBot="1" x14ac:dyDescent="0.3">
      <c r="B84" s="352">
        <v>80</v>
      </c>
      <c r="C84" s="347" t="s">
        <v>214</v>
      </c>
      <c r="D84" s="345">
        <v>60062</v>
      </c>
      <c r="E84" s="358">
        <v>5937</v>
      </c>
      <c r="F84" s="355">
        <v>5</v>
      </c>
      <c r="G84" s="362">
        <f t="shared" si="2"/>
        <v>0.84217618325753751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  <c r="O84" s="338"/>
    </row>
    <row r="85" spans="2:15" ht="15.75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  <c r="O85" s="338"/>
    </row>
    <row r="86" spans="2:15" ht="17.25" thickTop="1" thickBot="1" x14ac:dyDescent="0.3">
      <c r="B86" s="413" t="s">
        <v>215</v>
      </c>
      <c r="C86" s="414"/>
      <c r="D86" s="415"/>
      <c r="E86" s="370">
        <f>SUM(E5:E85)</f>
        <v>759114</v>
      </c>
      <c r="F86" s="344">
        <f>SUM(F5:F85)</f>
        <v>431</v>
      </c>
      <c r="G86" s="371">
        <f>F86*1000/E86</f>
        <v>0.56776716013668571</v>
      </c>
      <c r="H86" s="361"/>
      <c r="I86" s="413" t="s">
        <v>215</v>
      </c>
      <c r="J86" s="414"/>
      <c r="K86" s="415"/>
      <c r="L86" s="370">
        <f>SUM(L5:L85)</f>
        <v>759114</v>
      </c>
      <c r="M86" s="344">
        <f>SUM(M5:M85)</f>
        <v>463</v>
      </c>
      <c r="N86" s="371">
        <f>M86*1000/L86</f>
        <v>0.60992156645773887</v>
      </c>
      <c r="O86" s="338"/>
    </row>
    <row r="87" spans="2:15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Q8" sqref="Q8"/>
    </sheetView>
  </sheetViews>
  <sheetFormatPr defaultRowHeight="15" x14ac:dyDescent="0.25"/>
  <cols>
    <col min="3" max="3" width="18.7109375" customWidth="1"/>
    <col min="5" max="5" width="11.7109375" customWidth="1"/>
    <col min="7" max="7" width="10.5703125" customWidth="1"/>
    <col min="10" max="10" width="18.28515625" customWidth="1"/>
    <col min="12" max="12" width="13.7109375" customWidth="1"/>
    <col min="14" max="14" width="10.85546875" customWidth="1"/>
  </cols>
  <sheetData>
    <row r="1" spans="2:14" ht="16.5" thickBot="1" x14ac:dyDescent="0.3">
      <c r="B1" s="338"/>
      <c r="C1" s="350">
        <v>44346</v>
      </c>
      <c r="D1" s="338"/>
      <c r="E1" s="338"/>
      <c r="F1" s="338"/>
      <c r="G1" s="338"/>
      <c r="H1" s="338"/>
      <c r="I1" s="338"/>
      <c r="J1" s="350">
        <v>44345</v>
      </c>
      <c r="K1" s="338"/>
      <c r="L1" s="338"/>
      <c r="M1" s="338"/>
      <c r="N1" s="338"/>
    </row>
    <row r="2" spans="2:14" ht="56.25" customHeight="1" thickBot="1" x14ac:dyDescent="0.35">
      <c r="B2" s="391" t="s">
        <v>365</v>
      </c>
      <c r="C2" s="392"/>
      <c r="D2" s="392"/>
      <c r="E2" s="392"/>
      <c r="F2" s="392"/>
      <c r="G2" s="393"/>
      <c r="H2" s="338"/>
      <c r="I2" s="391" t="s">
        <v>345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8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170</v>
      </c>
      <c r="G5" s="362">
        <f t="shared" ref="G5:G68" si="0">F5*1000/E5</f>
        <v>0.50307765151515149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187</v>
      </c>
      <c r="N5" s="362">
        <f t="shared" ref="N5:N68" si="1">M5*1000/L5</f>
        <v>0.55338541666666663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17</v>
      </c>
      <c r="G6" s="362">
        <f t="shared" si="0"/>
        <v>0.44223615410629274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18</v>
      </c>
      <c r="N6" s="362">
        <f t="shared" si="1"/>
        <v>0.46825004552430999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9</v>
      </c>
      <c r="G7" s="362">
        <f t="shared" si="0"/>
        <v>0.39087947882736157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11</v>
      </c>
      <c r="N7" s="362">
        <f t="shared" si="1"/>
        <v>0.4777415852334419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36</v>
      </c>
      <c r="G8" s="362">
        <f t="shared" si="0"/>
        <v>0.64779659187015282</v>
      </c>
      <c r="H8" s="351" t="s">
        <v>170</v>
      </c>
      <c r="I8" s="352">
        <v>4</v>
      </c>
      <c r="J8" s="347" t="s">
        <v>229</v>
      </c>
      <c r="K8" s="345">
        <v>55259</v>
      </c>
      <c r="L8" s="358">
        <v>55573</v>
      </c>
      <c r="M8" s="355">
        <v>33</v>
      </c>
      <c r="N8" s="362">
        <f t="shared" si="1"/>
        <v>0.59381354254764007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16</v>
      </c>
      <c r="G9" s="362">
        <f t="shared" si="0"/>
        <v>0.58230520071332392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17</v>
      </c>
      <c r="N9" s="362">
        <f t="shared" si="1"/>
        <v>0.61869927575790662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6</v>
      </c>
      <c r="G10" s="362">
        <f t="shared" si="0"/>
        <v>0.62886489885756214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7</v>
      </c>
      <c r="N10" s="362">
        <f t="shared" si="1"/>
        <v>0.73367571533382248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11</v>
      </c>
      <c r="G14" s="362">
        <f t="shared" si="0"/>
        <v>0.71064022223657863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15.75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8</v>
      </c>
      <c r="G16" s="362">
        <f t="shared" si="0"/>
        <v>0.6130268199233716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7</v>
      </c>
      <c r="N16" s="362">
        <f t="shared" si="1"/>
        <v>0.53639846743295017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1</v>
      </c>
      <c r="G20" s="362">
        <f t="shared" si="0"/>
        <v>0.20682523267838676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3</v>
      </c>
      <c r="G31" s="362">
        <f t="shared" si="0"/>
        <v>0.80580177276390008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3</v>
      </c>
      <c r="N31" s="362">
        <f t="shared" si="1"/>
        <v>0.80580177276390008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58">
        <v>1515</v>
      </c>
      <c r="F34" s="355">
        <v>2</v>
      </c>
      <c r="G34" s="360">
        <f t="shared" si="0"/>
        <v>1.3201320132013201</v>
      </c>
      <c r="H34" s="351" t="s">
        <v>170</v>
      </c>
      <c r="I34" s="352">
        <v>30</v>
      </c>
      <c r="J34" s="347" t="s">
        <v>53</v>
      </c>
      <c r="K34" s="345">
        <v>57163</v>
      </c>
      <c r="L34" s="358">
        <v>1515</v>
      </c>
      <c r="M34" s="355">
        <v>1</v>
      </c>
      <c r="N34" s="362">
        <f t="shared" si="1"/>
        <v>0.66006600660066006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4</v>
      </c>
      <c r="G38" s="360">
        <f t="shared" si="0"/>
        <v>1.3110455588331695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4</v>
      </c>
      <c r="N38" s="360">
        <f t="shared" si="1"/>
        <v>1.3110455588331695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6</v>
      </c>
      <c r="N40" s="360">
        <f t="shared" si="1"/>
        <v>1.3559322033898304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28</v>
      </c>
      <c r="G42" s="362">
        <f t="shared" si="0"/>
        <v>0.5971422478140328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28</v>
      </c>
      <c r="N42" s="362">
        <f t="shared" si="1"/>
        <v>0.5971422478140328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1</v>
      </c>
      <c r="G43" s="362">
        <f t="shared" si="0"/>
        <v>0.25819777949909628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3</v>
      </c>
      <c r="N43" s="362">
        <f t="shared" si="1"/>
        <v>0.77459333849728895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1</v>
      </c>
      <c r="N44" s="362">
        <f t="shared" si="1"/>
        <v>0.43821209465381245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6</v>
      </c>
      <c r="G46" s="362">
        <f t="shared" si="0"/>
        <v>0.65717415115005473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6</v>
      </c>
      <c r="N46" s="362">
        <f t="shared" si="1"/>
        <v>0.65717415115005473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58">
        <v>4646</v>
      </c>
      <c r="F52" s="355">
        <v>4</v>
      </c>
      <c r="G52" s="362">
        <f t="shared" si="0"/>
        <v>0.86095566078346963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5</v>
      </c>
      <c r="N52" s="360">
        <f t="shared" si="1"/>
        <v>1.076194575979337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6</v>
      </c>
      <c r="G57" s="360">
        <f t="shared" si="0"/>
        <v>1.6538037486218302</v>
      </c>
      <c r="H57" s="351"/>
      <c r="I57" s="352">
        <v>53</v>
      </c>
      <c r="J57" s="340" t="s">
        <v>99</v>
      </c>
      <c r="K57" s="345">
        <v>55160</v>
      </c>
      <c r="L57" s="358">
        <v>3628</v>
      </c>
      <c r="M57" s="355">
        <v>6</v>
      </c>
      <c r="N57" s="360">
        <f t="shared" si="1"/>
        <v>1.6538037486218302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2</v>
      </c>
      <c r="G58" s="362">
        <f t="shared" si="0"/>
        <v>0.34088972217487645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2</v>
      </c>
      <c r="N58" s="362">
        <f t="shared" si="1"/>
        <v>0.34088972217487645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1</v>
      </c>
      <c r="N60" s="362">
        <f t="shared" si="1"/>
        <v>0.30478512648582751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2</v>
      </c>
      <c r="G65" s="360">
        <f t="shared" si="0"/>
        <v>1.2165450121654502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3</v>
      </c>
      <c r="N65" s="360">
        <f t="shared" si="1"/>
        <v>1.8248175182481752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5</v>
      </c>
      <c r="G67" s="360">
        <f t="shared" si="0"/>
        <v>1.0499790004199916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5</v>
      </c>
      <c r="N67" s="360">
        <f t="shared" si="1"/>
        <v>1.0499790004199916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58">
        <v>2207</v>
      </c>
      <c r="F72" s="355">
        <v>2</v>
      </c>
      <c r="G72" s="362">
        <f t="shared" si="2"/>
        <v>0.90620752152242867</v>
      </c>
      <c r="H72" s="351"/>
      <c r="I72" s="352">
        <v>68</v>
      </c>
      <c r="J72" s="347" t="s">
        <v>208</v>
      </c>
      <c r="K72" s="345">
        <v>55311</v>
      </c>
      <c r="L72" s="358">
        <v>2207</v>
      </c>
      <c r="M72" s="355">
        <v>2</v>
      </c>
      <c r="N72" s="362">
        <f t="shared" si="3"/>
        <v>0.90620752152242867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58">
        <v>2241</v>
      </c>
      <c r="F74" s="355">
        <v>3</v>
      </c>
      <c r="G74" s="360">
        <f t="shared" si="2"/>
        <v>1.3386880856760375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2</v>
      </c>
      <c r="N74" s="362">
        <f t="shared" si="3"/>
        <v>0.89245872378402502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2</v>
      </c>
      <c r="G75" s="362">
        <f t="shared" si="2"/>
        <v>0.48496605237633367</v>
      </c>
      <c r="H75" s="351" t="s">
        <v>170</v>
      </c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3</v>
      </c>
      <c r="G79" s="362">
        <f t="shared" si="2"/>
        <v>0.65373719764654614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58">
        <v>5937</v>
      </c>
      <c r="F84" s="355">
        <v>3</v>
      </c>
      <c r="G84" s="362">
        <f t="shared" si="2"/>
        <v>0.50530570995452251</v>
      </c>
      <c r="H84" s="351"/>
      <c r="I84" s="352">
        <v>80</v>
      </c>
      <c r="J84" s="347" t="s">
        <v>214</v>
      </c>
      <c r="K84" s="345">
        <v>60062</v>
      </c>
      <c r="L84" s="358">
        <v>5937</v>
      </c>
      <c r="M84" s="355">
        <v>5</v>
      </c>
      <c r="N84" s="362">
        <f t="shared" si="3"/>
        <v>0.84217618325753751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759114</v>
      </c>
      <c r="F86" s="344">
        <f>SUM(F5:F85)</f>
        <v>404</v>
      </c>
      <c r="G86" s="371">
        <f>F86*1000/E86</f>
        <v>0.53219937980329701</v>
      </c>
      <c r="H86" s="361"/>
      <c r="I86" s="413" t="s">
        <v>215</v>
      </c>
      <c r="J86" s="414"/>
      <c r="K86" s="415"/>
      <c r="L86" s="370">
        <f>SUM(L5:L85)</f>
        <v>759114</v>
      </c>
      <c r="M86" s="344">
        <f>SUM(M5:M85)</f>
        <v>431</v>
      </c>
      <c r="N86" s="371">
        <f>M86*1000/L86</f>
        <v>0.56776716013668571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91" t="s">
        <v>259</v>
      </c>
      <c r="C2" s="392"/>
      <c r="D2" s="392"/>
      <c r="E2" s="392"/>
      <c r="F2" s="392"/>
      <c r="G2" s="393"/>
      <c r="I2" s="391" t="s">
        <v>235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>1000*M29/L29</f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44" si="1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1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 t="shared" si="1"/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 t="shared" si="1"/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 t="shared" si="1"/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>1000*M51/L51</f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>1000*M52/L52</f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>1000*M58/L58</f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>1000*M59/L59</f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2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2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2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2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2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2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2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2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2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2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2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2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2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2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2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2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757359</v>
      </c>
      <c r="F86" s="167">
        <v>2898</v>
      </c>
      <c r="G86" s="172">
        <f t="shared" si="2"/>
        <v>3.826454825254602</v>
      </c>
      <c r="H86" s="53" t="s">
        <v>170</v>
      </c>
      <c r="I86" s="394" t="s">
        <v>215</v>
      </c>
      <c r="J86" s="395"/>
      <c r="K86" s="396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84</vt:i4>
      </vt:variant>
    </vt:vector>
  </HeadingPairs>
  <TitlesOfParts>
    <vt:vector size="84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  <vt:lpstr>08 05 2021</vt:lpstr>
      <vt:lpstr>09 05 2021</vt:lpstr>
      <vt:lpstr>10 05 2021</vt:lpstr>
      <vt:lpstr>11 05 2021</vt:lpstr>
      <vt:lpstr>12 05 2021</vt:lpstr>
      <vt:lpstr>13 05 2021</vt:lpstr>
      <vt:lpstr>14 05 2021</vt:lpstr>
      <vt:lpstr>15 05 2021</vt:lpstr>
      <vt:lpstr>16 05 2021</vt:lpstr>
      <vt:lpstr>17 05 2021</vt:lpstr>
      <vt:lpstr>18 05 2021</vt:lpstr>
      <vt:lpstr>19 05 2021</vt:lpstr>
      <vt:lpstr>20 05 2021</vt:lpstr>
      <vt:lpstr>21 05 2021</vt:lpstr>
      <vt:lpstr>22 05 2021</vt:lpstr>
      <vt:lpstr>23 05 2021</vt:lpstr>
      <vt:lpstr>24 05 2021</vt:lpstr>
      <vt:lpstr>25 05 2021</vt:lpstr>
      <vt:lpstr>26 05 2021</vt:lpstr>
      <vt:lpstr>27 05 2021</vt:lpstr>
      <vt:lpstr>28 05 2021</vt:lpstr>
      <vt:lpstr>29 05 2021</vt:lpstr>
      <vt:lpstr>30 05 2021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Mihai</cp:lastModifiedBy>
  <cp:lastPrinted>2021-05-06T07:48:08Z</cp:lastPrinted>
  <dcterms:created xsi:type="dcterms:W3CDTF">2021-03-09T10:23:14Z</dcterms:created>
  <dcterms:modified xsi:type="dcterms:W3CDTF">2021-05-30T07:40:22Z</dcterms:modified>
</cp:coreProperties>
</file>