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\Coronavirus\DSU\CNCCI\UAT\"/>
    </mc:Choice>
  </mc:AlternateContent>
  <bookViews>
    <workbookView xWindow="0" yWindow="0" windowWidth="17925" windowHeight="12360" firstSheet="83" activeTab="93"/>
  </bookViews>
  <sheets>
    <sheet name="08 03 2021" sheetId="1" r:id="rId1"/>
    <sheet name="09,03,2021" sheetId="2" r:id="rId2"/>
    <sheet name="10,03,2021" sheetId="3" r:id="rId3"/>
    <sheet name="11 03 2021" sheetId="4" r:id="rId4"/>
    <sheet name="12 03 2021" sheetId="5" r:id="rId5"/>
    <sheet name="13 03 2021 " sheetId="6" r:id="rId6"/>
    <sheet name="14 03 2021" sheetId="7" r:id="rId7"/>
    <sheet name="15 03 2021" sheetId="8" r:id="rId8"/>
    <sheet name="16 03 2021" sheetId="9" r:id="rId9"/>
    <sheet name="17 03 2021" sheetId="10" r:id="rId10"/>
    <sheet name="18 03 2021" sheetId="11" r:id="rId11"/>
    <sheet name="19 03 2021" sheetId="12" r:id="rId12"/>
    <sheet name="20 03 2021" sheetId="13" r:id="rId13"/>
    <sheet name="21 03 2021" sheetId="14" r:id="rId14"/>
    <sheet name="22 03 2021" sheetId="15" r:id="rId15"/>
    <sheet name="23 03 2021" sheetId="16" r:id="rId16"/>
    <sheet name="24 03 2021" sheetId="17" r:id="rId17"/>
    <sheet name="25 03 2021" sheetId="18" r:id="rId18"/>
    <sheet name="26 03 2021" sheetId="19" r:id="rId19"/>
    <sheet name="27 03 2021" sheetId="20" r:id="rId20"/>
    <sheet name="28 03 2021" sheetId="21" r:id="rId21"/>
    <sheet name="29 03 2021" sheetId="22" r:id="rId22"/>
    <sheet name="30 03 2021" sheetId="23" r:id="rId23"/>
    <sheet name="31 03 2021" sheetId="24" r:id="rId24"/>
    <sheet name="01 04 2021" sheetId="25" r:id="rId25"/>
    <sheet name="02 04 2021" sheetId="26" r:id="rId26"/>
    <sheet name="03 04 2021" sheetId="27" r:id="rId27"/>
    <sheet name="04 04 2021" sheetId="28" r:id="rId28"/>
    <sheet name="05 04 2021" sheetId="29" r:id="rId29"/>
    <sheet name="06 04 2021" sheetId="30" r:id="rId30"/>
    <sheet name="07 04 2021" sheetId="31" r:id="rId31"/>
    <sheet name="08 04 2021" sheetId="32" r:id="rId32"/>
    <sheet name="09 04 2021" sheetId="33" r:id="rId33"/>
    <sheet name="10 04 2021" sheetId="34" r:id="rId34"/>
    <sheet name="11 04 2021" sheetId="35" r:id="rId35"/>
    <sheet name="12 04 2021" sheetId="36" r:id="rId36"/>
    <sheet name="13 04 2021" sheetId="37" r:id="rId37"/>
    <sheet name="14 04 2021" sheetId="38" r:id="rId38"/>
    <sheet name="15 04 2021" sheetId="39" r:id="rId39"/>
    <sheet name="16 04 2021" sheetId="40" r:id="rId40"/>
    <sheet name="17 04 2021" sheetId="41" r:id="rId41"/>
    <sheet name="18 04 2021" sheetId="42" r:id="rId42"/>
    <sheet name="19 04 2021" sheetId="43" r:id="rId43"/>
    <sheet name="20 04 2021" sheetId="44" r:id="rId44"/>
    <sheet name="21 04 2021" sheetId="45" r:id="rId45"/>
    <sheet name="22 04 2021" sheetId="46" r:id="rId46"/>
    <sheet name="23 04 2021" sheetId="47" r:id="rId47"/>
    <sheet name="24 04 2021" sheetId="48" r:id="rId48"/>
    <sheet name="25 04 2021" sheetId="49" r:id="rId49"/>
    <sheet name="26 04 2021" sheetId="50" r:id="rId50"/>
    <sheet name="27 04 2021" sheetId="51" r:id="rId51"/>
    <sheet name="28 04 2021" sheetId="52" r:id="rId52"/>
    <sheet name="29 04 2021" sheetId="53" r:id="rId53"/>
    <sheet name="30 04 2021" sheetId="54" r:id="rId54"/>
    <sheet name="01 05 2021" sheetId="55" r:id="rId55"/>
    <sheet name="02 05 2021" sheetId="56" r:id="rId56"/>
    <sheet name="03 05 2021" sheetId="57" r:id="rId57"/>
    <sheet name="04 05 2021" sheetId="58" r:id="rId58"/>
    <sheet name="05 05 2021" sheetId="59" r:id="rId59"/>
    <sheet name="06 05 2021" sheetId="60" r:id="rId60"/>
    <sheet name="07 05 2021" sheetId="62" r:id="rId61"/>
    <sheet name="08 05 2021" sheetId="63" r:id="rId62"/>
    <sheet name="09 05 2021" sheetId="64" r:id="rId63"/>
    <sheet name="10 05 2021" sheetId="65" r:id="rId64"/>
    <sheet name="11 05 2021" sheetId="66" r:id="rId65"/>
    <sheet name="12 05 2021" sheetId="67" r:id="rId66"/>
    <sheet name="13 05 2021" sheetId="68" r:id="rId67"/>
    <sheet name="14 05 2021" sheetId="69" r:id="rId68"/>
    <sheet name="15 05 2021" sheetId="70" r:id="rId69"/>
    <sheet name="16 05 2021" sheetId="71" r:id="rId70"/>
    <sheet name="17 05 2021" sheetId="72" r:id="rId71"/>
    <sheet name="18 05 2021" sheetId="73" r:id="rId72"/>
    <sheet name="19 05 2021" sheetId="74" r:id="rId73"/>
    <sheet name="20 05 2021" sheetId="75" r:id="rId74"/>
    <sheet name="21 05 2021" sheetId="76" r:id="rId75"/>
    <sheet name="22 05 2021" sheetId="77" r:id="rId76"/>
    <sheet name="23 05 2021" sheetId="78" r:id="rId77"/>
    <sheet name="24 05 2021" sheetId="79" r:id="rId78"/>
    <sheet name="25 05 2021" sheetId="80" r:id="rId79"/>
    <sheet name="26 05 2021" sheetId="81" r:id="rId80"/>
    <sheet name="27 05 2021" sheetId="82" r:id="rId81"/>
    <sheet name="28 05 2021" sheetId="83" r:id="rId82"/>
    <sheet name="29 05 2021" sheetId="84" r:id="rId83"/>
    <sheet name="30 05 2021" sheetId="85" r:id="rId84"/>
    <sheet name="31 05 2021" sheetId="86" r:id="rId85"/>
    <sheet name="01 06 2021" sheetId="87" r:id="rId86"/>
    <sheet name="02 06 2021" sheetId="88" r:id="rId87"/>
    <sheet name="03 06 2021" sheetId="89" r:id="rId88"/>
    <sheet name="04 06 2021" sheetId="90" r:id="rId89"/>
    <sheet name="05 06 2021" sheetId="91" r:id="rId90"/>
    <sheet name="06 06 2021" sheetId="92" r:id="rId91"/>
    <sheet name="07 06 2021" sheetId="93" r:id="rId92"/>
    <sheet name="08 06 2021" sheetId="94" r:id="rId93"/>
    <sheet name="09 06 2021" sheetId="95" r:id="rId94"/>
  </sheets>
  <definedNames>
    <definedName name="_xlnm._FilterDatabase" localSheetId="24" hidden="1">'01 04 2021'!$B$4:$N$86</definedName>
    <definedName name="_xlnm._FilterDatabase" localSheetId="25" hidden="1">'02 04 2021'!$B$4:$N$86</definedName>
    <definedName name="_xlnm._FilterDatabase" localSheetId="30" hidden="1">'07 04 2021'!$B$4:$G$86</definedName>
    <definedName name="_xlnm._FilterDatabase" localSheetId="20" hidden="1">'28 03 2021'!$B$4:$N$86</definedName>
    <definedName name="_xlnm._FilterDatabase" localSheetId="21" hidden="1">'29 03 2021'!$B$4:$N$86</definedName>
    <definedName name="_xlnm._FilterDatabase" localSheetId="23" hidden="1">'31 03 2021'!$B$4:$N$86</definedName>
  </definedNames>
  <calcPr calcId="152511"/>
</workbook>
</file>

<file path=xl/calcChain.xml><?xml version="1.0" encoding="utf-8"?>
<calcChain xmlns="http://schemas.openxmlformats.org/spreadsheetml/2006/main">
  <c r="M86" i="95" l="1"/>
  <c r="L86" i="95"/>
  <c r="N85" i="95"/>
  <c r="N84" i="95"/>
  <c r="N83" i="95"/>
  <c r="N82" i="95"/>
  <c r="N81" i="95"/>
  <c r="N80" i="95"/>
  <c r="N79" i="95"/>
  <c r="N78" i="95"/>
  <c r="N77" i="95"/>
  <c r="N76" i="95"/>
  <c r="N75" i="95"/>
  <c r="N74" i="95"/>
  <c r="N73" i="95"/>
  <c r="N72" i="95"/>
  <c r="N71" i="95"/>
  <c r="N70" i="95"/>
  <c r="N69" i="95"/>
  <c r="N68" i="95"/>
  <c r="N67" i="95"/>
  <c r="N66" i="95"/>
  <c r="N65" i="95"/>
  <c r="N64" i="95"/>
  <c r="N63" i="95"/>
  <c r="N62" i="95"/>
  <c r="N61" i="95"/>
  <c r="N60" i="95"/>
  <c r="N59" i="95"/>
  <c r="N58" i="95"/>
  <c r="N57" i="95"/>
  <c r="N56" i="95"/>
  <c r="N55" i="95"/>
  <c r="N54" i="95"/>
  <c r="N53" i="95"/>
  <c r="N52" i="95"/>
  <c r="N51" i="95"/>
  <c r="N50" i="95"/>
  <c r="N49" i="95"/>
  <c r="N48" i="95"/>
  <c r="N47" i="95"/>
  <c r="N46" i="95"/>
  <c r="N45" i="95"/>
  <c r="N44" i="95"/>
  <c r="N43" i="95"/>
  <c r="N42" i="95"/>
  <c r="N41" i="95"/>
  <c r="N40" i="95"/>
  <c r="N39" i="95"/>
  <c r="N38" i="95"/>
  <c r="N37" i="95"/>
  <c r="N36" i="95"/>
  <c r="N35" i="95"/>
  <c r="N34" i="95"/>
  <c r="N33" i="95"/>
  <c r="N32" i="95"/>
  <c r="N31" i="95"/>
  <c r="N30" i="95"/>
  <c r="N29" i="95"/>
  <c r="N28" i="95"/>
  <c r="N27" i="95"/>
  <c r="N26" i="95"/>
  <c r="N25" i="95"/>
  <c r="N24" i="95"/>
  <c r="N23" i="95"/>
  <c r="N22" i="95"/>
  <c r="N21" i="95"/>
  <c r="N20" i="95"/>
  <c r="N19" i="95"/>
  <c r="N18" i="95"/>
  <c r="N17" i="95"/>
  <c r="N16" i="95"/>
  <c r="N15" i="95"/>
  <c r="N14" i="95"/>
  <c r="N13" i="95"/>
  <c r="N12" i="95"/>
  <c r="N11" i="95"/>
  <c r="N10" i="95"/>
  <c r="N9" i="95"/>
  <c r="N8" i="95"/>
  <c r="N7" i="95"/>
  <c r="N6" i="95"/>
  <c r="N5" i="95"/>
  <c r="F86" i="95"/>
  <c r="G86" i="95" s="1"/>
  <c r="E86" i="95"/>
  <c r="G85" i="95"/>
  <c r="G84" i="95"/>
  <c r="G83" i="95"/>
  <c r="G82" i="95"/>
  <c r="G81" i="95"/>
  <c r="G80" i="95"/>
  <c r="G79" i="95"/>
  <c r="G78" i="95"/>
  <c r="G77" i="95"/>
  <c r="G76" i="95"/>
  <c r="G75" i="95"/>
  <c r="G74" i="95"/>
  <c r="G73" i="95"/>
  <c r="G72" i="95"/>
  <c r="G71" i="95"/>
  <c r="G70" i="95"/>
  <c r="G69" i="95"/>
  <c r="G68" i="95"/>
  <c r="G67" i="95"/>
  <c r="G66" i="95"/>
  <c r="G65" i="95"/>
  <c r="G64" i="95"/>
  <c r="G63" i="95"/>
  <c r="G62" i="95"/>
  <c r="G61" i="95"/>
  <c r="G60" i="95"/>
  <c r="G59" i="95"/>
  <c r="G58" i="95"/>
  <c r="G57" i="95"/>
  <c r="G56" i="95"/>
  <c r="G55" i="95"/>
  <c r="G54" i="95"/>
  <c r="G53" i="95"/>
  <c r="G52" i="95"/>
  <c r="G51" i="95"/>
  <c r="G50" i="95"/>
  <c r="G49" i="95"/>
  <c r="G48" i="95"/>
  <c r="G47" i="95"/>
  <c r="G46" i="95"/>
  <c r="G45" i="95"/>
  <c r="G44" i="95"/>
  <c r="G43" i="95"/>
  <c r="G42" i="95"/>
  <c r="G41" i="95"/>
  <c r="G40" i="95"/>
  <c r="G39" i="95"/>
  <c r="G38" i="95"/>
  <c r="G37" i="95"/>
  <c r="G36" i="95"/>
  <c r="G35" i="95"/>
  <c r="G34" i="95"/>
  <c r="G33" i="95"/>
  <c r="G32" i="95"/>
  <c r="G31" i="95"/>
  <c r="G30" i="95"/>
  <c r="G29" i="95"/>
  <c r="G28" i="95"/>
  <c r="G27" i="95"/>
  <c r="G26" i="95"/>
  <c r="G25" i="95"/>
  <c r="G24" i="95"/>
  <c r="G23" i="95"/>
  <c r="G22" i="95"/>
  <c r="G21" i="95"/>
  <c r="G20" i="95"/>
  <c r="G19" i="95"/>
  <c r="G18" i="95"/>
  <c r="G17" i="95"/>
  <c r="G16" i="95"/>
  <c r="G15" i="95"/>
  <c r="G14" i="95"/>
  <c r="G13" i="95"/>
  <c r="G12" i="95"/>
  <c r="G11" i="95"/>
  <c r="G10" i="95"/>
  <c r="G9" i="95"/>
  <c r="G8" i="95"/>
  <c r="G7" i="95"/>
  <c r="G6" i="95"/>
  <c r="G5" i="95"/>
  <c r="N86" i="95" l="1"/>
  <c r="M86" i="94"/>
  <c r="L86" i="94"/>
  <c r="N85" i="94"/>
  <c r="N84" i="94"/>
  <c r="N83" i="94"/>
  <c r="N82" i="94"/>
  <c r="N81" i="94"/>
  <c r="N80" i="94"/>
  <c r="N79" i="94"/>
  <c r="N78" i="94"/>
  <c r="N77" i="94"/>
  <c r="N76" i="94"/>
  <c r="N75" i="94"/>
  <c r="N74" i="94"/>
  <c r="N73" i="94"/>
  <c r="N72" i="94"/>
  <c r="N71" i="94"/>
  <c r="N70" i="94"/>
  <c r="N69" i="94"/>
  <c r="N68" i="94"/>
  <c r="N67" i="94"/>
  <c r="N66" i="94"/>
  <c r="N65" i="94"/>
  <c r="N64" i="94"/>
  <c r="N63" i="94"/>
  <c r="N62" i="94"/>
  <c r="N61" i="94"/>
  <c r="N60" i="94"/>
  <c r="N59" i="94"/>
  <c r="N58" i="94"/>
  <c r="N57" i="94"/>
  <c r="N56" i="94"/>
  <c r="N55" i="94"/>
  <c r="N54" i="94"/>
  <c r="N53" i="94"/>
  <c r="N52" i="94"/>
  <c r="N51" i="94"/>
  <c r="N50" i="94"/>
  <c r="N49" i="94"/>
  <c r="N48" i="94"/>
  <c r="N47" i="94"/>
  <c r="N46" i="94"/>
  <c r="N45" i="94"/>
  <c r="N44" i="94"/>
  <c r="N43" i="94"/>
  <c r="N42" i="94"/>
  <c r="N41" i="94"/>
  <c r="N40" i="94"/>
  <c r="N39" i="94"/>
  <c r="N38" i="94"/>
  <c r="N37" i="94"/>
  <c r="N36" i="94"/>
  <c r="N35" i="94"/>
  <c r="N34" i="94"/>
  <c r="N33" i="94"/>
  <c r="N32" i="94"/>
  <c r="N31" i="94"/>
  <c r="N30" i="94"/>
  <c r="N29" i="94"/>
  <c r="N28" i="94"/>
  <c r="N27" i="94"/>
  <c r="N26" i="94"/>
  <c r="N25" i="94"/>
  <c r="N24" i="94"/>
  <c r="N23" i="94"/>
  <c r="N22" i="94"/>
  <c r="N21" i="94"/>
  <c r="N20" i="94"/>
  <c r="N19" i="94"/>
  <c r="N18" i="94"/>
  <c r="N17" i="94"/>
  <c r="N16" i="94"/>
  <c r="N15" i="94"/>
  <c r="N14" i="94"/>
  <c r="N13" i="94"/>
  <c r="N12" i="94"/>
  <c r="N11" i="94"/>
  <c r="N10" i="94"/>
  <c r="N9" i="94"/>
  <c r="N8" i="94"/>
  <c r="N7" i="94"/>
  <c r="N6" i="94"/>
  <c r="N5" i="94"/>
  <c r="F86" i="94"/>
  <c r="G86" i="94" s="1"/>
  <c r="E86" i="94"/>
  <c r="G85" i="94"/>
  <c r="G84" i="94"/>
  <c r="G83" i="94"/>
  <c r="G82" i="94"/>
  <c r="G81" i="94"/>
  <c r="G80" i="94"/>
  <c r="G79" i="94"/>
  <c r="G78" i="94"/>
  <c r="G77" i="94"/>
  <c r="G76" i="94"/>
  <c r="G75" i="94"/>
  <c r="G74" i="94"/>
  <c r="G73" i="94"/>
  <c r="G72" i="94"/>
  <c r="G71" i="94"/>
  <c r="G70" i="94"/>
  <c r="G69" i="94"/>
  <c r="G68" i="94"/>
  <c r="G67" i="94"/>
  <c r="G66" i="94"/>
  <c r="G65" i="94"/>
  <c r="G64" i="94"/>
  <c r="G63" i="94"/>
  <c r="G62" i="94"/>
  <c r="G61" i="94"/>
  <c r="G60" i="94"/>
  <c r="G59" i="94"/>
  <c r="G58" i="94"/>
  <c r="G57" i="94"/>
  <c r="G56" i="94"/>
  <c r="G55" i="94"/>
  <c r="G54" i="94"/>
  <c r="G53" i="94"/>
  <c r="G52" i="94"/>
  <c r="G51" i="94"/>
  <c r="G50" i="94"/>
  <c r="G49" i="94"/>
  <c r="G48" i="94"/>
  <c r="G47" i="94"/>
  <c r="G46" i="94"/>
  <c r="G45" i="94"/>
  <c r="G44" i="94"/>
  <c r="G43" i="94"/>
  <c r="G42" i="94"/>
  <c r="G41" i="94"/>
  <c r="G40" i="94"/>
  <c r="G39" i="94"/>
  <c r="G38" i="94"/>
  <c r="G37" i="94"/>
  <c r="G36" i="94"/>
  <c r="G35" i="94"/>
  <c r="G34" i="94"/>
  <c r="G33" i="94"/>
  <c r="G32" i="94"/>
  <c r="G31" i="94"/>
  <c r="G30" i="94"/>
  <c r="G29" i="94"/>
  <c r="G28" i="94"/>
  <c r="G27" i="94"/>
  <c r="G26" i="94"/>
  <c r="G25" i="94"/>
  <c r="G24" i="94"/>
  <c r="G23" i="94"/>
  <c r="G22" i="94"/>
  <c r="G21" i="94"/>
  <c r="G20" i="94"/>
  <c r="G19" i="94"/>
  <c r="G18" i="94"/>
  <c r="G17" i="94"/>
  <c r="G16" i="94"/>
  <c r="G15" i="94"/>
  <c r="G14" i="94"/>
  <c r="G13" i="94"/>
  <c r="G12" i="94"/>
  <c r="G11" i="94"/>
  <c r="G10" i="94"/>
  <c r="G9" i="94"/>
  <c r="G8" i="94"/>
  <c r="G7" i="94"/>
  <c r="G6" i="94"/>
  <c r="G5" i="94"/>
  <c r="N86" i="94" l="1"/>
  <c r="M86" i="93"/>
  <c r="L86" i="93"/>
  <c r="N86" i="93" s="1"/>
  <c r="N85" i="93"/>
  <c r="N84" i="93"/>
  <c r="N83" i="93"/>
  <c r="N82" i="93"/>
  <c r="N81" i="93"/>
  <c r="N80" i="93"/>
  <c r="N79" i="93"/>
  <c r="N78" i="93"/>
  <c r="N77" i="93"/>
  <c r="N76" i="93"/>
  <c r="N75" i="93"/>
  <c r="N74" i="93"/>
  <c r="N73" i="93"/>
  <c r="N72" i="93"/>
  <c r="N71" i="93"/>
  <c r="N70" i="93"/>
  <c r="N69" i="93"/>
  <c r="N68" i="93"/>
  <c r="N67" i="93"/>
  <c r="N66" i="93"/>
  <c r="N65" i="93"/>
  <c r="N64" i="93"/>
  <c r="N63" i="93"/>
  <c r="N62" i="93"/>
  <c r="N61" i="93"/>
  <c r="N60" i="93"/>
  <c r="N59" i="93"/>
  <c r="N58" i="93"/>
  <c r="N57" i="93"/>
  <c r="N56" i="93"/>
  <c r="N55" i="93"/>
  <c r="N54" i="93"/>
  <c r="N53" i="93"/>
  <c r="N52" i="93"/>
  <c r="N51" i="93"/>
  <c r="N50" i="93"/>
  <c r="N49" i="93"/>
  <c r="N48" i="93"/>
  <c r="N47" i="93"/>
  <c r="N46" i="93"/>
  <c r="N45" i="93"/>
  <c r="N44" i="93"/>
  <c r="N43" i="93"/>
  <c r="N42" i="93"/>
  <c r="N41" i="93"/>
  <c r="N40" i="93"/>
  <c r="N39" i="93"/>
  <c r="N38" i="93"/>
  <c r="N37" i="93"/>
  <c r="N36" i="93"/>
  <c r="N35" i="93"/>
  <c r="N34" i="93"/>
  <c r="N33" i="93"/>
  <c r="N32" i="93"/>
  <c r="N31" i="93"/>
  <c r="N30" i="93"/>
  <c r="N29" i="93"/>
  <c r="N28" i="93"/>
  <c r="N27" i="93"/>
  <c r="N26" i="93"/>
  <c r="N25" i="93"/>
  <c r="N24" i="93"/>
  <c r="N23" i="93"/>
  <c r="N22" i="93"/>
  <c r="N21" i="93"/>
  <c r="N20" i="93"/>
  <c r="N19" i="93"/>
  <c r="N18" i="93"/>
  <c r="N17" i="93"/>
  <c r="N16" i="93"/>
  <c r="N15" i="93"/>
  <c r="N14" i="93"/>
  <c r="N13" i="93"/>
  <c r="N12" i="93"/>
  <c r="N11" i="93"/>
  <c r="N10" i="93"/>
  <c r="N9" i="93"/>
  <c r="N8" i="93"/>
  <c r="N7" i="93"/>
  <c r="N6" i="93"/>
  <c r="N5" i="93"/>
  <c r="F86" i="93"/>
  <c r="E86" i="93"/>
  <c r="G85" i="93"/>
  <c r="G84" i="93"/>
  <c r="G83" i="93"/>
  <c r="G82" i="93"/>
  <c r="G81" i="93"/>
  <c r="G80" i="93"/>
  <c r="G79" i="93"/>
  <c r="G78" i="93"/>
  <c r="G77" i="93"/>
  <c r="G76" i="93"/>
  <c r="G75" i="93"/>
  <c r="G74" i="93"/>
  <c r="G73" i="93"/>
  <c r="G72" i="93"/>
  <c r="G71" i="93"/>
  <c r="G70" i="93"/>
  <c r="G69" i="93"/>
  <c r="G68" i="93"/>
  <c r="G67" i="93"/>
  <c r="G66" i="93"/>
  <c r="G65" i="93"/>
  <c r="G64" i="93"/>
  <c r="G63" i="93"/>
  <c r="G62" i="93"/>
  <c r="G61" i="93"/>
  <c r="G60" i="93"/>
  <c r="G59" i="93"/>
  <c r="G58" i="93"/>
  <c r="G57" i="93"/>
  <c r="G56" i="93"/>
  <c r="G55" i="93"/>
  <c r="G54" i="93"/>
  <c r="G53" i="93"/>
  <c r="G52" i="93"/>
  <c r="G51" i="93"/>
  <c r="G50" i="93"/>
  <c r="G49" i="93"/>
  <c r="G48" i="93"/>
  <c r="G47" i="93"/>
  <c r="G46" i="93"/>
  <c r="G45" i="93"/>
  <c r="G44" i="93"/>
  <c r="G43" i="93"/>
  <c r="G42" i="93"/>
  <c r="G41" i="93"/>
  <c r="G40" i="93"/>
  <c r="G39" i="93"/>
  <c r="G38" i="93"/>
  <c r="G37" i="93"/>
  <c r="G36" i="93"/>
  <c r="G35" i="93"/>
  <c r="G34" i="93"/>
  <c r="G33" i="93"/>
  <c r="G32" i="93"/>
  <c r="G31" i="93"/>
  <c r="G30" i="93"/>
  <c r="G29" i="93"/>
  <c r="G28" i="93"/>
  <c r="G27" i="93"/>
  <c r="G26" i="93"/>
  <c r="G25" i="93"/>
  <c r="G24" i="93"/>
  <c r="G23" i="93"/>
  <c r="G22" i="93"/>
  <c r="G21" i="93"/>
  <c r="G20" i="93"/>
  <c r="G19" i="93"/>
  <c r="G18" i="93"/>
  <c r="G17" i="93"/>
  <c r="G16" i="93"/>
  <c r="G15" i="93"/>
  <c r="G14" i="93"/>
  <c r="G13" i="93"/>
  <c r="G12" i="93"/>
  <c r="G11" i="93"/>
  <c r="G10" i="93"/>
  <c r="G9" i="93"/>
  <c r="G8" i="93"/>
  <c r="G7" i="93"/>
  <c r="G6" i="93"/>
  <c r="G5" i="93"/>
  <c r="G86" i="93" l="1"/>
  <c r="M86" i="92"/>
  <c r="L86" i="92"/>
  <c r="N85" i="92"/>
  <c r="N84" i="92"/>
  <c r="N83" i="92"/>
  <c r="N82" i="92"/>
  <c r="N81" i="92"/>
  <c r="N80" i="92"/>
  <c r="N79" i="92"/>
  <c r="N78" i="92"/>
  <c r="N77" i="92"/>
  <c r="N76" i="92"/>
  <c r="N75" i="92"/>
  <c r="N74" i="92"/>
  <c r="N73" i="92"/>
  <c r="N72" i="92"/>
  <c r="N71" i="92"/>
  <c r="N70" i="92"/>
  <c r="N69" i="92"/>
  <c r="N68" i="92"/>
  <c r="N67" i="92"/>
  <c r="N66" i="92"/>
  <c r="N65" i="92"/>
  <c r="N64" i="92"/>
  <c r="N63" i="92"/>
  <c r="N62" i="92"/>
  <c r="N61" i="92"/>
  <c r="N60" i="92"/>
  <c r="N59" i="92"/>
  <c r="N58" i="92"/>
  <c r="N57" i="92"/>
  <c r="N56" i="92"/>
  <c r="N55" i="92"/>
  <c r="N54" i="92"/>
  <c r="N53" i="92"/>
  <c r="N52" i="92"/>
  <c r="N51" i="92"/>
  <c r="N50" i="92"/>
  <c r="N49" i="92"/>
  <c r="N48" i="92"/>
  <c r="N47" i="92"/>
  <c r="N46" i="92"/>
  <c r="N45" i="92"/>
  <c r="N44" i="92"/>
  <c r="N43" i="92"/>
  <c r="N42" i="92"/>
  <c r="N41" i="92"/>
  <c r="N40" i="92"/>
  <c r="N39" i="92"/>
  <c r="N38" i="92"/>
  <c r="N37" i="92"/>
  <c r="N36" i="92"/>
  <c r="N35" i="92"/>
  <c r="N34" i="92"/>
  <c r="N33" i="92"/>
  <c r="N32" i="92"/>
  <c r="N31" i="92"/>
  <c r="N30" i="92"/>
  <c r="N29" i="92"/>
  <c r="N28" i="92"/>
  <c r="N27" i="92"/>
  <c r="N26" i="92"/>
  <c r="N25" i="92"/>
  <c r="N24" i="92"/>
  <c r="N23" i="92"/>
  <c r="N22" i="92"/>
  <c r="N21" i="92"/>
  <c r="N20" i="92"/>
  <c r="N19" i="92"/>
  <c r="N18" i="92"/>
  <c r="N17" i="92"/>
  <c r="N16" i="92"/>
  <c r="N15" i="92"/>
  <c r="N14" i="92"/>
  <c r="N13" i="92"/>
  <c r="N12" i="92"/>
  <c r="N11" i="92"/>
  <c r="N10" i="92"/>
  <c r="N9" i="92"/>
  <c r="N8" i="92"/>
  <c r="N7" i="92"/>
  <c r="N6" i="92"/>
  <c r="N5" i="92"/>
  <c r="F86" i="92"/>
  <c r="G86" i="92" s="1"/>
  <c r="E86" i="92"/>
  <c r="G85" i="92"/>
  <c r="G84" i="92"/>
  <c r="G83" i="92"/>
  <c r="G82" i="92"/>
  <c r="G81" i="92"/>
  <c r="G80" i="92"/>
  <c r="G79" i="92"/>
  <c r="G78" i="92"/>
  <c r="G77" i="92"/>
  <c r="G76" i="92"/>
  <c r="G75" i="92"/>
  <c r="G74" i="92"/>
  <c r="G73" i="92"/>
  <c r="G72" i="92"/>
  <c r="G71" i="92"/>
  <c r="G70" i="92"/>
  <c r="G69" i="92"/>
  <c r="G68" i="92"/>
  <c r="G67" i="92"/>
  <c r="G66" i="92"/>
  <c r="G65" i="92"/>
  <c r="G64" i="92"/>
  <c r="G63" i="92"/>
  <c r="G62" i="92"/>
  <c r="G61" i="92"/>
  <c r="G60" i="92"/>
  <c r="G59" i="92"/>
  <c r="G58" i="92"/>
  <c r="G57" i="92"/>
  <c r="G56" i="92"/>
  <c r="G55" i="92"/>
  <c r="G54" i="92"/>
  <c r="G53" i="92"/>
  <c r="G52" i="92"/>
  <c r="G51" i="92"/>
  <c r="G50" i="92"/>
  <c r="G49" i="92"/>
  <c r="G48" i="92"/>
  <c r="G47" i="92"/>
  <c r="G46" i="92"/>
  <c r="G45" i="92"/>
  <c r="G44" i="92"/>
  <c r="G43" i="92"/>
  <c r="G42" i="92"/>
  <c r="G41" i="92"/>
  <c r="G40" i="92"/>
  <c r="G39" i="92"/>
  <c r="G38" i="92"/>
  <c r="G37" i="92"/>
  <c r="G36" i="92"/>
  <c r="G35" i="92"/>
  <c r="G34" i="92"/>
  <c r="G33" i="92"/>
  <c r="G32" i="92"/>
  <c r="G31" i="92"/>
  <c r="G30" i="92"/>
  <c r="G29" i="92"/>
  <c r="G28" i="92"/>
  <c r="G27" i="92"/>
  <c r="G26" i="92"/>
  <c r="G25" i="92"/>
  <c r="G24" i="92"/>
  <c r="G23" i="92"/>
  <c r="G22" i="92"/>
  <c r="G21" i="92"/>
  <c r="G20" i="92"/>
  <c r="G19" i="92"/>
  <c r="G18" i="92"/>
  <c r="G17" i="92"/>
  <c r="G16" i="92"/>
  <c r="G15" i="92"/>
  <c r="G14" i="92"/>
  <c r="G13" i="92"/>
  <c r="G12" i="92"/>
  <c r="G11" i="92"/>
  <c r="G10" i="92"/>
  <c r="G9" i="92"/>
  <c r="G8" i="92"/>
  <c r="G7" i="92"/>
  <c r="G6" i="92"/>
  <c r="G5" i="92"/>
  <c r="N86" i="92" l="1"/>
  <c r="M86" i="91"/>
  <c r="L86" i="91"/>
  <c r="N85" i="91"/>
  <c r="N84" i="91"/>
  <c r="N83" i="91"/>
  <c r="N82" i="91"/>
  <c r="N81" i="91"/>
  <c r="N80" i="91"/>
  <c r="N79" i="91"/>
  <c r="N78" i="91"/>
  <c r="N77" i="91"/>
  <c r="N76" i="91"/>
  <c r="N75" i="91"/>
  <c r="N74" i="91"/>
  <c r="N73" i="91"/>
  <c r="N72" i="91"/>
  <c r="N71" i="91"/>
  <c r="N70" i="91"/>
  <c r="N69" i="91"/>
  <c r="N68" i="91"/>
  <c r="N67" i="91"/>
  <c r="N66" i="91"/>
  <c r="N65" i="91"/>
  <c r="N64" i="91"/>
  <c r="N63" i="91"/>
  <c r="N62" i="91"/>
  <c r="N61" i="91"/>
  <c r="N60" i="91"/>
  <c r="N59" i="91"/>
  <c r="N58" i="91"/>
  <c r="N57" i="91"/>
  <c r="N56" i="91"/>
  <c r="N55" i="91"/>
  <c r="N54" i="91"/>
  <c r="N53" i="91"/>
  <c r="N52" i="91"/>
  <c r="N51" i="91"/>
  <c r="N50" i="91"/>
  <c r="N49" i="91"/>
  <c r="N48" i="91"/>
  <c r="N47" i="91"/>
  <c r="N46" i="91"/>
  <c r="N45" i="91"/>
  <c r="N44" i="91"/>
  <c r="N43" i="91"/>
  <c r="N42" i="91"/>
  <c r="N41" i="91"/>
  <c r="N40" i="91"/>
  <c r="N39" i="91"/>
  <c r="N38" i="91"/>
  <c r="N37" i="91"/>
  <c r="N36" i="91"/>
  <c r="N35" i="91"/>
  <c r="N34" i="91"/>
  <c r="N33" i="91"/>
  <c r="N32" i="91"/>
  <c r="N31" i="91"/>
  <c r="N30" i="91"/>
  <c r="N29" i="91"/>
  <c r="N28" i="91"/>
  <c r="N27" i="91"/>
  <c r="N26" i="91"/>
  <c r="N25" i="91"/>
  <c r="N24" i="91"/>
  <c r="N23" i="91"/>
  <c r="N22" i="91"/>
  <c r="N21" i="91"/>
  <c r="N20" i="91"/>
  <c r="N19" i="91"/>
  <c r="N18" i="91"/>
  <c r="N17" i="91"/>
  <c r="N16" i="91"/>
  <c r="N15" i="91"/>
  <c r="N14" i="91"/>
  <c r="N13" i="91"/>
  <c r="N12" i="91"/>
  <c r="N11" i="91"/>
  <c r="N10" i="91"/>
  <c r="N9" i="91"/>
  <c r="N8" i="91"/>
  <c r="N7" i="91"/>
  <c r="N6" i="91"/>
  <c r="N5" i="91"/>
  <c r="F86" i="91"/>
  <c r="E86" i="91"/>
  <c r="G85" i="91"/>
  <c r="G84" i="91"/>
  <c r="G83" i="91"/>
  <c r="G82" i="91"/>
  <c r="G81" i="91"/>
  <c r="G80" i="91"/>
  <c r="G79" i="91"/>
  <c r="G78" i="91"/>
  <c r="G77" i="91"/>
  <c r="G76" i="91"/>
  <c r="G75" i="91"/>
  <c r="G74" i="91"/>
  <c r="G73" i="91"/>
  <c r="G72" i="91"/>
  <c r="G71" i="91"/>
  <c r="G70" i="91"/>
  <c r="G69" i="91"/>
  <c r="G68" i="91"/>
  <c r="G67" i="91"/>
  <c r="G66" i="91"/>
  <c r="G65" i="91"/>
  <c r="G64" i="91"/>
  <c r="G63" i="91"/>
  <c r="G62" i="91"/>
  <c r="G61" i="91"/>
  <c r="G60" i="91"/>
  <c r="G59" i="91"/>
  <c r="G58" i="91"/>
  <c r="G57" i="91"/>
  <c r="G56" i="91"/>
  <c r="G55" i="91"/>
  <c r="G54" i="91"/>
  <c r="G53" i="91"/>
  <c r="G52" i="91"/>
  <c r="G51" i="91"/>
  <c r="G50" i="91"/>
  <c r="G49" i="91"/>
  <c r="G48" i="91"/>
  <c r="G47" i="91"/>
  <c r="G46" i="91"/>
  <c r="G45" i="91"/>
  <c r="G44" i="91"/>
  <c r="G43" i="91"/>
  <c r="G42" i="91"/>
  <c r="G41" i="91"/>
  <c r="G40" i="91"/>
  <c r="G39" i="91"/>
  <c r="G38" i="91"/>
  <c r="G37" i="91"/>
  <c r="G36" i="91"/>
  <c r="G35" i="91"/>
  <c r="G34" i="91"/>
  <c r="G33" i="91"/>
  <c r="G32" i="91"/>
  <c r="G31" i="91"/>
  <c r="G30" i="91"/>
  <c r="G29" i="91"/>
  <c r="G28" i="91"/>
  <c r="G27" i="91"/>
  <c r="G26" i="91"/>
  <c r="G25" i="91"/>
  <c r="G24" i="91"/>
  <c r="G23" i="91"/>
  <c r="G22" i="91"/>
  <c r="G21" i="91"/>
  <c r="G20" i="91"/>
  <c r="G19" i="91"/>
  <c r="G18" i="91"/>
  <c r="G17" i="91"/>
  <c r="G16" i="91"/>
  <c r="G15" i="91"/>
  <c r="G14" i="91"/>
  <c r="G13" i="91"/>
  <c r="G12" i="91"/>
  <c r="G11" i="91"/>
  <c r="G10" i="91"/>
  <c r="G9" i="91"/>
  <c r="G8" i="91"/>
  <c r="G7" i="91"/>
  <c r="G6" i="91"/>
  <c r="G5" i="91"/>
  <c r="G86" i="91" l="1"/>
  <c r="N86" i="91"/>
  <c r="G5" i="90"/>
  <c r="G6" i="90"/>
  <c r="G7" i="90"/>
  <c r="G8" i="90"/>
  <c r="G9" i="90"/>
  <c r="G10" i="90"/>
  <c r="G11" i="90"/>
  <c r="G12" i="90"/>
  <c r="G13" i="90"/>
  <c r="G14" i="90"/>
  <c r="G15" i="90"/>
  <c r="G16" i="90"/>
  <c r="G17" i="90"/>
  <c r="G18" i="90"/>
  <c r="G19" i="90"/>
  <c r="G20" i="90"/>
  <c r="G21" i="90"/>
  <c r="G22" i="90"/>
  <c r="G23" i="90"/>
  <c r="G24" i="90"/>
  <c r="G25" i="90"/>
  <c r="G26" i="90"/>
  <c r="G27" i="90"/>
  <c r="G28" i="90"/>
  <c r="G29" i="90"/>
  <c r="G30" i="90"/>
  <c r="G31" i="90"/>
  <c r="G32" i="90"/>
  <c r="G33" i="90"/>
  <c r="G34" i="90"/>
  <c r="G35" i="90"/>
  <c r="G36" i="90"/>
  <c r="G37" i="90"/>
  <c r="G38" i="90"/>
  <c r="G39" i="90"/>
  <c r="G40" i="90"/>
  <c r="G41" i="90"/>
  <c r="G42" i="90"/>
  <c r="G43" i="90"/>
  <c r="G44" i="90"/>
  <c r="G45" i="90"/>
  <c r="G46" i="90"/>
  <c r="G47" i="90"/>
  <c r="G48" i="90"/>
  <c r="G49" i="90"/>
  <c r="G50" i="90"/>
  <c r="G51" i="90"/>
  <c r="G52" i="90"/>
  <c r="G53" i="90"/>
  <c r="G54" i="90"/>
  <c r="G55" i="90"/>
  <c r="G56" i="90"/>
  <c r="G57" i="90"/>
  <c r="G58" i="90"/>
  <c r="G59" i="90"/>
  <c r="G60" i="90"/>
  <c r="G61" i="90"/>
  <c r="G62" i="90"/>
  <c r="G63" i="90"/>
  <c r="G64" i="90"/>
  <c r="G65" i="90"/>
  <c r="G66" i="90"/>
  <c r="G67" i="90"/>
  <c r="G68" i="90"/>
  <c r="G69" i="90"/>
  <c r="G70" i="90"/>
  <c r="G71" i="90"/>
  <c r="G72" i="90"/>
  <c r="G73" i="90"/>
  <c r="G74" i="90"/>
  <c r="G75" i="90"/>
  <c r="G76" i="90"/>
  <c r="G77" i="90"/>
  <c r="G78" i="90"/>
  <c r="G79" i="90"/>
  <c r="G80" i="90"/>
  <c r="G81" i="90"/>
  <c r="G82" i="90"/>
  <c r="G83" i="90"/>
  <c r="G84" i="90"/>
  <c r="G85" i="90"/>
  <c r="M86" i="90" l="1"/>
  <c r="L86" i="90"/>
  <c r="N86" i="90" s="1"/>
  <c r="N85" i="90"/>
  <c r="N84" i="90"/>
  <c r="N83" i="90"/>
  <c r="N82" i="90"/>
  <c r="N81" i="90"/>
  <c r="N80" i="90"/>
  <c r="N79" i="90"/>
  <c r="N78" i="90"/>
  <c r="N77" i="90"/>
  <c r="N76" i="90"/>
  <c r="N75" i="90"/>
  <c r="N74" i="90"/>
  <c r="N73" i="90"/>
  <c r="N72" i="90"/>
  <c r="N71" i="90"/>
  <c r="N70" i="90"/>
  <c r="N69" i="90"/>
  <c r="N68" i="90"/>
  <c r="N67" i="90"/>
  <c r="N66" i="90"/>
  <c r="N65" i="90"/>
  <c r="N64" i="90"/>
  <c r="N63" i="90"/>
  <c r="N62" i="90"/>
  <c r="N61" i="90"/>
  <c r="N60" i="90"/>
  <c r="N59" i="90"/>
  <c r="N58" i="90"/>
  <c r="N57" i="90"/>
  <c r="N56" i="90"/>
  <c r="N55" i="90"/>
  <c r="N54" i="90"/>
  <c r="N53" i="90"/>
  <c r="N52" i="90"/>
  <c r="N51" i="90"/>
  <c r="N50" i="90"/>
  <c r="N49" i="90"/>
  <c r="N48" i="90"/>
  <c r="N47" i="90"/>
  <c r="N46" i="90"/>
  <c r="N45" i="90"/>
  <c r="N44" i="90"/>
  <c r="N43" i="90"/>
  <c r="N42" i="90"/>
  <c r="N41" i="90"/>
  <c r="N40" i="90"/>
  <c r="N39" i="90"/>
  <c r="N38" i="90"/>
  <c r="N37" i="90"/>
  <c r="N36" i="90"/>
  <c r="N35" i="90"/>
  <c r="N34" i="90"/>
  <c r="N33" i="90"/>
  <c r="N32" i="90"/>
  <c r="N31" i="90"/>
  <c r="N30" i="90"/>
  <c r="N29" i="90"/>
  <c r="N28" i="90"/>
  <c r="N27" i="90"/>
  <c r="N26" i="90"/>
  <c r="N25" i="90"/>
  <c r="N24" i="90"/>
  <c r="N23" i="90"/>
  <c r="N22" i="90"/>
  <c r="N21" i="90"/>
  <c r="N20" i="90"/>
  <c r="N19" i="90"/>
  <c r="N18" i="90"/>
  <c r="N17" i="90"/>
  <c r="N16" i="90"/>
  <c r="N15" i="90"/>
  <c r="N14" i="90"/>
  <c r="N13" i="90"/>
  <c r="N12" i="90"/>
  <c r="N11" i="90"/>
  <c r="N10" i="90"/>
  <c r="N9" i="90"/>
  <c r="N8" i="90"/>
  <c r="N7" i="90"/>
  <c r="N6" i="90"/>
  <c r="N5" i="90"/>
  <c r="F86" i="90"/>
  <c r="G86" i="90" s="1"/>
  <c r="E86" i="90"/>
  <c r="M86" i="89" l="1"/>
  <c r="N86" i="89" s="1"/>
  <c r="L86" i="89"/>
  <c r="N85" i="89"/>
  <c r="N84" i="89"/>
  <c r="N83" i="89"/>
  <c r="N82" i="89"/>
  <c r="N81" i="89"/>
  <c r="N80" i="89"/>
  <c r="N79" i="89"/>
  <c r="N78" i="89"/>
  <c r="N77" i="89"/>
  <c r="N76" i="89"/>
  <c r="N75" i="89"/>
  <c r="N74" i="89"/>
  <c r="N73" i="89"/>
  <c r="N72" i="89"/>
  <c r="N71" i="89"/>
  <c r="N70" i="89"/>
  <c r="N69" i="89"/>
  <c r="N68" i="89"/>
  <c r="N67" i="89"/>
  <c r="N66" i="89"/>
  <c r="N65" i="89"/>
  <c r="N64" i="89"/>
  <c r="N63" i="89"/>
  <c r="N62" i="89"/>
  <c r="N61" i="89"/>
  <c r="N60" i="89"/>
  <c r="N59" i="89"/>
  <c r="N58" i="89"/>
  <c r="N57" i="89"/>
  <c r="N56" i="89"/>
  <c r="N55" i="89"/>
  <c r="N54" i="89"/>
  <c r="N53" i="89"/>
  <c r="N52" i="89"/>
  <c r="N51" i="89"/>
  <c r="N50" i="89"/>
  <c r="N49" i="89"/>
  <c r="N48" i="89"/>
  <c r="N47" i="89"/>
  <c r="N46" i="89"/>
  <c r="N45" i="89"/>
  <c r="N44" i="89"/>
  <c r="N43" i="89"/>
  <c r="N42" i="89"/>
  <c r="N41" i="89"/>
  <c r="N40" i="89"/>
  <c r="N39" i="89"/>
  <c r="N38" i="89"/>
  <c r="N37" i="89"/>
  <c r="N36" i="89"/>
  <c r="N35" i="89"/>
  <c r="N34" i="89"/>
  <c r="N33" i="89"/>
  <c r="N32" i="89"/>
  <c r="N31" i="89"/>
  <c r="N30" i="89"/>
  <c r="N29" i="89"/>
  <c r="N28" i="89"/>
  <c r="N27" i="89"/>
  <c r="N26" i="89"/>
  <c r="N25" i="89"/>
  <c r="N24" i="89"/>
  <c r="N23" i="89"/>
  <c r="N22" i="89"/>
  <c r="N21" i="89"/>
  <c r="N20" i="89"/>
  <c r="N19" i="89"/>
  <c r="N18" i="89"/>
  <c r="N17" i="89"/>
  <c r="N16" i="89"/>
  <c r="N15" i="89"/>
  <c r="N14" i="89"/>
  <c r="N13" i="89"/>
  <c r="N12" i="89"/>
  <c r="N11" i="89"/>
  <c r="N10" i="89"/>
  <c r="N9" i="89"/>
  <c r="N8" i="89"/>
  <c r="N7" i="89"/>
  <c r="N6" i="89"/>
  <c r="N5" i="89"/>
  <c r="F86" i="89" l="1"/>
  <c r="E86" i="89"/>
  <c r="G85" i="89"/>
  <c r="G84" i="89"/>
  <c r="G83" i="89"/>
  <c r="G82" i="89"/>
  <c r="G81" i="89"/>
  <c r="G80" i="89"/>
  <c r="G79" i="89"/>
  <c r="G78" i="89"/>
  <c r="G77" i="89"/>
  <c r="G76" i="89"/>
  <c r="G75" i="89"/>
  <c r="G74" i="89"/>
  <c r="G73" i="89"/>
  <c r="G72" i="89"/>
  <c r="G71" i="89"/>
  <c r="G70" i="89"/>
  <c r="G69" i="89"/>
  <c r="G68" i="89"/>
  <c r="G67" i="89"/>
  <c r="G66" i="89"/>
  <c r="G65" i="89"/>
  <c r="G64" i="89"/>
  <c r="G63" i="89"/>
  <c r="G62" i="89"/>
  <c r="G61" i="89"/>
  <c r="G60" i="89"/>
  <c r="G59" i="89"/>
  <c r="G58" i="89"/>
  <c r="G57" i="89"/>
  <c r="G56" i="89"/>
  <c r="G55" i="89"/>
  <c r="G54" i="89"/>
  <c r="G53" i="89"/>
  <c r="G52" i="89"/>
  <c r="G51" i="89"/>
  <c r="G50" i="89"/>
  <c r="G49" i="89"/>
  <c r="G48" i="89"/>
  <c r="G47" i="89"/>
  <c r="G46" i="89"/>
  <c r="G45" i="89"/>
  <c r="G44" i="89"/>
  <c r="G43" i="89"/>
  <c r="G42" i="89"/>
  <c r="G41" i="89"/>
  <c r="G40" i="89"/>
  <c r="G39" i="89"/>
  <c r="G38" i="89"/>
  <c r="G37" i="89"/>
  <c r="G36" i="89"/>
  <c r="G35" i="89"/>
  <c r="G34" i="89"/>
  <c r="G33" i="89"/>
  <c r="G32" i="89"/>
  <c r="G31" i="89"/>
  <c r="G30" i="89"/>
  <c r="G29" i="89"/>
  <c r="G28" i="89"/>
  <c r="G27" i="89"/>
  <c r="G26" i="89"/>
  <c r="G25" i="89"/>
  <c r="G24" i="89"/>
  <c r="G23" i="89"/>
  <c r="G22" i="89"/>
  <c r="G21" i="89"/>
  <c r="G20" i="89"/>
  <c r="G19" i="89"/>
  <c r="G18" i="89"/>
  <c r="G17" i="89"/>
  <c r="G16" i="89"/>
  <c r="G15" i="89"/>
  <c r="G14" i="89"/>
  <c r="G13" i="89"/>
  <c r="G12" i="89"/>
  <c r="G11" i="89"/>
  <c r="G10" i="89"/>
  <c r="G9" i="89"/>
  <c r="G8" i="89"/>
  <c r="G7" i="89"/>
  <c r="G6" i="89"/>
  <c r="G5" i="89"/>
  <c r="G86" i="89" l="1"/>
  <c r="M86" i="88"/>
  <c r="L86" i="88"/>
  <c r="N85" i="88"/>
  <c r="N84" i="88"/>
  <c r="N83" i="88"/>
  <c r="N82" i="88"/>
  <c r="N81" i="88"/>
  <c r="N80" i="88"/>
  <c r="N79" i="88"/>
  <c r="N78" i="88"/>
  <c r="N77" i="88"/>
  <c r="N76" i="88"/>
  <c r="N75" i="88"/>
  <c r="N74" i="88"/>
  <c r="N73" i="88"/>
  <c r="N72" i="88"/>
  <c r="N71" i="88"/>
  <c r="N70" i="88"/>
  <c r="N69" i="88"/>
  <c r="N68" i="88"/>
  <c r="N67" i="88"/>
  <c r="N66" i="88"/>
  <c r="N65" i="88"/>
  <c r="N64" i="88"/>
  <c r="N63" i="88"/>
  <c r="N62" i="88"/>
  <c r="N61" i="88"/>
  <c r="N60" i="88"/>
  <c r="N59" i="88"/>
  <c r="N58" i="88"/>
  <c r="N57" i="88"/>
  <c r="N56" i="88"/>
  <c r="N55" i="88"/>
  <c r="N54" i="88"/>
  <c r="N53" i="88"/>
  <c r="N52" i="88"/>
  <c r="N51" i="88"/>
  <c r="N50" i="88"/>
  <c r="N49" i="88"/>
  <c r="N48" i="88"/>
  <c r="N47" i="88"/>
  <c r="N46" i="88"/>
  <c r="N45" i="88"/>
  <c r="N44" i="88"/>
  <c r="N43" i="88"/>
  <c r="N42" i="88"/>
  <c r="N41" i="88"/>
  <c r="N40" i="88"/>
  <c r="N39" i="88"/>
  <c r="N38" i="88"/>
  <c r="N37" i="88"/>
  <c r="N36" i="88"/>
  <c r="N35" i="88"/>
  <c r="N34" i="88"/>
  <c r="N33" i="88"/>
  <c r="N32" i="88"/>
  <c r="N31" i="88"/>
  <c r="N30" i="88"/>
  <c r="N29" i="88"/>
  <c r="N28" i="88"/>
  <c r="N27" i="88"/>
  <c r="N26" i="88"/>
  <c r="N25" i="88"/>
  <c r="N24" i="88"/>
  <c r="N23" i="88"/>
  <c r="N22" i="88"/>
  <c r="N21" i="88"/>
  <c r="N20" i="88"/>
  <c r="N19" i="88"/>
  <c r="N18" i="88"/>
  <c r="N17" i="88"/>
  <c r="N16" i="88"/>
  <c r="N15" i="88"/>
  <c r="N14" i="88"/>
  <c r="N13" i="88"/>
  <c r="N12" i="88"/>
  <c r="N11" i="88"/>
  <c r="N10" i="88"/>
  <c r="N9" i="88"/>
  <c r="N8" i="88"/>
  <c r="N7" i="88"/>
  <c r="N6" i="88"/>
  <c r="N5" i="88"/>
  <c r="F86" i="88"/>
  <c r="E86" i="88"/>
  <c r="G85" i="88"/>
  <c r="G84" i="88"/>
  <c r="G83" i="88"/>
  <c r="G82" i="88"/>
  <c r="G81" i="88"/>
  <c r="G80" i="88"/>
  <c r="G79" i="88"/>
  <c r="G78" i="88"/>
  <c r="G77" i="88"/>
  <c r="G76" i="88"/>
  <c r="G75" i="88"/>
  <c r="G74" i="88"/>
  <c r="G73" i="88"/>
  <c r="G72" i="88"/>
  <c r="G71" i="88"/>
  <c r="G70" i="88"/>
  <c r="G69" i="88"/>
  <c r="G68" i="88"/>
  <c r="G67" i="88"/>
  <c r="G66" i="88"/>
  <c r="G65" i="88"/>
  <c r="G64" i="88"/>
  <c r="G63" i="88"/>
  <c r="G62" i="88"/>
  <c r="G61" i="88"/>
  <c r="G60" i="88"/>
  <c r="G59" i="88"/>
  <c r="G58" i="88"/>
  <c r="G57" i="88"/>
  <c r="G56" i="88"/>
  <c r="G55" i="88"/>
  <c r="G54" i="88"/>
  <c r="G53" i="88"/>
  <c r="G52" i="88"/>
  <c r="G51" i="88"/>
  <c r="G50" i="88"/>
  <c r="G49" i="88"/>
  <c r="G48" i="88"/>
  <c r="G47" i="88"/>
  <c r="G46" i="88"/>
  <c r="G45" i="88"/>
  <c r="G44" i="88"/>
  <c r="G43" i="88"/>
  <c r="G42" i="88"/>
  <c r="G41" i="88"/>
  <c r="G40" i="88"/>
  <c r="G39" i="88"/>
  <c r="G38" i="88"/>
  <c r="G37" i="88"/>
  <c r="G36" i="88"/>
  <c r="G35" i="88"/>
  <c r="G34" i="88"/>
  <c r="G33" i="88"/>
  <c r="G32" i="88"/>
  <c r="G31" i="88"/>
  <c r="G30" i="88"/>
  <c r="G29" i="88"/>
  <c r="G28" i="88"/>
  <c r="G27" i="88"/>
  <c r="G26" i="88"/>
  <c r="G25" i="88"/>
  <c r="G24" i="88"/>
  <c r="G23" i="88"/>
  <c r="G22" i="88"/>
  <c r="G21" i="88"/>
  <c r="G20" i="88"/>
  <c r="G19" i="88"/>
  <c r="G18" i="88"/>
  <c r="G17" i="88"/>
  <c r="G16" i="88"/>
  <c r="G15" i="88"/>
  <c r="G14" i="88"/>
  <c r="G13" i="88"/>
  <c r="G12" i="88"/>
  <c r="G11" i="88"/>
  <c r="G10" i="88"/>
  <c r="G9" i="88"/>
  <c r="G8" i="88"/>
  <c r="G7" i="88"/>
  <c r="G6" i="88"/>
  <c r="G5" i="88"/>
  <c r="G86" i="88" l="1"/>
  <c r="N86" i="88"/>
  <c r="M86" i="87"/>
  <c r="L86" i="87"/>
  <c r="N85" i="87"/>
  <c r="N84" i="87"/>
  <c r="N83" i="87"/>
  <c r="N82" i="87"/>
  <c r="N81" i="87"/>
  <c r="N80" i="87"/>
  <c r="N79" i="87"/>
  <c r="N78" i="87"/>
  <c r="N77" i="87"/>
  <c r="N76" i="87"/>
  <c r="N75" i="87"/>
  <c r="N74" i="87"/>
  <c r="N73" i="87"/>
  <c r="N72" i="87"/>
  <c r="N71" i="87"/>
  <c r="N70" i="87"/>
  <c r="N69" i="87"/>
  <c r="N68" i="87"/>
  <c r="N67" i="87"/>
  <c r="N66" i="87"/>
  <c r="N65" i="87"/>
  <c r="N64" i="87"/>
  <c r="N63" i="87"/>
  <c r="N62" i="87"/>
  <c r="N61" i="87"/>
  <c r="N60" i="87"/>
  <c r="N59" i="87"/>
  <c r="N58" i="87"/>
  <c r="N57" i="87"/>
  <c r="N56" i="87"/>
  <c r="N55" i="87"/>
  <c r="N54" i="87"/>
  <c r="N53" i="87"/>
  <c r="N52" i="87"/>
  <c r="N51" i="87"/>
  <c r="N50" i="87"/>
  <c r="N49" i="87"/>
  <c r="N48" i="87"/>
  <c r="N47" i="87"/>
  <c r="N46" i="87"/>
  <c r="N45" i="87"/>
  <c r="N44" i="87"/>
  <c r="N43" i="87"/>
  <c r="N42" i="87"/>
  <c r="N41" i="87"/>
  <c r="N40" i="87"/>
  <c r="N39" i="87"/>
  <c r="N38" i="87"/>
  <c r="N37" i="87"/>
  <c r="N36" i="87"/>
  <c r="N35" i="87"/>
  <c r="N34" i="87"/>
  <c r="N33" i="87"/>
  <c r="N32" i="87"/>
  <c r="N31" i="87"/>
  <c r="N30" i="87"/>
  <c r="N29" i="87"/>
  <c r="N28" i="87"/>
  <c r="N27" i="87"/>
  <c r="N26" i="87"/>
  <c r="N25" i="87"/>
  <c r="N24" i="87"/>
  <c r="N23" i="87"/>
  <c r="N22" i="87"/>
  <c r="N21" i="87"/>
  <c r="N20" i="87"/>
  <c r="N19" i="87"/>
  <c r="N18" i="87"/>
  <c r="N17" i="87"/>
  <c r="N16" i="87"/>
  <c r="N15" i="87"/>
  <c r="N14" i="87"/>
  <c r="N13" i="87"/>
  <c r="N12" i="87"/>
  <c r="N11" i="87"/>
  <c r="N10" i="87"/>
  <c r="N9" i="87"/>
  <c r="N8" i="87"/>
  <c r="N7" i="87"/>
  <c r="N6" i="87"/>
  <c r="N5" i="87"/>
  <c r="F86" i="87"/>
  <c r="E86" i="87"/>
  <c r="G85" i="87"/>
  <c r="G84" i="87"/>
  <c r="G83" i="87"/>
  <c r="G82" i="87"/>
  <c r="G81" i="87"/>
  <c r="G80" i="87"/>
  <c r="G79" i="87"/>
  <c r="G78" i="87"/>
  <c r="G77" i="87"/>
  <c r="G76" i="87"/>
  <c r="G75" i="87"/>
  <c r="G74" i="87"/>
  <c r="G73" i="87"/>
  <c r="G72" i="87"/>
  <c r="G71" i="87"/>
  <c r="G70" i="87"/>
  <c r="G69" i="87"/>
  <c r="G68" i="87"/>
  <c r="G67" i="87"/>
  <c r="G66" i="87"/>
  <c r="G65" i="87"/>
  <c r="G64" i="87"/>
  <c r="G63" i="87"/>
  <c r="G62" i="87"/>
  <c r="G61" i="87"/>
  <c r="G60" i="87"/>
  <c r="G59" i="87"/>
  <c r="G58" i="87"/>
  <c r="G57" i="87"/>
  <c r="G56" i="87"/>
  <c r="G55" i="87"/>
  <c r="G54" i="87"/>
  <c r="G53" i="87"/>
  <c r="G52" i="87"/>
  <c r="G51" i="87"/>
  <c r="G50" i="87"/>
  <c r="G49" i="87"/>
  <c r="G48" i="87"/>
  <c r="G47" i="87"/>
  <c r="G46" i="87"/>
  <c r="G45" i="87"/>
  <c r="G44" i="87"/>
  <c r="G43" i="87"/>
  <c r="G42" i="87"/>
  <c r="G41" i="87"/>
  <c r="G40" i="87"/>
  <c r="G39" i="87"/>
  <c r="G38" i="87"/>
  <c r="G37" i="87"/>
  <c r="G36" i="87"/>
  <c r="G35" i="87"/>
  <c r="G34" i="87"/>
  <c r="G33" i="87"/>
  <c r="G32" i="87"/>
  <c r="G31" i="87"/>
  <c r="G30" i="87"/>
  <c r="G29" i="87"/>
  <c r="G28" i="87"/>
  <c r="G27" i="87"/>
  <c r="G26" i="87"/>
  <c r="G25" i="87"/>
  <c r="G24" i="87"/>
  <c r="G23" i="87"/>
  <c r="G22" i="87"/>
  <c r="G21" i="87"/>
  <c r="G20" i="87"/>
  <c r="G19" i="87"/>
  <c r="G18" i="87"/>
  <c r="G17" i="87"/>
  <c r="G16" i="87"/>
  <c r="G15" i="87"/>
  <c r="G14" i="87"/>
  <c r="G13" i="87"/>
  <c r="G12" i="87"/>
  <c r="G11" i="87"/>
  <c r="G10" i="87"/>
  <c r="G9" i="87"/>
  <c r="G8" i="87"/>
  <c r="G7" i="87"/>
  <c r="G6" i="87"/>
  <c r="G5" i="87"/>
  <c r="N86" i="87" l="1"/>
  <c r="G86" i="87"/>
  <c r="M86" i="86"/>
  <c r="L86" i="86"/>
  <c r="N85" i="86"/>
  <c r="N84" i="86"/>
  <c r="N83" i="86"/>
  <c r="N82" i="86"/>
  <c r="N81" i="86"/>
  <c r="N80" i="86"/>
  <c r="N79" i="86"/>
  <c r="N78" i="86"/>
  <c r="N77" i="86"/>
  <c r="N76" i="86"/>
  <c r="N75" i="86"/>
  <c r="N74" i="86"/>
  <c r="N73" i="86"/>
  <c r="N72" i="86"/>
  <c r="N71" i="86"/>
  <c r="N70" i="86"/>
  <c r="N69" i="86"/>
  <c r="N68" i="86"/>
  <c r="N67" i="86"/>
  <c r="N66" i="86"/>
  <c r="N65" i="86"/>
  <c r="N64" i="86"/>
  <c r="N63" i="86"/>
  <c r="N62" i="86"/>
  <c r="N61" i="86"/>
  <c r="N60" i="86"/>
  <c r="N59" i="86"/>
  <c r="N58" i="86"/>
  <c r="N57" i="86"/>
  <c r="N56" i="86"/>
  <c r="N55" i="86"/>
  <c r="N54" i="86"/>
  <c r="N53" i="86"/>
  <c r="N52" i="86"/>
  <c r="N51" i="86"/>
  <c r="N50" i="86"/>
  <c r="N49" i="86"/>
  <c r="N48" i="86"/>
  <c r="N47" i="86"/>
  <c r="N46" i="86"/>
  <c r="N45" i="86"/>
  <c r="N44" i="86"/>
  <c r="N43" i="86"/>
  <c r="N42" i="86"/>
  <c r="N41" i="86"/>
  <c r="N40" i="86"/>
  <c r="N39" i="86"/>
  <c r="N38" i="86"/>
  <c r="N37" i="86"/>
  <c r="N36" i="86"/>
  <c r="N35" i="86"/>
  <c r="N34" i="86"/>
  <c r="N33" i="86"/>
  <c r="N32" i="86"/>
  <c r="N31" i="86"/>
  <c r="N30" i="86"/>
  <c r="N29" i="86"/>
  <c r="N28" i="86"/>
  <c r="N27" i="86"/>
  <c r="N26" i="86"/>
  <c r="N25" i="86"/>
  <c r="N24" i="86"/>
  <c r="N23" i="86"/>
  <c r="N22" i="86"/>
  <c r="N21" i="86"/>
  <c r="N20" i="86"/>
  <c r="N19" i="86"/>
  <c r="N18" i="86"/>
  <c r="N17" i="86"/>
  <c r="N16" i="86"/>
  <c r="N15" i="86"/>
  <c r="N14" i="86"/>
  <c r="N13" i="86"/>
  <c r="N12" i="86"/>
  <c r="N11" i="86"/>
  <c r="N10" i="86"/>
  <c r="N9" i="86"/>
  <c r="N8" i="86"/>
  <c r="N7" i="86"/>
  <c r="N6" i="86"/>
  <c r="N5" i="86"/>
  <c r="F86" i="86"/>
  <c r="E86" i="86"/>
  <c r="G85" i="86"/>
  <c r="G84" i="86"/>
  <c r="G83" i="86"/>
  <c r="G82" i="86"/>
  <c r="G81" i="86"/>
  <c r="G80" i="86"/>
  <c r="G79" i="86"/>
  <c r="G78" i="86"/>
  <c r="G77" i="86"/>
  <c r="G76" i="86"/>
  <c r="G75" i="86"/>
  <c r="G74" i="86"/>
  <c r="G73" i="86"/>
  <c r="G72" i="86"/>
  <c r="G71" i="86"/>
  <c r="G70" i="86"/>
  <c r="G69" i="86"/>
  <c r="G68" i="86"/>
  <c r="G67" i="86"/>
  <c r="G66" i="86"/>
  <c r="G65" i="86"/>
  <c r="G64" i="86"/>
  <c r="G63" i="86"/>
  <c r="G62" i="86"/>
  <c r="G61" i="86"/>
  <c r="G60" i="86"/>
  <c r="G59" i="86"/>
  <c r="G58" i="86"/>
  <c r="G57" i="86"/>
  <c r="G56" i="86"/>
  <c r="G55" i="86"/>
  <c r="G54" i="86"/>
  <c r="G53" i="86"/>
  <c r="G52" i="86"/>
  <c r="G51" i="86"/>
  <c r="G50" i="86"/>
  <c r="G49" i="86"/>
  <c r="G48" i="86"/>
  <c r="G47" i="86"/>
  <c r="G46" i="86"/>
  <c r="G45" i="86"/>
  <c r="G44" i="86"/>
  <c r="G43" i="86"/>
  <c r="G42" i="86"/>
  <c r="G41" i="86"/>
  <c r="G40" i="86"/>
  <c r="G39" i="86"/>
  <c r="G38" i="86"/>
  <c r="G37" i="86"/>
  <c r="G36" i="86"/>
  <c r="G35" i="86"/>
  <c r="G34" i="86"/>
  <c r="G33" i="86"/>
  <c r="G32" i="86"/>
  <c r="G31" i="86"/>
  <c r="G30" i="86"/>
  <c r="G29" i="86"/>
  <c r="G28" i="86"/>
  <c r="G27" i="86"/>
  <c r="G26" i="86"/>
  <c r="G25" i="86"/>
  <c r="G24" i="86"/>
  <c r="G23" i="86"/>
  <c r="G22" i="86"/>
  <c r="G21" i="86"/>
  <c r="G20" i="86"/>
  <c r="G19" i="86"/>
  <c r="G18" i="86"/>
  <c r="G17" i="86"/>
  <c r="G16" i="86"/>
  <c r="G15" i="86"/>
  <c r="G14" i="86"/>
  <c r="G13" i="86"/>
  <c r="G12" i="86"/>
  <c r="G11" i="86"/>
  <c r="G10" i="86"/>
  <c r="G9" i="86"/>
  <c r="G8" i="86"/>
  <c r="G7" i="86"/>
  <c r="G6" i="86"/>
  <c r="G5" i="86"/>
  <c r="G86" i="86" l="1"/>
  <c r="N86" i="86"/>
  <c r="M86" i="85"/>
  <c r="L86" i="85"/>
  <c r="N85" i="85"/>
  <c r="N84" i="85"/>
  <c r="N83" i="85"/>
  <c r="N82" i="85"/>
  <c r="N81" i="85"/>
  <c r="N80" i="85"/>
  <c r="N79" i="85"/>
  <c r="N78" i="85"/>
  <c r="N77" i="85"/>
  <c r="N76" i="85"/>
  <c r="N75" i="85"/>
  <c r="N74" i="85"/>
  <c r="N73" i="85"/>
  <c r="N72" i="85"/>
  <c r="N71" i="85"/>
  <c r="N70" i="85"/>
  <c r="N69" i="85"/>
  <c r="N68" i="85"/>
  <c r="N67" i="85"/>
  <c r="N66" i="85"/>
  <c r="N65" i="85"/>
  <c r="N64" i="85"/>
  <c r="N63" i="85"/>
  <c r="N62" i="85"/>
  <c r="N61" i="85"/>
  <c r="N60" i="85"/>
  <c r="N59" i="85"/>
  <c r="N58" i="85"/>
  <c r="N57" i="85"/>
  <c r="N56" i="85"/>
  <c r="N55" i="85"/>
  <c r="N54" i="85"/>
  <c r="N53" i="85"/>
  <c r="N52" i="85"/>
  <c r="N51" i="85"/>
  <c r="N50" i="85"/>
  <c r="N49" i="85"/>
  <c r="N48" i="85"/>
  <c r="N47" i="85"/>
  <c r="N46" i="85"/>
  <c r="N45" i="85"/>
  <c r="N44" i="85"/>
  <c r="N43" i="85"/>
  <c r="N42" i="85"/>
  <c r="N41" i="85"/>
  <c r="N40" i="85"/>
  <c r="N39" i="85"/>
  <c r="N38" i="85"/>
  <c r="N37" i="85"/>
  <c r="N36" i="85"/>
  <c r="N35" i="85"/>
  <c r="N34" i="85"/>
  <c r="N33" i="85"/>
  <c r="N32" i="85"/>
  <c r="N31" i="85"/>
  <c r="N30" i="85"/>
  <c r="N29" i="85"/>
  <c r="N28" i="85"/>
  <c r="N27" i="85"/>
  <c r="N26" i="85"/>
  <c r="N25" i="85"/>
  <c r="N24" i="85"/>
  <c r="N23" i="85"/>
  <c r="N22" i="85"/>
  <c r="N21" i="85"/>
  <c r="N20" i="85"/>
  <c r="N19" i="85"/>
  <c r="N18" i="85"/>
  <c r="N17" i="85"/>
  <c r="N16" i="85"/>
  <c r="N15" i="85"/>
  <c r="N14" i="85"/>
  <c r="N13" i="85"/>
  <c r="N12" i="85"/>
  <c r="N11" i="85"/>
  <c r="N10" i="85"/>
  <c r="N9" i="85"/>
  <c r="N8" i="85"/>
  <c r="N7" i="85"/>
  <c r="N6" i="85"/>
  <c r="N5" i="85"/>
  <c r="F86" i="85"/>
  <c r="E86" i="85"/>
  <c r="G85" i="85"/>
  <c r="G84" i="85"/>
  <c r="G83" i="85"/>
  <c r="G82" i="85"/>
  <c r="G81" i="85"/>
  <c r="G80" i="85"/>
  <c r="G79" i="85"/>
  <c r="G78" i="85"/>
  <c r="G77" i="85"/>
  <c r="G76" i="85"/>
  <c r="G75" i="85"/>
  <c r="G74" i="85"/>
  <c r="G73" i="85"/>
  <c r="G72" i="85"/>
  <c r="G71" i="85"/>
  <c r="G70" i="85"/>
  <c r="G69" i="85"/>
  <c r="G68" i="85"/>
  <c r="G67" i="85"/>
  <c r="G66" i="85"/>
  <c r="G65" i="85"/>
  <c r="G64" i="85"/>
  <c r="G63" i="85"/>
  <c r="G62" i="85"/>
  <c r="G61" i="85"/>
  <c r="G60" i="85"/>
  <c r="G59" i="85"/>
  <c r="G58" i="85"/>
  <c r="G57" i="85"/>
  <c r="G56" i="85"/>
  <c r="G55" i="85"/>
  <c r="G54" i="85"/>
  <c r="G53" i="85"/>
  <c r="G52" i="85"/>
  <c r="G51" i="85"/>
  <c r="G50" i="85"/>
  <c r="G49" i="85"/>
  <c r="G48" i="85"/>
  <c r="G47" i="85"/>
  <c r="G46" i="85"/>
  <c r="G45" i="85"/>
  <c r="G44" i="85"/>
  <c r="G43" i="85"/>
  <c r="G42" i="85"/>
  <c r="G41" i="85"/>
  <c r="G40" i="85"/>
  <c r="G39" i="85"/>
  <c r="G38" i="85"/>
  <c r="G37" i="85"/>
  <c r="G36" i="85"/>
  <c r="G35" i="85"/>
  <c r="G34" i="85"/>
  <c r="G33" i="85"/>
  <c r="G32" i="85"/>
  <c r="G31" i="85"/>
  <c r="G30" i="85"/>
  <c r="G29" i="85"/>
  <c r="G28" i="85"/>
  <c r="G27" i="85"/>
  <c r="G26" i="85"/>
  <c r="G25" i="85"/>
  <c r="G24" i="85"/>
  <c r="G23" i="85"/>
  <c r="G22" i="85"/>
  <c r="G21" i="85"/>
  <c r="G20" i="85"/>
  <c r="G19" i="85"/>
  <c r="G18" i="85"/>
  <c r="G17" i="85"/>
  <c r="G16" i="85"/>
  <c r="G15" i="85"/>
  <c r="G14" i="85"/>
  <c r="G13" i="85"/>
  <c r="G12" i="85"/>
  <c r="G11" i="85"/>
  <c r="G10" i="85"/>
  <c r="G9" i="85"/>
  <c r="G8" i="85"/>
  <c r="G7" i="85"/>
  <c r="G6" i="85"/>
  <c r="G5" i="85"/>
  <c r="N86" i="85" l="1"/>
  <c r="G86" i="85"/>
  <c r="M86" i="84"/>
  <c r="L86" i="84"/>
  <c r="N86" i="84" s="1"/>
  <c r="N85" i="84"/>
  <c r="N84" i="84"/>
  <c r="N83" i="84"/>
  <c r="N82" i="84"/>
  <c r="N81" i="84"/>
  <c r="N80" i="84"/>
  <c r="N79" i="84"/>
  <c r="N78" i="84"/>
  <c r="N77" i="84"/>
  <c r="N76" i="84"/>
  <c r="N75" i="84"/>
  <c r="N74" i="84"/>
  <c r="N73" i="84"/>
  <c r="N72" i="84"/>
  <c r="N71" i="84"/>
  <c r="N70" i="84"/>
  <c r="N69" i="84"/>
  <c r="N68" i="84"/>
  <c r="N67" i="84"/>
  <c r="N66" i="84"/>
  <c r="N65" i="84"/>
  <c r="N64" i="84"/>
  <c r="N63" i="84"/>
  <c r="N62" i="84"/>
  <c r="N61" i="84"/>
  <c r="N60" i="84"/>
  <c r="N59" i="84"/>
  <c r="N58" i="84"/>
  <c r="N57" i="84"/>
  <c r="N56" i="84"/>
  <c r="N55" i="84"/>
  <c r="N54" i="84"/>
  <c r="N53" i="84"/>
  <c r="N52" i="84"/>
  <c r="N51" i="84"/>
  <c r="N50" i="84"/>
  <c r="N49" i="84"/>
  <c r="N48" i="84"/>
  <c r="N47" i="84"/>
  <c r="N46" i="84"/>
  <c r="N45" i="84"/>
  <c r="N44" i="84"/>
  <c r="N43" i="84"/>
  <c r="N42" i="84"/>
  <c r="N41" i="84"/>
  <c r="N40" i="84"/>
  <c r="N39" i="84"/>
  <c r="N38" i="84"/>
  <c r="N37" i="84"/>
  <c r="N36" i="84"/>
  <c r="N35" i="84"/>
  <c r="N34" i="84"/>
  <c r="N33" i="84"/>
  <c r="N32" i="84"/>
  <c r="N31" i="84"/>
  <c r="N30" i="84"/>
  <c r="N29" i="84"/>
  <c r="N28" i="84"/>
  <c r="N27" i="84"/>
  <c r="N26" i="84"/>
  <c r="N25" i="84"/>
  <c r="N24" i="84"/>
  <c r="N23" i="84"/>
  <c r="N22" i="84"/>
  <c r="N21" i="84"/>
  <c r="N20" i="84"/>
  <c r="N19" i="84"/>
  <c r="N18" i="84"/>
  <c r="N17" i="84"/>
  <c r="N16" i="84"/>
  <c r="N15" i="84"/>
  <c r="N14" i="84"/>
  <c r="N13" i="84"/>
  <c r="N12" i="84"/>
  <c r="N11" i="84"/>
  <c r="N10" i="84"/>
  <c r="N9" i="84"/>
  <c r="N8" i="84"/>
  <c r="N7" i="84"/>
  <c r="N6" i="84"/>
  <c r="N5" i="84"/>
  <c r="F86" i="84"/>
  <c r="G86" i="84" s="1"/>
  <c r="E86" i="84"/>
  <c r="G85" i="84"/>
  <c r="G84" i="84"/>
  <c r="G83" i="84"/>
  <c r="G82" i="84"/>
  <c r="G81" i="84"/>
  <c r="G80" i="84"/>
  <c r="G79" i="84"/>
  <c r="G78" i="84"/>
  <c r="G77" i="84"/>
  <c r="G76" i="84"/>
  <c r="G75" i="84"/>
  <c r="G74" i="84"/>
  <c r="G73" i="84"/>
  <c r="G72" i="84"/>
  <c r="G71" i="84"/>
  <c r="G70" i="84"/>
  <c r="G69" i="84"/>
  <c r="G68" i="84"/>
  <c r="G67" i="84"/>
  <c r="G66" i="84"/>
  <c r="G65" i="84"/>
  <c r="G64" i="84"/>
  <c r="G63" i="84"/>
  <c r="G62" i="84"/>
  <c r="G61" i="84"/>
  <c r="G60" i="84"/>
  <c r="G59" i="84"/>
  <c r="G58" i="84"/>
  <c r="G57" i="84"/>
  <c r="G56" i="84"/>
  <c r="G55" i="84"/>
  <c r="G54" i="84"/>
  <c r="G53" i="84"/>
  <c r="G52" i="84"/>
  <c r="G51" i="84"/>
  <c r="G50" i="84"/>
  <c r="G49" i="84"/>
  <c r="G48" i="84"/>
  <c r="G47" i="84"/>
  <c r="G46" i="84"/>
  <c r="G45" i="84"/>
  <c r="G44" i="84"/>
  <c r="G43" i="84"/>
  <c r="G42" i="84"/>
  <c r="G41" i="84"/>
  <c r="G40" i="84"/>
  <c r="G39" i="84"/>
  <c r="G38" i="84"/>
  <c r="G37" i="84"/>
  <c r="G36" i="84"/>
  <c r="G35" i="84"/>
  <c r="G34" i="84"/>
  <c r="G33" i="84"/>
  <c r="G32" i="84"/>
  <c r="G31" i="84"/>
  <c r="G30" i="84"/>
  <c r="G29" i="84"/>
  <c r="G28" i="84"/>
  <c r="G27" i="84"/>
  <c r="G26" i="84"/>
  <c r="G25" i="84"/>
  <c r="G24" i="84"/>
  <c r="G23" i="84"/>
  <c r="G22" i="84"/>
  <c r="G21" i="84"/>
  <c r="G20" i="84"/>
  <c r="G19" i="84"/>
  <c r="G18" i="84"/>
  <c r="G17" i="84"/>
  <c r="G16" i="84"/>
  <c r="G15" i="84"/>
  <c r="G14" i="84"/>
  <c r="G13" i="84"/>
  <c r="G12" i="84"/>
  <c r="G11" i="84"/>
  <c r="G10" i="84"/>
  <c r="G9" i="84"/>
  <c r="G8" i="84"/>
  <c r="G7" i="84"/>
  <c r="G6" i="84"/>
  <c r="G5" i="84"/>
  <c r="M86" i="83" l="1"/>
  <c r="L86" i="83"/>
  <c r="N86" i="83" s="1"/>
  <c r="N85" i="83"/>
  <c r="N84" i="83"/>
  <c r="N83" i="83"/>
  <c r="N82" i="83"/>
  <c r="N81" i="83"/>
  <c r="N80" i="83"/>
  <c r="N79" i="83"/>
  <c r="N78" i="83"/>
  <c r="N77" i="83"/>
  <c r="N76" i="83"/>
  <c r="N75" i="83"/>
  <c r="N74" i="83"/>
  <c r="N73" i="83"/>
  <c r="N72" i="83"/>
  <c r="N71" i="83"/>
  <c r="N70" i="83"/>
  <c r="N69" i="83"/>
  <c r="N68" i="83"/>
  <c r="N67" i="83"/>
  <c r="N66" i="83"/>
  <c r="N65" i="83"/>
  <c r="N64" i="83"/>
  <c r="N63" i="83"/>
  <c r="N62" i="83"/>
  <c r="N61" i="83"/>
  <c r="N60" i="83"/>
  <c r="N59" i="83"/>
  <c r="N58" i="83"/>
  <c r="N57" i="83"/>
  <c r="N56" i="83"/>
  <c r="N55" i="83"/>
  <c r="N54" i="83"/>
  <c r="N53" i="83"/>
  <c r="N52" i="83"/>
  <c r="N51" i="83"/>
  <c r="N50" i="83"/>
  <c r="N49" i="83"/>
  <c r="N48" i="83"/>
  <c r="N47" i="83"/>
  <c r="N46" i="83"/>
  <c r="N45" i="83"/>
  <c r="N44" i="83"/>
  <c r="N43" i="83"/>
  <c r="N42" i="83"/>
  <c r="N41" i="83"/>
  <c r="N40" i="83"/>
  <c r="N39" i="83"/>
  <c r="N38" i="83"/>
  <c r="N37" i="83"/>
  <c r="N36" i="83"/>
  <c r="N35" i="83"/>
  <c r="N34" i="83"/>
  <c r="N33" i="83"/>
  <c r="N32" i="83"/>
  <c r="N31" i="83"/>
  <c r="N30" i="83"/>
  <c r="N29" i="83"/>
  <c r="N28" i="83"/>
  <c r="N27" i="83"/>
  <c r="N26" i="83"/>
  <c r="N25" i="83"/>
  <c r="N24" i="83"/>
  <c r="N23" i="83"/>
  <c r="N22" i="83"/>
  <c r="N21" i="83"/>
  <c r="N20" i="83"/>
  <c r="N19" i="83"/>
  <c r="N18" i="83"/>
  <c r="N17" i="83"/>
  <c r="N16" i="83"/>
  <c r="N15" i="83"/>
  <c r="N14" i="83"/>
  <c r="N13" i="83"/>
  <c r="N12" i="83"/>
  <c r="N11" i="83"/>
  <c r="N10" i="83"/>
  <c r="N9" i="83"/>
  <c r="N8" i="83"/>
  <c r="N7" i="83"/>
  <c r="N6" i="83"/>
  <c r="N5" i="83"/>
  <c r="F86" i="83"/>
  <c r="G86" i="83" s="1"/>
  <c r="E86" i="83"/>
  <c r="G85" i="83"/>
  <c r="G84" i="83"/>
  <c r="G83" i="83"/>
  <c r="G82" i="83"/>
  <c r="G81" i="83"/>
  <c r="G80" i="83"/>
  <c r="G79" i="83"/>
  <c r="G78" i="83"/>
  <c r="G77" i="83"/>
  <c r="G76" i="83"/>
  <c r="G75" i="83"/>
  <c r="G74" i="83"/>
  <c r="G73" i="83"/>
  <c r="G72" i="83"/>
  <c r="G71" i="83"/>
  <c r="G70" i="83"/>
  <c r="G69" i="83"/>
  <c r="G68" i="83"/>
  <c r="G67" i="83"/>
  <c r="G66" i="83"/>
  <c r="G65" i="83"/>
  <c r="G64" i="83"/>
  <c r="G63" i="83"/>
  <c r="G62" i="83"/>
  <c r="G61" i="83"/>
  <c r="G60" i="83"/>
  <c r="G59" i="83"/>
  <c r="G58" i="83"/>
  <c r="G57" i="83"/>
  <c r="G56" i="83"/>
  <c r="G55" i="83"/>
  <c r="G54" i="83"/>
  <c r="G53" i="83"/>
  <c r="G52" i="83"/>
  <c r="G51" i="83"/>
  <c r="G50" i="83"/>
  <c r="G49" i="83"/>
  <c r="G48" i="83"/>
  <c r="G47" i="83"/>
  <c r="G46" i="83"/>
  <c r="G45" i="83"/>
  <c r="G44" i="83"/>
  <c r="G43" i="83"/>
  <c r="G42" i="83"/>
  <c r="G41" i="83"/>
  <c r="G40" i="83"/>
  <c r="G39" i="83"/>
  <c r="G38" i="83"/>
  <c r="G37" i="83"/>
  <c r="G36" i="83"/>
  <c r="G35" i="83"/>
  <c r="G34" i="83"/>
  <c r="G33" i="83"/>
  <c r="G32" i="83"/>
  <c r="G31" i="83"/>
  <c r="G30" i="83"/>
  <c r="G29" i="83"/>
  <c r="G28" i="83"/>
  <c r="G27" i="83"/>
  <c r="G26" i="83"/>
  <c r="G25" i="83"/>
  <c r="G24" i="83"/>
  <c r="G23" i="83"/>
  <c r="G22" i="83"/>
  <c r="G21" i="83"/>
  <c r="G20" i="83"/>
  <c r="G19" i="83"/>
  <c r="G18" i="83"/>
  <c r="G17" i="83"/>
  <c r="G16" i="83"/>
  <c r="G15" i="83"/>
  <c r="G14" i="83"/>
  <c r="G13" i="83"/>
  <c r="G12" i="83"/>
  <c r="G11" i="83"/>
  <c r="G10" i="83"/>
  <c r="G9" i="83"/>
  <c r="G8" i="83"/>
  <c r="G7" i="83"/>
  <c r="G6" i="83"/>
  <c r="G5" i="83"/>
  <c r="M86" i="82" l="1"/>
  <c r="L86" i="82"/>
  <c r="N85" i="82"/>
  <c r="N84" i="82"/>
  <c r="N83" i="82"/>
  <c r="N82" i="82"/>
  <c r="N81" i="82"/>
  <c r="N80" i="82"/>
  <c r="N79" i="82"/>
  <c r="N78" i="82"/>
  <c r="N77" i="82"/>
  <c r="N76" i="82"/>
  <c r="N75" i="82"/>
  <c r="N74" i="82"/>
  <c r="N73" i="82"/>
  <c r="N72" i="82"/>
  <c r="N71" i="82"/>
  <c r="N70" i="82"/>
  <c r="N69" i="82"/>
  <c r="N68" i="82"/>
  <c r="N67" i="82"/>
  <c r="N66" i="82"/>
  <c r="N65" i="82"/>
  <c r="N64" i="82"/>
  <c r="N63" i="82"/>
  <c r="N62" i="82"/>
  <c r="N61" i="82"/>
  <c r="N60" i="82"/>
  <c r="N59" i="82"/>
  <c r="N58" i="82"/>
  <c r="N57" i="82"/>
  <c r="N56" i="82"/>
  <c r="N55" i="82"/>
  <c r="N54" i="82"/>
  <c r="N53" i="82"/>
  <c r="N52" i="82"/>
  <c r="N51" i="82"/>
  <c r="N50" i="82"/>
  <c r="N49" i="82"/>
  <c r="N48" i="82"/>
  <c r="N47" i="82"/>
  <c r="N46" i="82"/>
  <c r="N45" i="82"/>
  <c r="N44" i="82"/>
  <c r="N43" i="82"/>
  <c r="N42" i="82"/>
  <c r="N41" i="82"/>
  <c r="N40" i="82"/>
  <c r="N39" i="82"/>
  <c r="N38" i="82"/>
  <c r="N37" i="82"/>
  <c r="N36" i="82"/>
  <c r="N35" i="82"/>
  <c r="N34" i="82"/>
  <c r="N33" i="82"/>
  <c r="N32" i="82"/>
  <c r="N31" i="82"/>
  <c r="N30" i="82"/>
  <c r="N29" i="82"/>
  <c r="N28" i="82"/>
  <c r="N27" i="82"/>
  <c r="N26" i="82"/>
  <c r="N25" i="82"/>
  <c r="N24" i="82"/>
  <c r="N23" i="82"/>
  <c r="N22" i="82"/>
  <c r="N21" i="82"/>
  <c r="N20" i="82"/>
  <c r="N19" i="82"/>
  <c r="N18" i="82"/>
  <c r="N17" i="82"/>
  <c r="N16" i="82"/>
  <c r="N15" i="82"/>
  <c r="N14" i="82"/>
  <c r="N13" i="82"/>
  <c r="N12" i="82"/>
  <c r="N11" i="82"/>
  <c r="N10" i="82"/>
  <c r="N9" i="82"/>
  <c r="N8" i="82"/>
  <c r="N7" i="82"/>
  <c r="N6" i="82"/>
  <c r="N5" i="82"/>
  <c r="F86" i="82"/>
  <c r="E86" i="82"/>
  <c r="G85" i="82"/>
  <c r="G84" i="82"/>
  <c r="G83" i="82"/>
  <c r="G82" i="82"/>
  <c r="G81" i="82"/>
  <c r="G80" i="82"/>
  <c r="G79" i="82"/>
  <c r="G78" i="82"/>
  <c r="G77" i="82"/>
  <c r="G76" i="82"/>
  <c r="G75" i="82"/>
  <c r="G74" i="82"/>
  <c r="G73" i="82"/>
  <c r="G72" i="82"/>
  <c r="G71" i="82"/>
  <c r="G70" i="82"/>
  <c r="G69" i="82"/>
  <c r="G68" i="82"/>
  <c r="G67" i="82"/>
  <c r="G66" i="82"/>
  <c r="G65" i="82"/>
  <c r="G64" i="82"/>
  <c r="G63" i="82"/>
  <c r="G62" i="82"/>
  <c r="G61" i="82"/>
  <c r="G60" i="82"/>
  <c r="G59" i="82"/>
  <c r="G58" i="82"/>
  <c r="G57" i="82"/>
  <c r="G56" i="82"/>
  <c r="G55" i="82"/>
  <c r="G54" i="82"/>
  <c r="G53" i="82"/>
  <c r="G52" i="82"/>
  <c r="G51" i="82"/>
  <c r="G50" i="82"/>
  <c r="G49" i="82"/>
  <c r="G48" i="82"/>
  <c r="G47" i="82"/>
  <c r="G46" i="82"/>
  <c r="G45" i="82"/>
  <c r="G44" i="82"/>
  <c r="G43" i="82"/>
  <c r="G42" i="82"/>
  <c r="G41" i="82"/>
  <c r="G40" i="82"/>
  <c r="G39" i="82"/>
  <c r="G38" i="82"/>
  <c r="G37" i="82"/>
  <c r="G36" i="82"/>
  <c r="G35" i="82"/>
  <c r="G34" i="82"/>
  <c r="G33" i="82"/>
  <c r="G32" i="82"/>
  <c r="G31" i="82"/>
  <c r="G30" i="82"/>
  <c r="G29" i="82"/>
  <c r="G28" i="82"/>
  <c r="G27" i="82"/>
  <c r="G26" i="82"/>
  <c r="G25" i="82"/>
  <c r="G24" i="82"/>
  <c r="G23" i="82"/>
  <c r="G22" i="82"/>
  <c r="G21" i="82"/>
  <c r="G20" i="82"/>
  <c r="G19" i="82"/>
  <c r="G18" i="82"/>
  <c r="G17" i="82"/>
  <c r="G16" i="82"/>
  <c r="G15" i="82"/>
  <c r="G14" i="82"/>
  <c r="G13" i="82"/>
  <c r="G12" i="82"/>
  <c r="G11" i="82"/>
  <c r="G10" i="82"/>
  <c r="G9" i="82"/>
  <c r="G8" i="82"/>
  <c r="G7" i="82"/>
  <c r="G6" i="82"/>
  <c r="G5" i="82"/>
  <c r="G86" i="82" l="1"/>
  <c r="N86" i="82"/>
  <c r="M86" i="81"/>
  <c r="L86" i="81"/>
  <c r="N86" i="81" s="1"/>
  <c r="N85" i="81"/>
  <c r="N84" i="81"/>
  <c r="N83" i="81"/>
  <c r="N82" i="81"/>
  <c r="N81" i="81"/>
  <c r="N80" i="81"/>
  <c r="N79" i="81"/>
  <c r="N78" i="81"/>
  <c r="N77" i="81"/>
  <c r="N76" i="81"/>
  <c r="N75" i="81"/>
  <c r="N74" i="81"/>
  <c r="N73" i="81"/>
  <c r="N72" i="81"/>
  <c r="N71" i="81"/>
  <c r="N70" i="81"/>
  <c r="N69" i="81"/>
  <c r="N68" i="81"/>
  <c r="N67" i="81"/>
  <c r="N66" i="81"/>
  <c r="N65" i="81"/>
  <c r="N64" i="81"/>
  <c r="N63" i="81"/>
  <c r="N62" i="81"/>
  <c r="N61" i="81"/>
  <c r="N60" i="81"/>
  <c r="N59" i="81"/>
  <c r="N58" i="81"/>
  <c r="N57" i="81"/>
  <c r="N56" i="81"/>
  <c r="N55" i="81"/>
  <c r="N54" i="81"/>
  <c r="N53" i="81"/>
  <c r="N52" i="81"/>
  <c r="N51" i="81"/>
  <c r="N50" i="81"/>
  <c r="N49" i="81"/>
  <c r="N48" i="81"/>
  <c r="N47" i="81"/>
  <c r="N46" i="81"/>
  <c r="N45" i="81"/>
  <c r="N44" i="81"/>
  <c r="N43" i="81"/>
  <c r="N42" i="81"/>
  <c r="N41" i="81"/>
  <c r="N40" i="81"/>
  <c r="N39" i="81"/>
  <c r="N38" i="81"/>
  <c r="N37" i="81"/>
  <c r="N36" i="81"/>
  <c r="N35" i="81"/>
  <c r="N34" i="81"/>
  <c r="N33" i="81"/>
  <c r="N32" i="81"/>
  <c r="N31" i="81"/>
  <c r="N30" i="81"/>
  <c r="N29" i="81"/>
  <c r="N28" i="81"/>
  <c r="N27" i="81"/>
  <c r="N26" i="81"/>
  <c r="N25" i="81"/>
  <c r="N24" i="81"/>
  <c r="N23" i="81"/>
  <c r="N22" i="81"/>
  <c r="N21" i="81"/>
  <c r="N20" i="81"/>
  <c r="N19" i="81"/>
  <c r="N18" i="81"/>
  <c r="N17" i="81"/>
  <c r="N16" i="81"/>
  <c r="N15" i="81"/>
  <c r="N14" i="81"/>
  <c r="N13" i="81"/>
  <c r="N12" i="81"/>
  <c r="N11" i="81"/>
  <c r="N10" i="81"/>
  <c r="N9" i="81"/>
  <c r="N8" i="81"/>
  <c r="N7" i="81"/>
  <c r="N6" i="81"/>
  <c r="N5" i="81"/>
  <c r="F86" i="81"/>
  <c r="G86" i="81" s="1"/>
  <c r="E86" i="81"/>
  <c r="G85" i="81"/>
  <c r="G84" i="81"/>
  <c r="G83" i="81"/>
  <c r="G82" i="81"/>
  <c r="G81" i="81"/>
  <c r="G80" i="81"/>
  <c r="G79" i="81"/>
  <c r="G78" i="81"/>
  <c r="G77" i="81"/>
  <c r="G76" i="81"/>
  <c r="G75" i="81"/>
  <c r="G74" i="81"/>
  <c r="G73" i="81"/>
  <c r="G72" i="81"/>
  <c r="G71" i="81"/>
  <c r="G70" i="81"/>
  <c r="G69" i="81"/>
  <c r="G68" i="81"/>
  <c r="G67" i="81"/>
  <c r="G66" i="81"/>
  <c r="G65" i="81"/>
  <c r="G64" i="81"/>
  <c r="G63" i="81"/>
  <c r="G62" i="81"/>
  <c r="G61" i="81"/>
  <c r="G60" i="81"/>
  <c r="G59" i="81"/>
  <c r="G58" i="81"/>
  <c r="G57" i="81"/>
  <c r="G56" i="81"/>
  <c r="G55" i="81"/>
  <c r="G54" i="81"/>
  <c r="G53" i="81"/>
  <c r="G52" i="81"/>
  <c r="G51" i="81"/>
  <c r="G50" i="81"/>
  <c r="G49" i="81"/>
  <c r="G48" i="81"/>
  <c r="G47" i="81"/>
  <c r="G46" i="81"/>
  <c r="G45" i="81"/>
  <c r="G44" i="81"/>
  <c r="G43" i="81"/>
  <c r="G42" i="81"/>
  <c r="G41" i="81"/>
  <c r="G40" i="81"/>
  <c r="G39" i="81"/>
  <c r="G38" i="81"/>
  <c r="G37" i="81"/>
  <c r="G36" i="81"/>
  <c r="G35" i="81"/>
  <c r="G34" i="81"/>
  <c r="G33" i="81"/>
  <c r="G32" i="81"/>
  <c r="G31" i="81"/>
  <c r="G30" i="81"/>
  <c r="G29" i="81"/>
  <c r="G28" i="81"/>
  <c r="G27" i="81"/>
  <c r="G26" i="81"/>
  <c r="G25" i="81"/>
  <c r="G24" i="81"/>
  <c r="G23" i="81"/>
  <c r="G22" i="81"/>
  <c r="G21" i="81"/>
  <c r="G20" i="81"/>
  <c r="G19" i="81"/>
  <c r="G18" i="81"/>
  <c r="G17" i="81"/>
  <c r="G16" i="81"/>
  <c r="G15" i="81"/>
  <c r="G14" i="81"/>
  <c r="G13" i="81"/>
  <c r="G12" i="81"/>
  <c r="G11" i="81"/>
  <c r="G10" i="81"/>
  <c r="G9" i="81"/>
  <c r="G8" i="81"/>
  <c r="G7" i="81"/>
  <c r="G6" i="81"/>
  <c r="G5" i="81"/>
  <c r="M86" i="80" l="1"/>
  <c r="L86" i="80"/>
  <c r="N86" i="80" s="1"/>
  <c r="N85" i="80"/>
  <c r="N84" i="80"/>
  <c r="N83" i="80"/>
  <c r="N82" i="80"/>
  <c r="N81" i="80"/>
  <c r="N80" i="80"/>
  <c r="N79" i="80"/>
  <c r="N78" i="80"/>
  <c r="N77" i="80"/>
  <c r="N76" i="80"/>
  <c r="N75" i="80"/>
  <c r="N74" i="80"/>
  <c r="N73" i="80"/>
  <c r="N72" i="80"/>
  <c r="N71" i="80"/>
  <c r="N70" i="80"/>
  <c r="N69" i="80"/>
  <c r="N68" i="80"/>
  <c r="N67" i="80"/>
  <c r="N66" i="80"/>
  <c r="N65" i="80"/>
  <c r="N64" i="80"/>
  <c r="N63" i="80"/>
  <c r="N62" i="80"/>
  <c r="N61" i="80"/>
  <c r="N60" i="80"/>
  <c r="N59" i="80"/>
  <c r="N58" i="80"/>
  <c r="N57" i="80"/>
  <c r="N56" i="80"/>
  <c r="N55" i="80"/>
  <c r="N54" i="80"/>
  <c r="N53" i="80"/>
  <c r="N52" i="80"/>
  <c r="N51" i="80"/>
  <c r="N50" i="80"/>
  <c r="N49" i="80"/>
  <c r="N48" i="80"/>
  <c r="N47" i="80"/>
  <c r="N46" i="80"/>
  <c r="N45" i="80"/>
  <c r="N44" i="80"/>
  <c r="N43" i="80"/>
  <c r="N42" i="80"/>
  <c r="N41" i="80"/>
  <c r="N40" i="80"/>
  <c r="N39" i="80"/>
  <c r="N38" i="80"/>
  <c r="N37" i="80"/>
  <c r="N36" i="80"/>
  <c r="N35" i="80"/>
  <c r="N34" i="80"/>
  <c r="N33" i="80"/>
  <c r="N32" i="80"/>
  <c r="N31" i="80"/>
  <c r="N30" i="80"/>
  <c r="N29" i="80"/>
  <c r="N28" i="80"/>
  <c r="N27" i="80"/>
  <c r="N26" i="80"/>
  <c r="N25" i="80"/>
  <c r="N24" i="80"/>
  <c r="N23" i="80"/>
  <c r="N22" i="80"/>
  <c r="N21" i="80"/>
  <c r="N20" i="80"/>
  <c r="N19" i="80"/>
  <c r="N18" i="80"/>
  <c r="N17" i="80"/>
  <c r="N16" i="80"/>
  <c r="N15" i="80"/>
  <c r="N14" i="80"/>
  <c r="N13" i="80"/>
  <c r="N12" i="80"/>
  <c r="N11" i="80"/>
  <c r="N10" i="80"/>
  <c r="N9" i="80"/>
  <c r="N8" i="80"/>
  <c r="N7" i="80"/>
  <c r="N6" i="80"/>
  <c r="N5" i="80"/>
  <c r="F86" i="80"/>
  <c r="G86" i="80" s="1"/>
  <c r="E86" i="80"/>
  <c r="G85" i="80"/>
  <c r="G84" i="80"/>
  <c r="G83" i="80"/>
  <c r="G82" i="80"/>
  <c r="G81" i="80"/>
  <c r="G80" i="80"/>
  <c r="G79" i="80"/>
  <c r="G78" i="80"/>
  <c r="G77" i="80"/>
  <c r="G76" i="80"/>
  <c r="G75" i="80"/>
  <c r="G74" i="80"/>
  <c r="G73" i="80"/>
  <c r="G72" i="80"/>
  <c r="G71" i="80"/>
  <c r="G70" i="80"/>
  <c r="G69" i="80"/>
  <c r="G68" i="80"/>
  <c r="G67" i="80"/>
  <c r="G66" i="80"/>
  <c r="G65" i="80"/>
  <c r="G64" i="80"/>
  <c r="G63" i="80"/>
  <c r="G62" i="80"/>
  <c r="G61" i="80"/>
  <c r="G60" i="80"/>
  <c r="G59" i="80"/>
  <c r="G58" i="80"/>
  <c r="G57" i="80"/>
  <c r="G56" i="80"/>
  <c r="G55" i="80"/>
  <c r="G54" i="80"/>
  <c r="G53" i="80"/>
  <c r="G52" i="80"/>
  <c r="G51" i="80"/>
  <c r="G50" i="80"/>
  <c r="G49" i="80"/>
  <c r="G48" i="80"/>
  <c r="G47" i="80"/>
  <c r="G46" i="80"/>
  <c r="G45" i="80"/>
  <c r="G44" i="80"/>
  <c r="G43" i="80"/>
  <c r="G42" i="80"/>
  <c r="G41" i="80"/>
  <c r="G40" i="80"/>
  <c r="G39" i="80"/>
  <c r="G38" i="80"/>
  <c r="G37" i="80"/>
  <c r="G36" i="80"/>
  <c r="G35" i="80"/>
  <c r="G34" i="80"/>
  <c r="G33" i="80"/>
  <c r="G32" i="80"/>
  <c r="G31" i="80"/>
  <c r="G30" i="80"/>
  <c r="G29" i="80"/>
  <c r="G28" i="80"/>
  <c r="G27" i="80"/>
  <c r="G26" i="80"/>
  <c r="G25" i="80"/>
  <c r="G24" i="80"/>
  <c r="G23" i="80"/>
  <c r="G22" i="80"/>
  <c r="G21" i="80"/>
  <c r="G20" i="80"/>
  <c r="G19" i="80"/>
  <c r="G18" i="80"/>
  <c r="G17" i="80"/>
  <c r="G16" i="80"/>
  <c r="G15" i="80"/>
  <c r="G14" i="80"/>
  <c r="G13" i="80"/>
  <c r="G12" i="80"/>
  <c r="G11" i="80"/>
  <c r="G10" i="80"/>
  <c r="G9" i="80"/>
  <c r="G8" i="80"/>
  <c r="G7" i="80"/>
  <c r="G6" i="80"/>
  <c r="G5" i="80"/>
  <c r="M86" i="79" l="1"/>
  <c r="L86" i="79"/>
  <c r="N85" i="79"/>
  <c r="N84" i="79"/>
  <c r="N83" i="79"/>
  <c r="N82" i="79"/>
  <c r="N81" i="79"/>
  <c r="N80" i="79"/>
  <c r="N79" i="79"/>
  <c r="N78" i="79"/>
  <c r="N77" i="79"/>
  <c r="N76" i="79"/>
  <c r="N75" i="79"/>
  <c r="N74" i="79"/>
  <c r="N73" i="79"/>
  <c r="N72" i="79"/>
  <c r="N71" i="79"/>
  <c r="N70" i="79"/>
  <c r="N69" i="79"/>
  <c r="N68" i="79"/>
  <c r="N67" i="79"/>
  <c r="N66" i="79"/>
  <c r="N65" i="79"/>
  <c r="N64" i="79"/>
  <c r="N63" i="79"/>
  <c r="N62" i="79"/>
  <c r="N61" i="79"/>
  <c r="N60" i="79"/>
  <c r="N59" i="79"/>
  <c r="N58" i="79"/>
  <c r="N57" i="79"/>
  <c r="N56" i="79"/>
  <c r="N55" i="79"/>
  <c r="N54" i="79"/>
  <c r="N53" i="79"/>
  <c r="N52" i="79"/>
  <c r="N51" i="79"/>
  <c r="N50" i="79"/>
  <c r="N49" i="79"/>
  <c r="N48" i="79"/>
  <c r="N47" i="79"/>
  <c r="N46" i="79"/>
  <c r="N45" i="79"/>
  <c r="N44" i="79"/>
  <c r="N43" i="79"/>
  <c r="N42" i="79"/>
  <c r="N41" i="79"/>
  <c r="N40" i="79"/>
  <c r="N39" i="79"/>
  <c r="N38" i="79"/>
  <c r="N37" i="79"/>
  <c r="N36" i="79"/>
  <c r="N35" i="79"/>
  <c r="N34" i="79"/>
  <c r="N33" i="79"/>
  <c r="N32" i="79"/>
  <c r="N31" i="79"/>
  <c r="N30" i="79"/>
  <c r="N29" i="79"/>
  <c r="N28" i="79"/>
  <c r="N27" i="79"/>
  <c r="N26" i="79"/>
  <c r="N25" i="79"/>
  <c r="N24" i="79"/>
  <c r="N23" i="79"/>
  <c r="N22" i="79"/>
  <c r="N21" i="79"/>
  <c r="N20" i="79"/>
  <c r="N19" i="79"/>
  <c r="N18" i="79"/>
  <c r="N17" i="79"/>
  <c r="N16" i="79"/>
  <c r="N15" i="79"/>
  <c r="N14" i="79"/>
  <c r="N13" i="79"/>
  <c r="N12" i="79"/>
  <c r="N11" i="79"/>
  <c r="N10" i="79"/>
  <c r="N9" i="79"/>
  <c r="N8" i="79"/>
  <c r="N7" i="79"/>
  <c r="N6" i="79"/>
  <c r="N5" i="79"/>
  <c r="F86" i="79"/>
  <c r="G86" i="79" s="1"/>
  <c r="E86" i="79"/>
  <c r="G85" i="79"/>
  <c r="G84" i="79"/>
  <c r="G83" i="79"/>
  <c r="G82" i="79"/>
  <c r="G81" i="79"/>
  <c r="G80" i="79"/>
  <c r="G79" i="79"/>
  <c r="G78" i="79"/>
  <c r="G77" i="79"/>
  <c r="G76" i="79"/>
  <c r="G75" i="79"/>
  <c r="G74" i="79"/>
  <c r="G73" i="79"/>
  <c r="G72" i="79"/>
  <c r="G71" i="79"/>
  <c r="G70" i="79"/>
  <c r="G69" i="79"/>
  <c r="G68" i="79"/>
  <c r="G67" i="79"/>
  <c r="G66" i="79"/>
  <c r="G65" i="79"/>
  <c r="G64" i="79"/>
  <c r="G63" i="79"/>
  <c r="G62" i="79"/>
  <c r="G61" i="79"/>
  <c r="G60" i="79"/>
  <c r="G59" i="79"/>
  <c r="G58" i="79"/>
  <c r="G57" i="79"/>
  <c r="G56" i="79"/>
  <c r="G55" i="79"/>
  <c r="G54" i="79"/>
  <c r="G53" i="79"/>
  <c r="G52" i="79"/>
  <c r="G51" i="79"/>
  <c r="G50" i="79"/>
  <c r="G49" i="79"/>
  <c r="G48" i="79"/>
  <c r="G47" i="79"/>
  <c r="G46" i="79"/>
  <c r="G45" i="79"/>
  <c r="G44" i="79"/>
  <c r="G43" i="79"/>
  <c r="G42" i="79"/>
  <c r="G41" i="79"/>
  <c r="G40" i="79"/>
  <c r="G39" i="79"/>
  <c r="G38" i="79"/>
  <c r="G37" i="79"/>
  <c r="G36" i="79"/>
  <c r="G35" i="79"/>
  <c r="G34" i="79"/>
  <c r="G33" i="79"/>
  <c r="G32" i="79"/>
  <c r="G31" i="79"/>
  <c r="G30" i="79"/>
  <c r="G29" i="79"/>
  <c r="G28" i="79"/>
  <c r="G27" i="79"/>
  <c r="G26" i="79"/>
  <c r="G25" i="79"/>
  <c r="G24" i="79"/>
  <c r="G23" i="79"/>
  <c r="G22" i="79"/>
  <c r="G21" i="79"/>
  <c r="G20" i="79"/>
  <c r="G19" i="79"/>
  <c r="G18" i="79"/>
  <c r="G17" i="79"/>
  <c r="G16" i="79"/>
  <c r="G15" i="79"/>
  <c r="G14" i="79"/>
  <c r="G13" i="79"/>
  <c r="G12" i="79"/>
  <c r="G11" i="79"/>
  <c r="G10" i="79"/>
  <c r="G9" i="79"/>
  <c r="G8" i="79"/>
  <c r="G7" i="79"/>
  <c r="G6" i="79"/>
  <c r="G5" i="79"/>
  <c r="N86" i="79" l="1"/>
  <c r="M86" i="78"/>
  <c r="L86" i="78"/>
  <c r="N85" i="78"/>
  <c r="N84" i="78"/>
  <c r="N83" i="78"/>
  <c r="N82" i="78"/>
  <c r="N81" i="78"/>
  <c r="N80" i="78"/>
  <c r="N79" i="78"/>
  <c r="N78" i="78"/>
  <c r="N77" i="78"/>
  <c r="N76" i="78"/>
  <c r="N75" i="78"/>
  <c r="N74" i="78"/>
  <c r="N73" i="78"/>
  <c r="N72" i="78"/>
  <c r="N71" i="78"/>
  <c r="N70" i="78"/>
  <c r="N69" i="78"/>
  <c r="N68" i="78"/>
  <c r="N67" i="78"/>
  <c r="N66" i="78"/>
  <c r="N65" i="78"/>
  <c r="N64" i="78"/>
  <c r="N63" i="78"/>
  <c r="N62" i="78"/>
  <c r="N61" i="78"/>
  <c r="N60" i="78"/>
  <c r="N59" i="78"/>
  <c r="N58" i="78"/>
  <c r="N57" i="78"/>
  <c r="N56" i="78"/>
  <c r="N55" i="78"/>
  <c r="N54" i="78"/>
  <c r="N53" i="78"/>
  <c r="N52" i="78"/>
  <c r="N51" i="78"/>
  <c r="N50" i="78"/>
  <c r="N49" i="78"/>
  <c r="N48" i="78"/>
  <c r="N47" i="78"/>
  <c r="N46" i="78"/>
  <c r="N45" i="78"/>
  <c r="N44" i="78"/>
  <c r="N43" i="78"/>
  <c r="N42" i="78"/>
  <c r="N41" i="78"/>
  <c r="N40" i="78"/>
  <c r="N39" i="78"/>
  <c r="N38" i="78"/>
  <c r="N37" i="78"/>
  <c r="N36" i="78"/>
  <c r="N35" i="78"/>
  <c r="N34" i="78"/>
  <c r="N33" i="78"/>
  <c r="N32" i="78"/>
  <c r="N31" i="78"/>
  <c r="N30" i="78"/>
  <c r="N29" i="78"/>
  <c r="N28" i="78"/>
  <c r="N27" i="78"/>
  <c r="N26" i="78"/>
  <c r="N25" i="78"/>
  <c r="N24" i="78"/>
  <c r="N23" i="78"/>
  <c r="N22" i="78"/>
  <c r="N21" i="78"/>
  <c r="N20" i="78"/>
  <c r="N19" i="78"/>
  <c r="N18" i="78"/>
  <c r="N17" i="78"/>
  <c r="N16" i="78"/>
  <c r="N15" i="78"/>
  <c r="N14" i="78"/>
  <c r="N13" i="78"/>
  <c r="N12" i="78"/>
  <c r="N11" i="78"/>
  <c r="N10" i="78"/>
  <c r="N9" i="78"/>
  <c r="N8" i="78"/>
  <c r="N7" i="78"/>
  <c r="N6" i="78"/>
  <c r="N5" i="78"/>
  <c r="F86" i="78"/>
  <c r="E86" i="78"/>
  <c r="G85" i="78"/>
  <c r="G84" i="78"/>
  <c r="G83" i="78"/>
  <c r="G82" i="78"/>
  <c r="G81" i="78"/>
  <c r="G80" i="78"/>
  <c r="G79" i="78"/>
  <c r="G78" i="78"/>
  <c r="G77" i="78"/>
  <c r="G76" i="78"/>
  <c r="G75" i="78"/>
  <c r="G74" i="78"/>
  <c r="G73" i="78"/>
  <c r="G72" i="78"/>
  <c r="G71" i="78"/>
  <c r="G70" i="78"/>
  <c r="G69" i="78"/>
  <c r="G68" i="78"/>
  <c r="G67" i="78"/>
  <c r="G66" i="78"/>
  <c r="G65" i="78"/>
  <c r="G64" i="78"/>
  <c r="G63" i="78"/>
  <c r="G62" i="78"/>
  <c r="G61" i="78"/>
  <c r="G60" i="78"/>
  <c r="G59" i="78"/>
  <c r="G58" i="78"/>
  <c r="G57" i="78"/>
  <c r="G56" i="78"/>
  <c r="G55" i="78"/>
  <c r="G54" i="78"/>
  <c r="G53" i="78"/>
  <c r="G52" i="78"/>
  <c r="G51" i="78"/>
  <c r="G50" i="78"/>
  <c r="G49" i="78"/>
  <c r="G48" i="78"/>
  <c r="G47" i="78"/>
  <c r="G46" i="78"/>
  <c r="G45" i="78"/>
  <c r="G44" i="78"/>
  <c r="G43" i="78"/>
  <c r="G42" i="78"/>
  <c r="G41" i="78"/>
  <c r="G40" i="78"/>
  <c r="G39" i="78"/>
  <c r="G38" i="78"/>
  <c r="G37" i="78"/>
  <c r="G36" i="78"/>
  <c r="G35" i="78"/>
  <c r="G34" i="78"/>
  <c r="G33" i="78"/>
  <c r="G32" i="78"/>
  <c r="G31" i="78"/>
  <c r="G30" i="78"/>
  <c r="G29" i="78"/>
  <c r="G28" i="78"/>
  <c r="G27" i="78"/>
  <c r="G26" i="78"/>
  <c r="G25" i="78"/>
  <c r="G24" i="78"/>
  <c r="G23" i="78"/>
  <c r="G22" i="78"/>
  <c r="G21" i="78"/>
  <c r="G20" i="78"/>
  <c r="G19" i="78"/>
  <c r="G18" i="78"/>
  <c r="G17" i="78"/>
  <c r="G16" i="78"/>
  <c r="G15" i="78"/>
  <c r="G14" i="78"/>
  <c r="G13" i="78"/>
  <c r="G12" i="78"/>
  <c r="G11" i="78"/>
  <c r="G10" i="78"/>
  <c r="G9" i="78"/>
  <c r="G8" i="78"/>
  <c r="G7" i="78"/>
  <c r="G6" i="78"/>
  <c r="G5" i="78"/>
  <c r="N86" i="78" l="1"/>
  <c r="G86" i="78"/>
  <c r="M86" i="77"/>
  <c r="L86" i="77"/>
  <c r="N85" i="77"/>
  <c r="N84" i="77"/>
  <c r="N83" i="77"/>
  <c r="N82" i="77"/>
  <c r="N81" i="77"/>
  <c r="N80" i="77"/>
  <c r="N79" i="77"/>
  <c r="N78" i="77"/>
  <c r="N77" i="77"/>
  <c r="N76" i="77"/>
  <c r="N75" i="77"/>
  <c r="N74" i="77"/>
  <c r="N73" i="77"/>
  <c r="N72" i="77"/>
  <c r="N71" i="77"/>
  <c r="N70" i="77"/>
  <c r="N69" i="77"/>
  <c r="N68" i="77"/>
  <c r="N67" i="77"/>
  <c r="N66" i="77"/>
  <c r="N65" i="77"/>
  <c r="N64" i="77"/>
  <c r="N63" i="77"/>
  <c r="N62" i="77"/>
  <c r="N61" i="77"/>
  <c r="N60" i="77"/>
  <c r="N59" i="77"/>
  <c r="N58" i="77"/>
  <c r="N57" i="77"/>
  <c r="N56" i="77"/>
  <c r="N55" i="77"/>
  <c r="N54" i="77"/>
  <c r="N53" i="77"/>
  <c r="N52" i="77"/>
  <c r="N51" i="77"/>
  <c r="N50" i="77"/>
  <c r="N49" i="77"/>
  <c r="N48" i="77"/>
  <c r="N47" i="77"/>
  <c r="N46" i="77"/>
  <c r="N45" i="77"/>
  <c r="N44" i="77"/>
  <c r="N43" i="77"/>
  <c r="N42" i="77"/>
  <c r="N41" i="77"/>
  <c r="N40" i="77"/>
  <c r="N39" i="77"/>
  <c r="N38" i="77"/>
  <c r="N37" i="77"/>
  <c r="N36" i="77"/>
  <c r="N35" i="77"/>
  <c r="N34" i="77"/>
  <c r="N33" i="77"/>
  <c r="N32" i="77"/>
  <c r="N31" i="77"/>
  <c r="N30" i="77"/>
  <c r="N29" i="77"/>
  <c r="N28" i="77"/>
  <c r="N27" i="77"/>
  <c r="N26" i="77"/>
  <c r="N25" i="77"/>
  <c r="N24" i="77"/>
  <c r="N23" i="77"/>
  <c r="N22" i="77"/>
  <c r="N21" i="77"/>
  <c r="N20" i="77"/>
  <c r="N19" i="77"/>
  <c r="N18" i="77"/>
  <c r="N17" i="77"/>
  <c r="N16" i="77"/>
  <c r="N15" i="77"/>
  <c r="N14" i="77"/>
  <c r="N13" i="77"/>
  <c r="N12" i="77"/>
  <c r="N11" i="77"/>
  <c r="N10" i="77"/>
  <c r="N9" i="77"/>
  <c r="N8" i="77"/>
  <c r="N7" i="77"/>
  <c r="N6" i="77"/>
  <c r="N5" i="77"/>
  <c r="F86" i="77"/>
  <c r="G86" i="77" s="1"/>
  <c r="E86" i="77"/>
  <c r="G85" i="77"/>
  <c r="G84" i="77"/>
  <c r="G83" i="77"/>
  <c r="G82" i="77"/>
  <c r="G81" i="77"/>
  <c r="G80" i="77"/>
  <c r="G79" i="77"/>
  <c r="G78" i="77"/>
  <c r="G77" i="77"/>
  <c r="G76" i="77"/>
  <c r="G75" i="77"/>
  <c r="G74" i="77"/>
  <c r="G73" i="77"/>
  <c r="G72" i="77"/>
  <c r="G71" i="77"/>
  <c r="G70" i="77"/>
  <c r="G69" i="77"/>
  <c r="G68" i="77"/>
  <c r="G67" i="77"/>
  <c r="G66" i="77"/>
  <c r="G65" i="77"/>
  <c r="G64" i="77"/>
  <c r="G63" i="77"/>
  <c r="G62" i="77"/>
  <c r="G61" i="77"/>
  <c r="G60" i="77"/>
  <c r="G59" i="77"/>
  <c r="G58" i="77"/>
  <c r="G57" i="77"/>
  <c r="G56" i="77"/>
  <c r="G55" i="77"/>
  <c r="G54" i="77"/>
  <c r="G53" i="77"/>
  <c r="G52" i="77"/>
  <c r="G51" i="77"/>
  <c r="G50" i="77"/>
  <c r="G49" i="77"/>
  <c r="G48" i="77"/>
  <c r="G47" i="77"/>
  <c r="G46" i="77"/>
  <c r="G45" i="77"/>
  <c r="G44" i="77"/>
  <c r="G43" i="77"/>
  <c r="G42" i="77"/>
  <c r="G41" i="77"/>
  <c r="G40" i="77"/>
  <c r="G39" i="77"/>
  <c r="G38" i="77"/>
  <c r="G37" i="77"/>
  <c r="G36" i="77"/>
  <c r="G35" i="77"/>
  <c r="G34" i="77"/>
  <c r="G33" i="77"/>
  <c r="G32" i="77"/>
  <c r="G31" i="77"/>
  <c r="G30" i="77"/>
  <c r="G29" i="77"/>
  <c r="G28" i="77"/>
  <c r="G27" i="77"/>
  <c r="G26" i="77"/>
  <c r="G25" i="77"/>
  <c r="G24" i="77"/>
  <c r="G23" i="77"/>
  <c r="G22" i="77"/>
  <c r="G21" i="77"/>
  <c r="G20" i="77"/>
  <c r="G19" i="77"/>
  <c r="G18" i="77"/>
  <c r="G17" i="77"/>
  <c r="G16" i="77"/>
  <c r="G15" i="77"/>
  <c r="G14" i="77"/>
  <c r="G13" i="77"/>
  <c r="G12" i="77"/>
  <c r="G11" i="77"/>
  <c r="G10" i="77"/>
  <c r="G9" i="77"/>
  <c r="G8" i="77"/>
  <c r="G7" i="77"/>
  <c r="G6" i="77"/>
  <c r="G5" i="77"/>
  <c r="N86" i="77" l="1"/>
  <c r="M86" i="76"/>
  <c r="L86" i="76"/>
  <c r="N85" i="76"/>
  <c r="N84" i="76"/>
  <c r="N83" i="76"/>
  <c r="N82" i="76"/>
  <c r="N81" i="76"/>
  <c r="N80" i="76"/>
  <c r="N79" i="76"/>
  <c r="N78" i="76"/>
  <c r="N77" i="76"/>
  <c r="N76" i="76"/>
  <c r="N75" i="76"/>
  <c r="N74" i="76"/>
  <c r="N73" i="76"/>
  <c r="N72" i="76"/>
  <c r="N71" i="76"/>
  <c r="N70" i="76"/>
  <c r="N69" i="76"/>
  <c r="N68" i="76"/>
  <c r="N67" i="76"/>
  <c r="N66" i="76"/>
  <c r="N65" i="76"/>
  <c r="N64" i="76"/>
  <c r="N63" i="76"/>
  <c r="N62" i="76"/>
  <c r="N61" i="76"/>
  <c r="N60" i="76"/>
  <c r="N59" i="76"/>
  <c r="N58" i="76"/>
  <c r="N57" i="76"/>
  <c r="N56" i="76"/>
  <c r="N55" i="76"/>
  <c r="N54" i="76"/>
  <c r="N53" i="76"/>
  <c r="N52" i="76"/>
  <c r="N51" i="76"/>
  <c r="N50" i="76"/>
  <c r="N49" i="76"/>
  <c r="N48" i="76"/>
  <c r="N47" i="76"/>
  <c r="N46" i="76"/>
  <c r="N45" i="76"/>
  <c r="N44" i="76"/>
  <c r="N43" i="76"/>
  <c r="N42" i="76"/>
  <c r="N41" i="76"/>
  <c r="N40" i="76"/>
  <c r="N39" i="76"/>
  <c r="N38" i="76"/>
  <c r="N37" i="76"/>
  <c r="N36" i="76"/>
  <c r="N35" i="76"/>
  <c r="N34" i="76"/>
  <c r="N33" i="76"/>
  <c r="N32" i="76"/>
  <c r="N31" i="76"/>
  <c r="N30" i="76"/>
  <c r="N29" i="76"/>
  <c r="N28" i="76"/>
  <c r="N27" i="76"/>
  <c r="N26" i="76"/>
  <c r="N25" i="76"/>
  <c r="N24" i="76"/>
  <c r="N23" i="76"/>
  <c r="N22" i="76"/>
  <c r="N21" i="76"/>
  <c r="N20" i="76"/>
  <c r="N19" i="76"/>
  <c r="N18" i="76"/>
  <c r="N17" i="76"/>
  <c r="N16" i="76"/>
  <c r="N15" i="76"/>
  <c r="N14" i="76"/>
  <c r="N13" i="76"/>
  <c r="N12" i="76"/>
  <c r="N11" i="76"/>
  <c r="N10" i="76"/>
  <c r="N9" i="76"/>
  <c r="N8" i="76"/>
  <c r="N7" i="76"/>
  <c r="N6" i="76"/>
  <c r="N5" i="76"/>
  <c r="F86" i="76"/>
  <c r="E86" i="76"/>
  <c r="G85" i="76"/>
  <c r="G84" i="76"/>
  <c r="G83" i="76"/>
  <c r="G82" i="76"/>
  <c r="G81" i="76"/>
  <c r="G80" i="76"/>
  <c r="G79" i="76"/>
  <c r="G78" i="76"/>
  <c r="G77" i="76"/>
  <c r="G76" i="76"/>
  <c r="G75" i="76"/>
  <c r="G74" i="76"/>
  <c r="G73" i="76"/>
  <c r="G72" i="76"/>
  <c r="G71" i="76"/>
  <c r="G70" i="76"/>
  <c r="G69" i="76"/>
  <c r="G68" i="76"/>
  <c r="G67" i="76"/>
  <c r="G66" i="76"/>
  <c r="G65" i="76"/>
  <c r="G64" i="76"/>
  <c r="G63" i="76"/>
  <c r="G62" i="76"/>
  <c r="G61" i="76"/>
  <c r="G60" i="76"/>
  <c r="G59" i="76"/>
  <c r="G58" i="76"/>
  <c r="G57" i="76"/>
  <c r="G56" i="76"/>
  <c r="G55" i="76"/>
  <c r="G54" i="76"/>
  <c r="G53" i="76"/>
  <c r="G52" i="76"/>
  <c r="G51" i="76"/>
  <c r="G50" i="76"/>
  <c r="G49" i="76"/>
  <c r="G48" i="76"/>
  <c r="G47" i="76"/>
  <c r="G46" i="76"/>
  <c r="G45" i="76"/>
  <c r="G44" i="76"/>
  <c r="G43" i="76"/>
  <c r="G42" i="76"/>
  <c r="G41" i="76"/>
  <c r="G40" i="76"/>
  <c r="G39" i="76"/>
  <c r="G38" i="76"/>
  <c r="G37" i="76"/>
  <c r="G36" i="76"/>
  <c r="G35" i="76"/>
  <c r="G34" i="76"/>
  <c r="G33" i="76"/>
  <c r="G32" i="76"/>
  <c r="G31" i="76"/>
  <c r="G30" i="76"/>
  <c r="G29" i="76"/>
  <c r="G28" i="76"/>
  <c r="G27" i="76"/>
  <c r="G26" i="76"/>
  <c r="G25" i="76"/>
  <c r="G24" i="76"/>
  <c r="G23" i="76"/>
  <c r="G22" i="76"/>
  <c r="G21" i="76"/>
  <c r="G20" i="76"/>
  <c r="G19" i="76"/>
  <c r="G18" i="76"/>
  <c r="G17" i="76"/>
  <c r="G16" i="76"/>
  <c r="G15" i="76"/>
  <c r="G14" i="76"/>
  <c r="G13" i="76"/>
  <c r="G12" i="76"/>
  <c r="G11" i="76"/>
  <c r="G10" i="76"/>
  <c r="G9" i="76"/>
  <c r="G8" i="76"/>
  <c r="G7" i="76"/>
  <c r="G6" i="76"/>
  <c r="G5" i="76"/>
  <c r="G86" i="76" l="1"/>
  <c r="N86" i="76"/>
  <c r="E86" i="74"/>
  <c r="L86" i="74"/>
  <c r="L86" i="75"/>
  <c r="E86" i="75"/>
  <c r="M86" i="75"/>
  <c r="N86" i="75" s="1"/>
  <c r="N85" i="75"/>
  <c r="N84" i="75"/>
  <c r="N83" i="75"/>
  <c r="N82" i="75"/>
  <c r="N81" i="75"/>
  <c r="N80" i="75"/>
  <c r="N79" i="75"/>
  <c r="N78" i="75"/>
  <c r="N77" i="75"/>
  <c r="N76" i="75"/>
  <c r="N75" i="75"/>
  <c r="N74" i="75"/>
  <c r="N73" i="75"/>
  <c r="N72" i="75"/>
  <c r="N71" i="75"/>
  <c r="N70" i="75"/>
  <c r="N69" i="75"/>
  <c r="N68" i="75"/>
  <c r="N67" i="75"/>
  <c r="N66" i="75"/>
  <c r="N65" i="75"/>
  <c r="N64" i="75"/>
  <c r="N63" i="75"/>
  <c r="N62" i="75"/>
  <c r="N61" i="75"/>
  <c r="N60" i="75"/>
  <c r="N59" i="75"/>
  <c r="N58" i="75"/>
  <c r="N57" i="75"/>
  <c r="N56" i="75"/>
  <c r="N55" i="75"/>
  <c r="N54" i="75"/>
  <c r="N53" i="75"/>
  <c r="N52" i="75"/>
  <c r="N51" i="75"/>
  <c r="N50" i="75"/>
  <c r="N49" i="75"/>
  <c r="N48" i="75"/>
  <c r="N47" i="75"/>
  <c r="N46" i="75"/>
  <c r="N45" i="75"/>
  <c r="N44" i="75"/>
  <c r="N43" i="75"/>
  <c r="N42" i="75"/>
  <c r="N41" i="75"/>
  <c r="N40" i="75"/>
  <c r="N39" i="75"/>
  <c r="N38" i="75"/>
  <c r="N37" i="75"/>
  <c r="N36" i="75"/>
  <c r="N35" i="75"/>
  <c r="N34" i="75"/>
  <c r="N33" i="75"/>
  <c r="N32" i="75"/>
  <c r="N31" i="75"/>
  <c r="N30" i="75"/>
  <c r="N29" i="75"/>
  <c r="N28" i="75"/>
  <c r="N27" i="75"/>
  <c r="N26" i="75"/>
  <c r="N25" i="75"/>
  <c r="N24" i="75"/>
  <c r="N23" i="75"/>
  <c r="N22" i="75"/>
  <c r="N21" i="75"/>
  <c r="N20" i="75"/>
  <c r="N19" i="75"/>
  <c r="N18" i="75"/>
  <c r="N17" i="75"/>
  <c r="N16" i="75"/>
  <c r="N15" i="75"/>
  <c r="N14" i="75"/>
  <c r="N13" i="75"/>
  <c r="N12" i="75"/>
  <c r="N11" i="75"/>
  <c r="N10" i="75"/>
  <c r="N9" i="75"/>
  <c r="N8" i="75"/>
  <c r="N7" i="75"/>
  <c r="N6" i="75"/>
  <c r="N5" i="75"/>
  <c r="F86" i="75"/>
  <c r="G85" i="75"/>
  <c r="G84" i="75"/>
  <c r="G83" i="75"/>
  <c r="G82" i="75"/>
  <c r="G81" i="75"/>
  <c r="G80" i="75"/>
  <c r="G79" i="75"/>
  <c r="G78" i="75"/>
  <c r="G77" i="75"/>
  <c r="G76" i="75"/>
  <c r="G75" i="75"/>
  <c r="G74" i="75"/>
  <c r="G73" i="75"/>
  <c r="G72" i="75"/>
  <c r="G71" i="75"/>
  <c r="G70" i="75"/>
  <c r="G69" i="75"/>
  <c r="G68" i="75"/>
  <c r="G67" i="75"/>
  <c r="G66" i="75"/>
  <c r="G65" i="75"/>
  <c r="G64" i="75"/>
  <c r="G63" i="75"/>
  <c r="G62" i="75"/>
  <c r="G61" i="75"/>
  <c r="G60" i="75"/>
  <c r="G59" i="75"/>
  <c r="G58" i="75"/>
  <c r="G57" i="75"/>
  <c r="G56" i="75"/>
  <c r="G55" i="75"/>
  <c r="G54" i="75"/>
  <c r="G53" i="75"/>
  <c r="G52" i="75"/>
  <c r="G51" i="75"/>
  <c r="G50" i="75"/>
  <c r="G49" i="75"/>
  <c r="G48" i="75"/>
  <c r="G47" i="75"/>
  <c r="G46" i="75"/>
  <c r="G45" i="75"/>
  <c r="G44" i="75"/>
  <c r="G43" i="75"/>
  <c r="G42" i="75"/>
  <c r="G41" i="75"/>
  <c r="G40" i="75"/>
  <c r="G39" i="75"/>
  <c r="G38" i="75"/>
  <c r="G37" i="75"/>
  <c r="G36" i="75"/>
  <c r="G35" i="75"/>
  <c r="G34" i="75"/>
  <c r="G33" i="75"/>
  <c r="G32" i="75"/>
  <c r="G31" i="75"/>
  <c r="G30" i="75"/>
  <c r="G29" i="75"/>
  <c r="G28" i="75"/>
  <c r="G27" i="75"/>
  <c r="G26" i="75"/>
  <c r="G25" i="75"/>
  <c r="G24" i="75"/>
  <c r="G23" i="75"/>
  <c r="G22" i="75"/>
  <c r="G21" i="75"/>
  <c r="G20" i="75"/>
  <c r="G19" i="75"/>
  <c r="G18" i="75"/>
  <c r="G17" i="75"/>
  <c r="G16" i="75"/>
  <c r="G15" i="75"/>
  <c r="G14" i="75"/>
  <c r="G13" i="75"/>
  <c r="G12" i="75"/>
  <c r="G11" i="75"/>
  <c r="G10" i="75"/>
  <c r="G9" i="75"/>
  <c r="G8" i="75"/>
  <c r="G7" i="75"/>
  <c r="G6" i="75"/>
  <c r="G5" i="75"/>
  <c r="G86" i="75" l="1"/>
  <c r="M86" i="74"/>
  <c r="N86" i="74" s="1"/>
  <c r="F86" i="74"/>
  <c r="G86" i="74" s="1"/>
  <c r="N85" i="74"/>
  <c r="G85" i="74"/>
  <c r="N84" i="74"/>
  <c r="G84" i="74"/>
  <c r="N83" i="74"/>
  <c r="G83" i="74"/>
  <c r="N82" i="74"/>
  <c r="G82" i="74"/>
  <c r="N81" i="74"/>
  <c r="G81" i="74"/>
  <c r="N80" i="74"/>
  <c r="G80" i="74"/>
  <c r="N79" i="74"/>
  <c r="G79" i="74"/>
  <c r="N78" i="74"/>
  <c r="G78" i="74"/>
  <c r="N77" i="74"/>
  <c r="G77" i="74"/>
  <c r="N76" i="74"/>
  <c r="G76" i="74"/>
  <c r="N75" i="74"/>
  <c r="G75" i="74"/>
  <c r="N74" i="74"/>
  <c r="G74" i="74"/>
  <c r="N73" i="74"/>
  <c r="G73" i="74"/>
  <c r="N72" i="74"/>
  <c r="G72" i="74"/>
  <c r="N71" i="74"/>
  <c r="G71" i="74"/>
  <c r="N70" i="74"/>
  <c r="G70" i="74"/>
  <c r="N69" i="74"/>
  <c r="G69" i="74"/>
  <c r="N68" i="74"/>
  <c r="G68" i="74"/>
  <c r="N67" i="74"/>
  <c r="G67" i="74"/>
  <c r="N66" i="74"/>
  <c r="G66" i="74"/>
  <c r="N65" i="74"/>
  <c r="G65" i="74"/>
  <c r="N64" i="74"/>
  <c r="G64" i="74"/>
  <c r="N63" i="74"/>
  <c r="G63" i="74"/>
  <c r="N62" i="74"/>
  <c r="G62" i="74"/>
  <c r="N61" i="74"/>
  <c r="G61" i="74"/>
  <c r="N60" i="74"/>
  <c r="G60" i="74"/>
  <c r="N59" i="74"/>
  <c r="G59" i="74"/>
  <c r="N58" i="74"/>
  <c r="G58" i="74"/>
  <c r="N57" i="74"/>
  <c r="G57" i="74"/>
  <c r="N56" i="74"/>
  <c r="G56" i="74"/>
  <c r="N55" i="74"/>
  <c r="G55" i="74"/>
  <c r="N54" i="74"/>
  <c r="G54" i="74"/>
  <c r="N53" i="74"/>
  <c r="G53" i="74"/>
  <c r="N52" i="74"/>
  <c r="G52" i="74"/>
  <c r="N51" i="74"/>
  <c r="G51" i="74"/>
  <c r="N50" i="74"/>
  <c r="G50" i="74"/>
  <c r="N49" i="74"/>
  <c r="G49" i="74"/>
  <c r="N48" i="74"/>
  <c r="G48" i="74"/>
  <c r="N47" i="74"/>
  <c r="G47" i="74"/>
  <c r="N46" i="74"/>
  <c r="G46" i="74"/>
  <c r="N45" i="74"/>
  <c r="G45" i="74"/>
  <c r="N44" i="74"/>
  <c r="G44" i="74"/>
  <c r="N43" i="74"/>
  <c r="G43" i="74"/>
  <c r="N42" i="74"/>
  <c r="G42" i="74"/>
  <c r="N41" i="74"/>
  <c r="G41" i="74"/>
  <c r="N40" i="74"/>
  <c r="G40" i="74"/>
  <c r="N39" i="74"/>
  <c r="G39" i="74"/>
  <c r="N38" i="74"/>
  <c r="G38" i="74"/>
  <c r="N37" i="74"/>
  <c r="G37" i="74"/>
  <c r="N36" i="74"/>
  <c r="G36" i="74"/>
  <c r="N35" i="74"/>
  <c r="G35" i="74"/>
  <c r="N34" i="74"/>
  <c r="G34" i="74"/>
  <c r="N33" i="74"/>
  <c r="G33" i="74"/>
  <c r="N32" i="74"/>
  <c r="G32" i="74"/>
  <c r="N31" i="74"/>
  <c r="G31" i="74"/>
  <c r="N30" i="74"/>
  <c r="G30" i="74"/>
  <c r="N29" i="74"/>
  <c r="G29" i="74"/>
  <c r="N28" i="74"/>
  <c r="G28" i="74"/>
  <c r="N27" i="74"/>
  <c r="G27" i="74"/>
  <c r="N26" i="74"/>
  <c r="G26" i="74"/>
  <c r="N25" i="74"/>
  <c r="G25" i="74"/>
  <c r="N24" i="74"/>
  <c r="G24" i="74"/>
  <c r="N23" i="74"/>
  <c r="G23" i="74"/>
  <c r="N22" i="74"/>
  <c r="G22" i="74"/>
  <c r="N21" i="74"/>
  <c r="G21" i="74"/>
  <c r="N20" i="74"/>
  <c r="G20" i="74"/>
  <c r="N19" i="74"/>
  <c r="G19" i="74"/>
  <c r="N18" i="74"/>
  <c r="G18" i="74"/>
  <c r="N17" i="74"/>
  <c r="G17" i="74"/>
  <c r="N16" i="74"/>
  <c r="G16" i="74"/>
  <c r="N15" i="74"/>
  <c r="G15" i="74"/>
  <c r="N14" i="74"/>
  <c r="G14" i="74"/>
  <c r="N13" i="74"/>
  <c r="G13" i="74"/>
  <c r="N12" i="74"/>
  <c r="G12" i="74"/>
  <c r="N11" i="74"/>
  <c r="G11" i="74"/>
  <c r="N10" i="74"/>
  <c r="G10" i="74"/>
  <c r="N9" i="74"/>
  <c r="G9" i="74"/>
  <c r="N8" i="74"/>
  <c r="G8" i="74"/>
  <c r="N7" i="74"/>
  <c r="G7" i="74"/>
  <c r="N6" i="74"/>
  <c r="G6" i="74"/>
  <c r="N5" i="74"/>
  <c r="G5" i="74"/>
  <c r="G86" i="73" l="1"/>
  <c r="H86" i="73" s="1"/>
  <c r="N86" i="73"/>
  <c r="O86" i="73" s="1"/>
  <c r="O85" i="73"/>
  <c r="O84" i="73"/>
  <c r="O83" i="73"/>
  <c r="O82" i="73"/>
  <c r="O81" i="73"/>
  <c r="O80" i="73"/>
  <c r="O79" i="73"/>
  <c r="O78" i="73"/>
  <c r="O77" i="73"/>
  <c r="O76" i="73"/>
  <c r="O75" i="73"/>
  <c r="O74" i="73"/>
  <c r="O73" i="73"/>
  <c r="O72" i="73"/>
  <c r="O71" i="73"/>
  <c r="O70" i="73"/>
  <c r="O69" i="73"/>
  <c r="O68" i="73"/>
  <c r="O67" i="73"/>
  <c r="O66" i="73"/>
  <c r="O65" i="73"/>
  <c r="O64" i="73"/>
  <c r="O63" i="73"/>
  <c r="O62" i="73"/>
  <c r="O61" i="73"/>
  <c r="O60" i="73"/>
  <c r="O59" i="73"/>
  <c r="O58" i="73"/>
  <c r="O57" i="73"/>
  <c r="O56" i="73"/>
  <c r="O55" i="73"/>
  <c r="O54" i="73"/>
  <c r="O53" i="73"/>
  <c r="O52" i="73"/>
  <c r="O51" i="73"/>
  <c r="O50" i="73"/>
  <c r="O49" i="73"/>
  <c r="O48" i="73"/>
  <c r="O47" i="73"/>
  <c r="O46" i="73"/>
  <c r="O45" i="73"/>
  <c r="O44" i="73"/>
  <c r="O43" i="73"/>
  <c r="O42" i="73"/>
  <c r="O41" i="73"/>
  <c r="O40" i="73"/>
  <c r="O39" i="73"/>
  <c r="O38" i="73"/>
  <c r="O37" i="73"/>
  <c r="O36" i="73"/>
  <c r="O35" i="73"/>
  <c r="O34" i="73"/>
  <c r="O33" i="73"/>
  <c r="O32" i="73"/>
  <c r="O31" i="73"/>
  <c r="O30" i="73"/>
  <c r="O29" i="73"/>
  <c r="O28" i="73"/>
  <c r="O27" i="73"/>
  <c r="O26" i="73"/>
  <c r="O25" i="73"/>
  <c r="O24" i="73"/>
  <c r="O23" i="73"/>
  <c r="O22" i="73"/>
  <c r="O21" i="73"/>
  <c r="O20" i="73"/>
  <c r="O19" i="73"/>
  <c r="O18" i="73"/>
  <c r="O17" i="73"/>
  <c r="O16" i="73"/>
  <c r="O15" i="73"/>
  <c r="O14" i="73"/>
  <c r="O13" i="73"/>
  <c r="O12" i="73"/>
  <c r="O11" i="73"/>
  <c r="O10" i="73"/>
  <c r="O9" i="73"/>
  <c r="O8" i="73"/>
  <c r="O7" i="73"/>
  <c r="O6" i="73"/>
  <c r="O5" i="73"/>
  <c r="H85" i="73"/>
  <c r="H84" i="73"/>
  <c r="H83" i="73"/>
  <c r="H82" i="73"/>
  <c r="H81" i="73"/>
  <c r="H80" i="73"/>
  <c r="H79" i="73"/>
  <c r="H78" i="73"/>
  <c r="H77" i="73"/>
  <c r="H76" i="73"/>
  <c r="H75" i="73"/>
  <c r="H74" i="73"/>
  <c r="H73" i="73"/>
  <c r="H72" i="73"/>
  <c r="H71" i="73"/>
  <c r="H70" i="73"/>
  <c r="H69" i="73"/>
  <c r="H68" i="73"/>
  <c r="H67" i="73"/>
  <c r="H66" i="73"/>
  <c r="H65" i="73"/>
  <c r="H64" i="73"/>
  <c r="H63" i="73"/>
  <c r="H62" i="73"/>
  <c r="H61" i="73"/>
  <c r="H60" i="73"/>
  <c r="H59" i="73"/>
  <c r="H58" i="73"/>
  <c r="H57" i="73"/>
  <c r="H56" i="73"/>
  <c r="H55" i="73"/>
  <c r="H54" i="73"/>
  <c r="H53" i="73"/>
  <c r="H52" i="73"/>
  <c r="H51" i="73"/>
  <c r="H50" i="73"/>
  <c r="H49" i="73"/>
  <c r="H48" i="73"/>
  <c r="H47" i="73"/>
  <c r="H46" i="73"/>
  <c r="H45" i="73"/>
  <c r="H44" i="73"/>
  <c r="H43" i="73"/>
  <c r="H42" i="73"/>
  <c r="H41" i="73"/>
  <c r="H40" i="73"/>
  <c r="H39" i="73"/>
  <c r="H38" i="73"/>
  <c r="H37" i="73"/>
  <c r="H36" i="73"/>
  <c r="H35" i="73"/>
  <c r="H34" i="73"/>
  <c r="H33" i="73"/>
  <c r="H32" i="73"/>
  <c r="H31" i="73"/>
  <c r="H30" i="73"/>
  <c r="H29" i="73"/>
  <c r="H28" i="73"/>
  <c r="H27" i="73"/>
  <c r="H26" i="73"/>
  <c r="H25" i="73"/>
  <c r="H24" i="73"/>
  <c r="H23" i="73"/>
  <c r="H22" i="73"/>
  <c r="H21" i="73"/>
  <c r="H20" i="73"/>
  <c r="H19" i="73"/>
  <c r="H18" i="73"/>
  <c r="H17" i="73"/>
  <c r="H16" i="73"/>
  <c r="H15" i="73"/>
  <c r="H14" i="73"/>
  <c r="H13" i="73"/>
  <c r="H12" i="73"/>
  <c r="H11" i="73"/>
  <c r="H10" i="73"/>
  <c r="H9" i="73"/>
  <c r="H8" i="73"/>
  <c r="H7" i="73"/>
  <c r="H6" i="73"/>
  <c r="H5" i="73"/>
  <c r="H86" i="72" l="1"/>
  <c r="H85" i="72"/>
  <c r="H84" i="72"/>
  <c r="H83" i="72"/>
  <c r="H82" i="72"/>
  <c r="H81" i="72"/>
  <c r="H80" i="72"/>
  <c r="H79" i="72"/>
  <c r="H78" i="72"/>
  <c r="H77" i="72"/>
  <c r="H76" i="72"/>
  <c r="H75" i="72"/>
  <c r="H74" i="72"/>
  <c r="H73" i="72"/>
  <c r="H72" i="72"/>
  <c r="H71" i="72"/>
  <c r="H70" i="72"/>
  <c r="H69" i="72"/>
  <c r="H68" i="72"/>
  <c r="H67" i="72"/>
  <c r="H66" i="72"/>
  <c r="H65" i="72"/>
  <c r="H64" i="72"/>
  <c r="H63" i="72"/>
  <c r="H62" i="72"/>
  <c r="H61" i="72"/>
  <c r="H60" i="72"/>
  <c r="H59" i="72"/>
  <c r="H58" i="72"/>
  <c r="H57" i="72"/>
  <c r="H56" i="72"/>
  <c r="H55" i="72"/>
  <c r="H54" i="72"/>
  <c r="H53" i="72"/>
  <c r="H52" i="72"/>
  <c r="H51" i="72"/>
  <c r="H50" i="72"/>
  <c r="H49" i="72"/>
  <c r="H48" i="72"/>
  <c r="H47" i="72"/>
  <c r="H46" i="72"/>
  <c r="H45" i="72"/>
  <c r="H44" i="72"/>
  <c r="H43" i="72"/>
  <c r="H42" i="72"/>
  <c r="H41" i="72"/>
  <c r="H40" i="72"/>
  <c r="H39" i="72"/>
  <c r="H38" i="72"/>
  <c r="H37" i="72"/>
  <c r="H36" i="72"/>
  <c r="H35" i="72"/>
  <c r="H34" i="72"/>
  <c r="H33" i="72"/>
  <c r="H32" i="72"/>
  <c r="H31" i="72"/>
  <c r="H30" i="72"/>
  <c r="H29" i="72"/>
  <c r="H28" i="72"/>
  <c r="H27" i="72"/>
  <c r="H26" i="72"/>
  <c r="H25" i="72"/>
  <c r="H24" i="72"/>
  <c r="H23" i="72"/>
  <c r="H22" i="72"/>
  <c r="H21" i="72"/>
  <c r="H20" i="72"/>
  <c r="H19" i="72"/>
  <c r="H18" i="72"/>
  <c r="H17" i="72"/>
  <c r="H16" i="72"/>
  <c r="H15" i="72"/>
  <c r="H14" i="72"/>
  <c r="H13" i="72"/>
  <c r="H12" i="72"/>
  <c r="H11" i="72"/>
  <c r="H10" i="72"/>
  <c r="H9" i="72"/>
  <c r="H8" i="72"/>
  <c r="H7" i="72"/>
  <c r="H6" i="72"/>
  <c r="H5" i="72"/>
  <c r="M86" i="70" l="1"/>
  <c r="L86" i="70"/>
  <c r="N86" i="70" s="1"/>
  <c r="N85" i="70"/>
  <c r="N84" i="70"/>
  <c r="N83" i="70"/>
  <c r="N82" i="70"/>
  <c r="N81" i="70"/>
  <c r="N80" i="70"/>
  <c r="N79" i="70"/>
  <c r="N78" i="70"/>
  <c r="N77" i="70"/>
  <c r="N76" i="70"/>
  <c r="N75" i="70"/>
  <c r="N74" i="70"/>
  <c r="N73" i="70"/>
  <c r="N72" i="70"/>
  <c r="N71" i="70"/>
  <c r="N70" i="70"/>
  <c r="N69" i="70"/>
  <c r="N68" i="70"/>
  <c r="N67" i="70"/>
  <c r="N66" i="70"/>
  <c r="N65" i="70"/>
  <c r="N64" i="70"/>
  <c r="N63" i="70"/>
  <c r="N62" i="70"/>
  <c r="N61" i="70"/>
  <c r="N60" i="70"/>
  <c r="N59" i="70"/>
  <c r="N58" i="70"/>
  <c r="N57" i="70"/>
  <c r="N56" i="70"/>
  <c r="N55" i="70"/>
  <c r="N54" i="70"/>
  <c r="N53" i="70"/>
  <c r="N52" i="70"/>
  <c r="N51" i="70"/>
  <c r="N50" i="70"/>
  <c r="N49" i="70"/>
  <c r="N48" i="70"/>
  <c r="N47" i="70"/>
  <c r="N46" i="70"/>
  <c r="N45" i="70"/>
  <c r="N44" i="70"/>
  <c r="N43" i="70"/>
  <c r="N42" i="70"/>
  <c r="N41" i="70"/>
  <c r="N40" i="70"/>
  <c r="N39" i="70"/>
  <c r="N38" i="70"/>
  <c r="N37" i="70"/>
  <c r="N36" i="70"/>
  <c r="N35" i="70"/>
  <c r="N34" i="70"/>
  <c r="N33" i="70"/>
  <c r="N32" i="70"/>
  <c r="N31" i="70"/>
  <c r="N30" i="70"/>
  <c r="N29" i="70"/>
  <c r="N28" i="70"/>
  <c r="N27" i="70"/>
  <c r="N26" i="70"/>
  <c r="N25" i="70"/>
  <c r="N24" i="70"/>
  <c r="N23" i="70"/>
  <c r="N22" i="70"/>
  <c r="N21" i="70"/>
  <c r="N20" i="70"/>
  <c r="N19" i="70"/>
  <c r="N18" i="70"/>
  <c r="N17" i="70"/>
  <c r="N16" i="70"/>
  <c r="N15" i="70"/>
  <c r="N14" i="70"/>
  <c r="N13" i="70"/>
  <c r="N12" i="70"/>
  <c r="N11" i="70"/>
  <c r="N10" i="70"/>
  <c r="N9" i="70"/>
  <c r="N8" i="70"/>
  <c r="N7" i="70"/>
  <c r="N6" i="70"/>
  <c r="N5" i="70"/>
  <c r="F86" i="70"/>
  <c r="E86" i="70"/>
  <c r="G85" i="70"/>
  <c r="G84" i="70"/>
  <c r="G83" i="70"/>
  <c r="G82" i="70"/>
  <c r="G81" i="70"/>
  <c r="G80" i="70"/>
  <c r="G79" i="70"/>
  <c r="G78" i="70"/>
  <c r="G77" i="70"/>
  <c r="G76" i="70"/>
  <c r="G75" i="70"/>
  <c r="G74" i="70"/>
  <c r="G73" i="70"/>
  <c r="G72" i="70"/>
  <c r="G71" i="70"/>
  <c r="G70" i="70"/>
  <c r="G69" i="70"/>
  <c r="G68" i="70"/>
  <c r="G67" i="70"/>
  <c r="G66" i="70"/>
  <c r="G65" i="70"/>
  <c r="G64" i="70"/>
  <c r="G63" i="70"/>
  <c r="G62" i="70"/>
  <c r="G61" i="70"/>
  <c r="G60" i="70"/>
  <c r="G59" i="70"/>
  <c r="G58" i="70"/>
  <c r="G57" i="70"/>
  <c r="G56" i="70"/>
  <c r="G55" i="70"/>
  <c r="G54" i="70"/>
  <c r="G53" i="70"/>
  <c r="G52" i="70"/>
  <c r="G51" i="70"/>
  <c r="G50" i="70"/>
  <c r="G49" i="70"/>
  <c r="G48" i="70"/>
  <c r="G47" i="70"/>
  <c r="G46" i="70"/>
  <c r="G45" i="70"/>
  <c r="G44" i="70"/>
  <c r="G43" i="70"/>
  <c r="G42" i="70"/>
  <c r="G41" i="70"/>
  <c r="G40" i="70"/>
  <c r="G39" i="70"/>
  <c r="G38" i="70"/>
  <c r="G37" i="70"/>
  <c r="G36" i="70"/>
  <c r="G35" i="70"/>
  <c r="G34" i="70"/>
  <c r="G33" i="70"/>
  <c r="G32" i="70"/>
  <c r="G31" i="70"/>
  <c r="G30" i="70"/>
  <c r="G29" i="70"/>
  <c r="G28" i="70"/>
  <c r="G27" i="70"/>
  <c r="G26" i="70"/>
  <c r="G25" i="70"/>
  <c r="G24" i="70"/>
  <c r="G23" i="70"/>
  <c r="G22" i="70"/>
  <c r="G21" i="70"/>
  <c r="G20" i="70"/>
  <c r="G19" i="70"/>
  <c r="G18" i="70"/>
  <c r="G17" i="70"/>
  <c r="G16" i="70"/>
  <c r="G15" i="70"/>
  <c r="G14" i="70"/>
  <c r="G13" i="70"/>
  <c r="G12" i="70"/>
  <c r="G11" i="70"/>
  <c r="G10" i="70"/>
  <c r="G9" i="70"/>
  <c r="G8" i="70"/>
  <c r="G7" i="70"/>
  <c r="G6" i="70"/>
  <c r="G5" i="70"/>
  <c r="G86" i="70" l="1"/>
  <c r="M86" i="69"/>
  <c r="L86" i="69"/>
  <c r="N85" i="69"/>
  <c r="N84" i="69"/>
  <c r="N83" i="69"/>
  <c r="N82" i="69"/>
  <c r="N81" i="69"/>
  <c r="N80" i="69"/>
  <c r="N79" i="69"/>
  <c r="N78" i="69"/>
  <c r="N77" i="69"/>
  <c r="N76" i="69"/>
  <c r="N75" i="69"/>
  <c r="N74" i="69"/>
  <c r="N73" i="69"/>
  <c r="N72" i="69"/>
  <c r="N71" i="69"/>
  <c r="N70" i="69"/>
  <c r="N69" i="69"/>
  <c r="N68" i="69"/>
  <c r="N67" i="69"/>
  <c r="N66" i="69"/>
  <c r="N65" i="69"/>
  <c r="N64" i="69"/>
  <c r="N63" i="69"/>
  <c r="N62" i="69"/>
  <c r="N61" i="69"/>
  <c r="N60" i="69"/>
  <c r="N59" i="69"/>
  <c r="N58" i="69"/>
  <c r="N57" i="69"/>
  <c r="N56" i="69"/>
  <c r="N55" i="69"/>
  <c r="N54" i="69"/>
  <c r="N53" i="69"/>
  <c r="N52" i="69"/>
  <c r="N51" i="69"/>
  <c r="N50" i="69"/>
  <c r="N49" i="69"/>
  <c r="N48" i="69"/>
  <c r="N47" i="69"/>
  <c r="N46" i="69"/>
  <c r="N45" i="69"/>
  <c r="N44" i="69"/>
  <c r="N43" i="69"/>
  <c r="N42" i="69"/>
  <c r="N41" i="69"/>
  <c r="N40" i="69"/>
  <c r="N39" i="69"/>
  <c r="N38" i="69"/>
  <c r="N37" i="69"/>
  <c r="N36" i="69"/>
  <c r="N35" i="69"/>
  <c r="N34" i="69"/>
  <c r="N33" i="69"/>
  <c r="N32" i="69"/>
  <c r="N31" i="69"/>
  <c r="N30" i="69"/>
  <c r="N29" i="69"/>
  <c r="N28" i="69"/>
  <c r="N27" i="69"/>
  <c r="N26" i="69"/>
  <c r="N25" i="69"/>
  <c r="N24" i="69"/>
  <c r="N23" i="69"/>
  <c r="N22" i="69"/>
  <c r="N21" i="69"/>
  <c r="N20" i="69"/>
  <c r="N19" i="69"/>
  <c r="N18" i="69"/>
  <c r="N17" i="69"/>
  <c r="N16" i="69"/>
  <c r="N15" i="69"/>
  <c r="N14" i="69"/>
  <c r="N13" i="69"/>
  <c r="N12" i="69"/>
  <c r="N11" i="69"/>
  <c r="N10" i="69"/>
  <c r="N9" i="69"/>
  <c r="N8" i="69"/>
  <c r="N7" i="69"/>
  <c r="N6" i="69"/>
  <c r="N5" i="69"/>
  <c r="F86" i="69"/>
  <c r="E86" i="69"/>
  <c r="G85" i="69"/>
  <c r="G84" i="69"/>
  <c r="G83" i="69"/>
  <c r="G82" i="69"/>
  <c r="G81" i="69"/>
  <c r="G80" i="69"/>
  <c r="G79" i="69"/>
  <c r="G78" i="69"/>
  <c r="G77" i="69"/>
  <c r="G76" i="69"/>
  <c r="G75" i="69"/>
  <c r="G74" i="69"/>
  <c r="G73" i="69"/>
  <c r="G72" i="69"/>
  <c r="G71" i="69"/>
  <c r="G70" i="69"/>
  <c r="G69" i="69"/>
  <c r="G68" i="69"/>
  <c r="G67" i="69"/>
  <c r="G66" i="69"/>
  <c r="G65" i="69"/>
  <c r="G64" i="69"/>
  <c r="G63" i="69"/>
  <c r="G62" i="69"/>
  <c r="G61" i="69"/>
  <c r="G60" i="69"/>
  <c r="G59" i="69"/>
  <c r="G58" i="69"/>
  <c r="G57" i="69"/>
  <c r="G56" i="69"/>
  <c r="G55" i="69"/>
  <c r="G54" i="69"/>
  <c r="G53" i="69"/>
  <c r="G52" i="69"/>
  <c r="G51" i="69"/>
  <c r="G50" i="69"/>
  <c r="G49" i="69"/>
  <c r="G48" i="69"/>
  <c r="G47" i="69"/>
  <c r="G46" i="69"/>
  <c r="G45" i="69"/>
  <c r="G44" i="69"/>
  <c r="G43" i="69"/>
  <c r="G42" i="69"/>
  <c r="G41" i="69"/>
  <c r="G40" i="69"/>
  <c r="G39" i="69"/>
  <c r="G38" i="69"/>
  <c r="G37" i="69"/>
  <c r="G36" i="69"/>
  <c r="G35" i="69"/>
  <c r="G34" i="69"/>
  <c r="G33" i="69"/>
  <c r="G32" i="69"/>
  <c r="G31" i="69"/>
  <c r="G30" i="69"/>
  <c r="G29" i="69"/>
  <c r="G28" i="69"/>
  <c r="G27" i="69"/>
  <c r="G26" i="69"/>
  <c r="G25" i="69"/>
  <c r="G24" i="69"/>
  <c r="G23" i="69"/>
  <c r="G22" i="69"/>
  <c r="G21" i="69"/>
  <c r="G20" i="69"/>
  <c r="G19" i="69"/>
  <c r="G18" i="69"/>
  <c r="G17" i="69"/>
  <c r="G16" i="69"/>
  <c r="G15" i="69"/>
  <c r="G14" i="69"/>
  <c r="G13" i="69"/>
  <c r="G12" i="69"/>
  <c r="G11" i="69"/>
  <c r="G10" i="69"/>
  <c r="G9" i="69"/>
  <c r="G8" i="69"/>
  <c r="G7" i="69"/>
  <c r="G6" i="69"/>
  <c r="G5" i="69"/>
  <c r="N86" i="69" l="1"/>
  <c r="G86" i="69"/>
  <c r="F86" i="68"/>
  <c r="E86" i="68"/>
  <c r="G85" i="68"/>
  <c r="G84" i="68"/>
  <c r="G83" i="68"/>
  <c r="G82" i="68"/>
  <c r="G81" i="68"/>
  <c r="G80" i="68"/>
  <c r="G79" i="68"/>
  <c r="G78" i="68"/>
  <c r="G77" i="68"/>
  <c r="G76" i="68"/>
  <c r="G75" i="68"/>
  <c r="G74" i="68"/>
  <c r="G73" i="68"/>
  <c r="G72" i="68"/>
  <c r="G71" i="68"/>
  <c r="G70" i="68"/>
  <c r="G69" i="68"/>
  <c r="G68" i="68"/>
  <c r="G67" i="68"/>
  <c r="G66" i="68"/>
  <c r="G65" i="68"/>
  <c r="G64" i="68"/>
  <c r="G63" i="68"/>
  <c r="G62" i="68"/>
  <c r="G61" i="68"/>
  <c r="G60" i="68"/>
  <c r="G59" i="68"/>
  <c r="G58" i="68"/>
  <c r="G57" i="68"/>
  <c r="G56" i="68"/>
  <c r="G55" i="68"/>
  <c r="G54" i="68"/>
  <c r="G53" i="68"/>
  <c r="G52" i="68"/>
  <c r="G51" i="68"/>
  <c r="G50" i="68"/>
  <c r="G49" i="68"/>
  <c r="G48" i="68"/>
  <c r="G47" i="68"/>
  <c r="G46" i="68"/>
  <c r="G45" i="68"/>
  <c r="G44" i="68"/>
  <c r="G43" i="68"/>
  <c r="G42" i="68"/>
  <c r="G41" i="68"/>
  <c r="G40" i="68"/>
  <c r="G39" i="68"/>
  <c r="G38" i="68"/>
  <c r="G37" i="68"/>
  <c r="G36" i="68"/>
  <c r="G35" i="68"/>
  <c r="G34" i="68"/>
  <c r="G33" i="68"/>
  <c r="G32" i="68"/>
  <c r="G31" i="68"/>
  <c r="G30" i="68"/>
  <c r="G29" i="68"/>
  <c r="G28" i="68"/>
  <c r="G27" i="68"/>
  <c r="G26" i="68"/>
  <c r="G25" i="68"/>
  <c r="G24" i="68"/>
  <c r="G23" i="68"/>
  <c r="G22" i="68"/>
  <c r="G21" i="68"/>
  <c r="G20" i="68"/>
  <c r="G19" i="68"/>
  <c r="G18" i="68"/>
  <c r="G17" i="68"/>
  <c r="G16" i="68"/>
  <c r="G15" i="68"/>
  <c r="G14" i="68"/>
  <c r="G13" i="68"/>
  <c r="G12" i="68"/>
  <c r="G11" i="68"/>
  <c r="G10" i="68"/>
  <c r="G9" i="68"/>
  <c r="G8" i="68"/>
  <c r="G7" i="68"/>
  <c r="G6" i="68"/>
  <c r="G5" i="68"/>
  <c r="M86" i="68"/>
  <c r="L86" i="68"/>
  <c r="N85" i="68"/>
  <c r="N84" i="68"/>
  <c r="N83" i="68"/>
  <c r="N82" i="68"/>
  <c r="N81" i="68"/>
  <c r="N80" i="68"/>
  <c r="N79" i="68"/>
  <c r="N78" i="68"/>
  <c r="N77" i="68"/>
  <c r="N76" i="68"/>
  <c r="N75" i="68"/>
  <c r="N74" i="68"/>
  <c r="N73" i="68"/>
  <c r="N72" i="68"/>
  <c r="N71" i="68"/>
  <c r="N70" i="68"/>
  <c r="N69" i="68"/>
  <c r="N68" i="68"/>
  <c r="N67" i="68"/>
  <c r="N66" i="68"/>
  <c r="N65" i="68"/>
  <c r="N64" i="68"/>
  <c r="N63" i="68"/>
  <c r="N62" i="68"/>
  <c r="N61" i="68"/>
  <c r="N60" i="68"/>
  <c r="N59" i="68"/>
  <c r="N58" i="68"/>
  <c r="N57" i="68"/>
  <c r="N56" i="68"/>
  <c r="N55" i="68"/>
  <c r="N54" i="68"/>
  <c r="N53" i="68"/>
  <c r="N52" i="68"/>
  <c r="N51" i="68"/>
  <c r="N50" i="68"/>
  <c r="N49" i="68"/>
  <c r="N48" i="68"/>
  <c r="N47" i="68"/>
  <c r="N46" i="68"/>
  <c r="N45" i="68"/>
  <c r="N44" i="68"/>
  <c r="N43" i="68"/>
  <c r="N42" i="68"/>
  <c r="N41" i="68"/>
  <c r="N40" i="68"/>
  <c r="N39" i="68"/>
  <c r="N38" i="68"/>
  <c r="N37" i="68"/>
  <c r="N36" i="68"/>
  <c r="N35" i="68"/>
  <c r="N34" i="68"/>
  <c r="N33" i="68"/>
  <c r="N32" i="68"/>
  <c r="N31" i="68"/>
  <c r="N30" i="68"/>
  <c r="N29" i="68"/>
  <c r="N28" i="68"/>
  <c r="N27" i="68"/>
  <c r="N26" i="68"/>
  <c r="N25" i="68"/>
  <c r="N24" i="68"/>
  <c r="N23" i="68"/>
  <c r="N22" i="68"/>
  <c r="N21" i="68"/>
  <c r="N20" i="68"/>
  <c r="N19" i="68"/>
  <c r="N18" i="68"/>
  <c r="N17" i="68"/>
  <c r="N16" i="68"/>
  <c r="N15" i="68"/>
  <c r="N14" i="68"/>
  <c r="N13" i="68"/>
  <c r="N12" i="68"/>
  <c r="N11" i="68"/>
  <c r="N10" i="68"/>
  <c r="N9" i="68"/>
  <c r="N8" i="68"/>
  <c r="N7" i="68"/>
  <c r="N6" i="68"/>
  <c r="N5" i="68"/>
  <c r="N86" i="68" l="1"/>
  <c r="G86" i="68"/>
  <c r="M86" i="67"/>
  <c r="L86" i="67"/>
  <c r="N85" i="67"/>
  <c r="N84" i="67"/>
  <c r="N83" i="67"/>
  <c r="N82" i="67"/>
  <c r="N81" i="67"/>
  <c r="N80" i="67"/>
  <c r="N79" i="67"/>
  <c r="N78" i="67"/>
  <c r="N77" i="67"/>
  <c r="N76" i="67"/>
  <c r="N75" i="67"/>
  <c r="N74" i="67"/>
  <c r="N73" i="67"/>
  <c r="N72" i="67"/>
  <c r="N71" i="67"/>
  <c r="N70" i="67"/>
  <c r="N69" i="67"/>
  <c r="N68" i="67"/>
  <c r="N67" i="67"/>
  <c r="N66" i="67"/>
  <c r="N65" i="67"/>
  <c r="N64" i="67"/>
  <c r="N63" i="67"/>
  <c r="N62" i="67"/>
  <c r="N61" i="67"/>
  <c r="N60" i="67"/>
  <c r="N59" i="67"/>
  <c r="N58" i="67"/>
  <c r="N57" i="67"/>
  <c r="N56" i="67"/>
  <c r="N55" i="67"/>
  <c r="N54" i="67"/>
  <c r="N53" i="67"/>
  <c r="N52" i="67"/>
  <c r="N51" i="67"/>
  <c r="N50" i="67"/>
  <c r="N49" i="67"/>
  <c r="N48" i="67"/>
  <c r="N47" i="67"/>
  <c r="N46" i="67"/>
  <c r="N45" i="67"/>
  <c r="N44" i="67"/>
  <c r="N43" i="67"/>
  <c r="N42" i="67"/>
  <c r="N41" i="67"/>
  <c r="N40" i="67"/>
  <c r="N39" i="67"/>
  <c r="N38" i="67"/>
  <c r="N37" i="67"/>
  <c r="N36" i="67"/>
  <c r="N35" i="67"/>
  <c r="N34" i="67"/>
  <c r="N33" i="67"/>
  <c r="N32" i="67"/>
  <c r="N31" i="67"/>
  <c r="N30" i="67"/>
  <c r="N29" i="67"/>
  <c r="N28" i="67"/>
  <c r="N27" i="67"/>
  <c r="N26" i="67"/>
  <c r="N25" i="67"/>
  <c r="N24" i="67"/>
  <c r="N23" i="67"/>
  <c r="N22" i="67"/>
  <c r="N21" i="67"/>
  <c r="N20" i="67"/>
  <c r="N19" i="67"/>
  <c r="N18" i="67"/>
  <c r="N17" i="67"/>
  <c r="N16" i="67"/>
  <c r="N15" i="67"/>
  <c r="N14" i="67"/>
  <c r="N13" i="67"/>
  <c r="N12" i="67"/>
  <c r="N11" i="67"/>
  <c r="N10" i="67"/>
  <c r="N9" i="67"/>
  <c r="N8" i="67"/>
  <c r="N7" i="67"/>
  <c r="N6" i="67"/>
  <c r="N5" i="67"/>
  <c r="F86" i="67"/>
  <c r="E86" i="67"/>
  <c r="G85" i="67"/>
  <c r="G84" i="67"/>
  <c r="G83" i="67"/>
  <c r="G82" i="67"/>
  <c r="G81" i="67"/>
  <c r="G80" i="67"/>
  <c r="G79" i="67"/>
  <c r="G78" i="67"/>
  <c r="G77" i="67"/>
  <c r="G76" i="67"/>
  <c r="G75" i="67"/>
  <c r="G74" i="67"/>
  <c r="G73" i="67"/>
  <c r="G72" i="67"/>
  <c r="G71" i="67"/>
  <c r="G70" i="67"/>
  <c r="G69" i="67"/>
  <c r="G68" i="67"/>
  <c r="G67" i="67"/>
  <c r="G66" i="67"/>
  <c r="G65" i="67"/>
  <c r="G64" i="67"/>
  <c r="G63" i="67"/>
  <c r="G62" i="67"/>
  <c r="G61" i="67"/>
  <c r="G60" i="67"/>
  <c r="G59" i="67"/>
  <c r="G58" i="67"/>
  <c r="G57" i="67"/>
  <c r="G56" i="67"/>
  <c r="G55" i="67"/>
  <c r="G54" i="67"/>
  <c r="G53" i="67"/>
  <c r="G52" i="67"/>
  <c r="G51" i="67"/>
  <c r="G50" i="67"/>
  <c r="G49" i="67"/>
  <c r="G48" i="67"/>
  <c r="G47" i="67"/>
  <c r="G46" i="67"/>
  <c r="G45" i="67"/>
  <c r="G44" i="67"/>
  <c r="G43" i="67"/>
  <c r="G42" i="67"/>
  <c r="G41" i="67"/>
  <c r="G40" i="67"/>
  <c r="G39" i="67"/>
  <c r="G38" i="67"/>
  <c r="G37" i="67"/>
  <c r="G36" i="67"/>
  <c r="G35" i="67"/>
  <c r="G34" i="67"/>
  <c r="G33" i="67"/>
  <c r="G32" i="67"/>
  <c r="G31" i="67"/>
  <c r="G30" i="67"/>
  <c r="G29" i="67"/>
  <c r="G28" i="67"/>
  <c r="G27" i="67"/>
  <c r="G26" i="67"/>
  <c r="G25" i="67"/>
  <c r="G24" i="67"/>
  <c r="G23" i="67"/>
  <c r="G22" i="67"/>
  <c r="G21" i="67"/>
  <c r="G20" i="67"/>
  <c r="G19" i="67"/>
  <c r="G18" i="67"/>
  <c r="G17" i="67"/>
  <c r="G16" i="67"/>
  <c r="G15" i="67"/>
  <c r="G14" i="67"/>
  <c r="G13" i="67"/>
  <c r="G12" i="67"/>
  <c r="G11" i="67"/>
  <c r="G10" i="67"/>
  <c r="G9" i="67"/>
  <c r="G8" i="67"/>
  <c r="G7" i="67"/>
  <c r="G6" i="67"/>
  <c r="G5" i="67"/>
  <c r="G86" i="67" l="1"/>
  <c r="N86" i="67"/>
  <c r="M86" i="66"/>
  <c r="L86" i="66"/>
  <c r="N85" i="66"/>
  <c r="N84" i="66"/>
  <c r="N83" i="66"/>
  <c r="N82" i="66"/>
  <c r="N81" i="66"/>
  <c r="N80" i="66"/>
  <c r="N79" i="66"/>
  <c r="N78" i="66"/>
  <c r="N77" i="66"/>
  <c r="N76" i="66"/>
  <c r="N75" i="66"/>
  <c r="N74" i="66"/>
  <c r="N73" i="66"/>
  <c r="N72" i="66"/>
  <c r="N71" i="66"/>
  <c r="N70" i="66"/>
  <c r="N69" i="66"/>
  <c r="N68" i="66"/>
  <c r="N67" i="66"/>
  <c r="N66" i="66"/>
  <c r="N65" i="66"/>
  <c r="N64" i="66"/>
  <c r="N63" i="66"/>
  <c r="N62" i="66"/>
  <c r="N61" i="66"/>
  <c r="N60" i="66"/>
  <c r="N59" i="66"/>
  <c r="N58" i="66"/>
  <c r="N57" i="66"/>
  <c r="N56" i="66"/>
  <c r="N55" i="66"/>
  <c r="N54" i="66"/>
  <c r="N53" i="66"/>
  <c r="N52" i="66"/>
  <c r="N51" i="66"/>
  <c r="N50" i="66"/>
  <c r="N49" i="66"/>
  <c r="N48" i="66"/>
  <c r="N47" i="66"/>
  <c r="N46" i="66"/>
  <c r="N45" i="66"/>
  <c r="N44" i="66"/>
  <c r="N43" i="66"/>
  <c r="N42" i="66"/>
  <c r="N41" i="66"/>
  <c r="N40" i="66"/>
  <c r="N39" i="66"/>
  <c r="N38" i="66"/>
  <c r="N37" i="66"/>
  <c r="N36" i="66"/>
  <c r="N35" i="66"/>
  <c r="N34" i="66"/>
  <c r="N33" i="66"/>
  <c r="N32" i="66"/>
  <c r="N31" i="66"/>
  <c r="N30" i="66"/>
  <c r="N29" i="66"/>
  <c r="N28" i="66"/>
  <c r="N27" i="66"/>
  <c r="N26" i="66"/>
  <c r="N25" i="66"/>
  <c r="N24" i="66"/>
  <c r="N23" i="66"/>
  <c r="N22" i="66"/>
  <c r="N21" i="66"/>
  <c r="N20" i="66"/>
  <c r="N19" i="66"/>
  <c r="N18" i="66"/>
  <c r="N17" i="66"/>
  <c r="N16" i="66"/>
  <c r="N15" i="66"/>
  <c r="N14" i="66"/>
  <c r="N13" i="66"/>
  <c r="N12" i="66"/>
  <c r="N11" i="66"/>
  <c r="N10" i="66"/>
  <c r="N9" i="66"/>
  <c r="N8" i="66"/>
  <c r="N7" i="66"/>
  <c r="N6" i="66"/>
  <c r="N5" i="66"/>
  <c r="F86" i="66"/>
  <c r="E86" i="66"/>
  <c r="G85" i="66"/>
  <c r="G84" i="66"/>
  <c r="G83" i="66"/>
  <c r="G82" i="66"/>
  <c r="G81" i="66"/>
  <c r="G80" i="66"/>
  <c r="G79" i="66"/>
  <c r="G78" i="66"/>
  <c r="G77" i="66"/>
  <c r="G76" i="66"/>
  <c r="G75" i="66"/>
  <c r="G74" i="66"/>
  <c r="G73" i="66"/>
  <c r="G72" i="66"/>
  <c r="G71" i="66"/>
  <c r="G70" i="66"/>
  <c r="G69" i="66"/>
  <c r="G68" i="66"/>
  <c r="G67" i="66"/>
  <c r="G66" i="66"/>
  <c r="G65" i="66"/>
  <c r="G64" i="66"/>
  <c r="G63" i="66"/>
  <c r="G62" i="66"/>
  <c r="G61" i="66"/>
  <c r="G60" i="66"/>
  <c r="G59" i="66"/>
  <c r="G58" i="66"/>
  <c r="G57" i="66"/>
  <c r="G56" i="66"/>
  <c r="G55" i="66"/>
  <c r="G54" i="66"/>
  <c r="G53" i="66"/>
  <c r="G52" i="66"/>
  <c r="G51" i="66"/>
  <c r="G50" i="66"/>
  <c r="G49" i="66"/>
  <c r="G48" i="66"/>
  <c r="G47" i="66"/>
  <c r="G46" i="66"/>
  <c r="G45" i="66"/>
  <c r="G44" i="66"/>
  <c r="G43" i="66"/>
  <c r="G42" i="66"/>
  <c r="G41" i="66"/>
  <c r="G40" i="66"/>
  <c r="G39" i="66"/>
  <c r="G38" i="66"/>
  <c r="G37" i="66"/>
  <c r="G36" i="66"/>
  <c r="G35" i="66"/>
  <c r="G34" i="66"/>
  <c r="G33" i="66"/>
  <c r="G32" i="66"/>
  <c r="G31" i="66"/>
  <c r="G30" i="66"/>
  <c r="G29" i="66"/>
  <c r="G28" i="66"/>
  <c r="G27" i="66"/>
  <c r="G26" i="66"/>
  <c r="G25" i="66"/>
  <c r="G24" i="66"/>
  <c r="G23" i="66"/>
  <c r="G22" i="66"/>
  <c r="G21" i="66"/>
  <c r="G20" i="66"/>
  <c r="G19" i="66"/>
  <c r="G18" i="66"/>
  <c r="G17" i="66"/>
  <c r="G16" i="66"/>
  <c r="G15" i="66"/>
  <c r="G14" i="66"/>
  <c r="G13" i="66"/>
  <c r="G12" i="66"/>
  <c r="G11" i="66"/>
  <c r="G10" i="66"/>
  <c r="G9" i="66"/>
  <c r="G8" i="66"/>
  <c r="G7" i="66"/>
  <c r="G6" i="66"/>
  <c r="G5" i="66"/>
  <c r="G86" i="66" l="1"/>
  <c r="N86" i="66"/>
  <c r="M86" i="65"/>
  <c r="L86" i="65"/>
  <c r="N85" i="65"/>
  <c r="N84" i="65"/>
  <c r="N83" i="65"/>
  <c r="N82" i="65"/>
  <c r="N81" i="65"/>
  <c r="N80" i="65"/>
  <c r="N79" i="65"/>
  <c r="N78" i="65"/>
  <c r="N77" i="65"/>
  <c r="N76" i="65"/>
  <c r="N75" i="65"/>
  <c r="N74" i="65"/>
  <c r="N73" i="65"/>
  <c r="N72" i="65"/>
  <c r="N71" i="65"/>
  <c r="N70" i="65"/>
  <c r="N69" i="65"/>
  <c r="N68" i="65"/>
  <c r="N67" i="65"/>
  <c r="N66" i="65"/>
  <c r="N65" i="65"/>
  <c r="N64" i="65"/>
  <c r="N63" i="65"/>
  <c r="N62" i="65"/>
  <c r="N61" i="65"/>
  <c r="N60" i="65"/>
  <c r="N59" i="65"/>
  <c r="N58" i="65"/>
  <c r="N57" i="65"/>
  <c r="N56" i="65"/>
  <c r="N55" i="65"/>
  <c r="N54" i="65"/>
  <c r="N53" i="65"/>
  <c r="N52" i="65"/>
  <c r="N51" i="65"/>
  <c r="N50" i="65"/>
  <c r="N49" i="65"/>
  <c r="N48" i="65"/>
  <c r="N47" i="65"/>
  <c r="N46" i="65"/>
  <c r="N45" i="65"/>
  <c r="N44" i="65"/>
  <c r="N43" i="65"/>
  <c r="N42" i="65"/>
  <c r="N41" i="65"/>
  <c r="N40" i="65"/>
  <c r="N39" i="65"/>
  <c r="N38" i="65"/>
  <c r="N37" i="65"/>
  <c r="N36" i="65"/>
  <c r="N35" i="65"/>
  <c r="N34" i="65"/>
  <c r="N33" i="65"/>
  <c r="N32" i="65"/>
  <c r="N31" i="65"/>
  <c r="N30" i="65"/>
  <c r="N29" i="65"/>
  <c r="N28" i="65"/>
  <c r="N27" i="65"/>
  <c r="N26" i="65"/>
  <c r="N25" i="65"/>
  <c r="N24" i="65"/>
  <c r="N23" i="65"/>
  <c r="N22" i="65"/>
  <c r="N21" i="65"/>
  <c r="N20" i="65"/>
  <c r="N19" i="65"/>
  <c r="N18" i="65"/>
  <c r="N17" i="65"/>
  <c r="N16" i="65"/>
  <c r="N15" i="65"/>
  <c r="N14" i="65"/>
  <c r="N13" i="65"/>
  <c r="N12" i="65"/>
  <c r="N11" i="65"/>
  <c r="N10" i="65"/>
  <c r="N9" i="65"/>
  <c r="N8" i="65"/>
  <c r="N7" i="65"/>
  <c r="N6" i="65"/>
  <c r="N5" i="65"/>
  <c r="F86" i="65"/>
  <c r="E86" i="65"/>
  <c r="G85" i="65"/>
  <c r="G84" i="65"/>
  <c r="G83" i="65"/>
  <c r="G82" i="65"/>
  <c r="G81" i="65"/>
  <c r="G80" i="65"/>
  <c r="G79" i="65"/>
  <c r="G78" i="65"/>
  <c r="G77" i="65"/>
  <c r="G76" i="65"/>
  <c r="G75" i="65"/>
  <c r="G74" i="65"/>
  <c r="G73" i="65"/>
  <c r="G72" i="65"/>
  <c r="G71" i="65"/>
  <c r="G70" i="65"/>
  <c r="G69" i="65"/>
  <c r="G68" i="65"/>
  <c r="G67" i="65"/>
  <c r="G66" i="65"/>
  <c r="G65" i="65"/>
  <c r="G64" i="65"/>
  <c r="G63" i="65"/>
  <c r="G62" i="65"/>
  <c r="G61" i="65"/>
  <c r="G60" i="65"/>
  <c r="G59" i="65"/>
  <c r="G58" i="65"/>
  <c r="G57" i="65"/>
  <c r="G56" i="65"/>
  <c r="G55" i="65"/>
  <c r="G54" i="65"/>
  <c r="G53" i="65"/>
  <c r="G52" i="65"/>
  <c r="G51" i="65"/>
  <c r="G50" i="65"/>
  <c r="G49" i="65"/>
  <c r="G48" i="65"/>
  <c r="G47" i="65"/>
  <c r="G46" i="65"/>
  <c r="G45" i="65"/>
  <c r="G44" i="65"/>
  <c r="G43" i="65"/>
  <c r="G42" i="65"/>
  <c r="G41" i="65"/>
  <c r="G40" i="65"/>
  <c r="G39" i="65"/>
  <c r="G38" i="65"/>
  <c r="G37" i="65"/>
  <c r="G36" i="65"/>
  <c r="G35" i="65"/>
  <c r="G34" i="65"/>
  <c r="G33" i="65"/>
  <c r="G32" i="65"/>
  <c r="G31" i="65"/>
  <c r="G30" i="65"/>
  <c r="G29" i="65"/>
  <c r="G28" i="65"/>
  <c r="G27" i="65"/>
  <c r="G26" i="65"/>
  <c r="G25" i="65"/>
  <c r="G24" i="65"/>
  <c r="G23" i="65"/>
  <c r="G22" i="65"/>
  <c r="G21" i="65"/>
  <c r="G20" i="65"/>
  <c r="G19" i="65"/>
  <c r="G18" i="65"/>
  <c r="G17" i="65"/>
  <c r="G16" i="65"/>
  <c r="G15" i="65"/>
  <c r="G14" i="65"/>
  <c r="G13" i="65"/>
  <c r="G12" i="65"/>
  <c r="G11" i="65"/>
  <c r="G10" i="65"/>
  <c r="G9" i="65"/>
  <c r="G8" i="65"/>
  <c r="G7" i="65"/>
  <c r="G6" i="65"/>
  <c r="G5" i="65"/>
  <c r="M86" i="64"/>
  <c r="L86" i="64"/>
  <c r="N86" i="64" s="1"/>
  <c r="F86" i="64"/>
  <c r="E86" i="64"/>
  <c r="N85" i="64"/>
  <c r="G85" i="64"/>
  <c r="N84" i="64"/>
  <c r="G84" i="64"/>
  <c r="N83" i="64"/>
  <c r="G83" i="64"/>
  <c r="N82" i="64"/>
  <c r="G82" i="64"/>
  <c r="N81" i="64"/>
  <c r="G81" i="64"/>
  <c r="N80" i="64"/>
  <c r="G80" i="64"/>
  <c r="N79" i="64"/>
  <c r="G79" i="64"/>
  <c r="N78" i="64"/>
  <c r="G78" i="64"/>
  <c r="N77" i="64"/>
  <c r="G77" i="64"/>
  <c r="N76" i="64"/>
  <c r="G76" i="64"/>
  <c r="N75" i="64"/>
  <c r="G75" i="64"/>
  <c r="N74" i="64"/>
  <c r="G74" i="64"/>
  <c r="N73" i="64"/>
  <c r="G73" i="64"/>
  <c r="N72" i="64"/>
  <c r="G72" i="64"/>
  <c r="N71" i="64"/>
  <c r="G71" i="64"/>
  <c r="N70" i="64"/>
  <c r="G70" i="64"/>
  <c r="N69" i="64"/>
  <c r="G69" i="64"/>
  <c r="N68" i="64"/>
  <c r="G68" i="64"/>
  <c r="N67" i="64"/>
  <c r="G67" i="64"/>
  <c r="N66" i="64"/>
  <c r="G66" i="64"/>
  <c r="N65" i="64"/>
  <c r="G65" i="64"/>
  <c r="N64" i="64"/>
  <c r="G64" i="64"/>
  <c r="N63" i="64"/>
  <c r="G63" i="64"/>
  <c r="N62" i="64"/>
  <c r="G62" i="64"/>
  <c r="N61" i="64"/>
  <c r="G61" i="64"/>
  <c r="N60" i="64"/>
  <c r="G60" i="64"/>
  <c r="N59" i="64"/>
  <c r="G59" i="64"/>
  <c r="N58" i="64"/>
  <c r="G58" i="64"/>
  <c r="N57" i="64"/>
  <c r="G57" i="64"/>
  <c r="N56" i="64"/>
  <c r="G56" i="64"/>
  <c r="N55" i="64"/>
  <c r="G55" i="64"/>
  <c r="N54" i="64"/>
  <c r="G54" i="64"/>
  <c r="N53" i="64"/>
  <c r="G53" i="64"/>
  <c r="N52" i="64"/>
  <c r="G52" i="64"/>
  <c r="N51" i="64"/>
  <c r="G51" i="64"/>
  <c r="N50" i="64"/>
  <c r="G50" i="64"/>
  <c r="N49" i="64"/>
  <c r="G49" i="64"/>
  <c r="N48" i="64"/>
  <c r="G48" i="64"/>
  <c r="N47" i="64"/>
  <c r="G47" i="64"/>
  <c r="N46" i="64"/>
  <c r="G46" i="64"/>
  <c r="N45" i="64"/>
  <c r="G45" i="64"/>
  <c r="N44" i="64"/>
  <c r="G44" i="64"/>
  <c r="N43" i="64"/>
  <c r="G43" i="64"/>
  <c r="N42" i="64"/>
  <c r="G42" i="64"/>
  <c r="N41" i="64"/>
  <c r="G41" i="64"/>
  <c r="N40" i="64"/>
  <c r="G40" i="64"/>
  <c r="N39" i="64"/>
  <c r="G39" i="64"/>
  <c r="N38" i="64"/>
  <c r="G38" i="64"/>
  <c r="N37" i="64"/>
  <c r="G37" i="64"/>
  <c r="N36" i="64"/>
  <c r="G36" i="64"/>
  <c r="N35" i="64"/>
  <c r="G35" i="64"/>
  <c r="N34" i="64"/>
  <c r="G34" i="64"/>
  <c r="N33" i="64"/>
  <c r="G33" i="64"/>
  <c r="N32" i="64"/>
  <c r="G32" i="64"/>
  <c r="N31" i="64"/>
  <c r="G31" i="64"/>
  <c r="N30" i="64"/>
  <c r="G30" i="64"/>
  <c r="N29" i="64"/>
  <c r="G29" i="64"/>
  <c r="N28" i="64"/>
  <c r="G28" i="64"/>
  <c r="N27" i="64"/>
  <c r="G27" i="64"/>
  <c r="N26" i="64"/>
  <c r="G26" i="64"/>
  <c r="N25" i="64"/>
  <c r="G25" i="64"/>
  <c r="N24" i="64"/>
  <c r="G24" i="64"/>
  <c r="N23" i="64"/>
  <c r="G23" i="64"/>
  <c r="N22" i="64"/>
  <c r="G22" i="64"/>
  <c r="N21" i="64"/>
  <c r="G21" i="64"/>
  <c r="N20" i="64"/>
  <c r="G20" i="64"/>
  <c r="N19" i="64"/>
  <c r="G19" i="64"/>
  <c r="N18" i="64"/>
  <c r="G18" i="64"/>
  <c r="N17" i="64"/>
  <c r="G17" i="64"/>
  <c r="N16" i="64"/>
  <c r="G16" i="64"/>
  <c r="N15" i="64"/>
  <c r="G15" i="64"/>
  <c r="N14" i="64"/>
  <c r="G14" i="64"/>
  <c r="N13" i="64"/>
  <c r="G13" i="64"/>
  <c r="N12" i="64"/>
  <c r="G12" i="64"/>
  <c r="N11" i="64"/>
  <c r="G11" i="64"/>
  <c r="N10" i="64"/>
  <c r="G10" i="64"/>
  <c r="N9" i="64"/>
  <c r="G9" i="64"/>
  <c r="N8" i="64"/>
  <c r="G8" i="64"/>
  <c r="N7" i="64"/>
  <c r="G7" i="64"/>
  <c r="N6" i="64"/>
  <c r="G6" i="64"/>
  <c r="N5" i="64"/>
  <c r="G5" i="64"/>
  <c r="G86" i="64" l="1"/>
  <c r="G86" i="65"/>
  <c r="N86" i="65"/>
  <c r="M86" i="63"/>
  <c r="L86" i="63"/>
  <c r="N85" i="63"/>
  <c r="N84" i="63"/>
  <c r="N83" i="63"/>
  <c r="N82" i="63"/>
  <c r="N81" i="63"/>
  <c r="N80" i="63"/>
  <c r="N79" i="63"/>
  <c r="N78" i="63"/>
  <c r="N77" i="63"/>
  <c r="N76" i="63"/>
  <c r="N75" i="63"/>
  <c r="N74" i="63"/>
  <c r="N73" i="63"/>
  <c r="N72" i="63"/>
  <c r="N71" i="63"/>
  <c r="N70" i="63"/>
  <c r="N69" i="63"/>
  <c r="N68" i="63"/>
  <c r="N67" i="63"/>
  <c r="N66" i="63"/>
  <c r="N65" i="63"/>
  <c r="N64" i="63"/>
  <c r="N63" i="63"/>
  <c r="N62" i="63"/>
  <c r="N61" i="63"/>
  <c r="N60" i="63"/>
  <c r="N59" i="63"/>
  <c r="N58" i="63"/>
  <c r="N57" i="63"/>
  <c r="N56" i="63"/>
  <c r="N55" i="63"/>
  <c r="N54" i="63"/>
  <c r="N53" i="63"/>
  <c r="N52" i="63"/>
  <c r="N51" i="63"/>
  <c r="N50" i="63"/>
  <c r="N49" i="63"/>
  <c r="N48" i="63"/>
  <c r="N47" i="63"/>
  <c r="N46" i="63"/>
  <c r="N45" i="63"/>
  <c r="N44" i="63"/>
  <c r="N43" i="63"/>
  <c r="N42" i="63"/>
  <c r="N41" i="63"/>
  <c r="N40" i="63"/>
  <c r="N39" i="63"/>
  <c r="N38" i="63"/>
  <c r="N37" i="63"/>
  <c r="N36" i="63"/>
  <c r="N35" i="63"/>
  <c r="N34" i="63"/>
  <c r="N33" i="63"/>
  <c r="N32" i="63"/>
  <c r="N31" i="63"/>
  <c r="N30" i="63"/>
  <c r="N29" i="63"/>
  <c r="N28" i="63"/>
  <c r="N27" i="63"/>
  <c r="N26" i="63"/>
  <c r="N25" i="63"/>
  <c r="N24" i="63"/>
  <c r="N23" i="63"/>
  <c r="N22" i="63"/>
  <c r="N21" i="63"/>
  <c r="N20" i="63"/>
  <c r="N19" i="63"/>
  <c r="N18" i="63"/>
  <c r="N17" i="63"/>
  <c r="N16" i="63"/>
  <c r="N15" i="63"/>
  <c r="N14" i="63"/>
  <c r="N13" i="63"/>
  <c r="N12" i="63"/>
  <c r="N11" i="63"/>
  <c r="N10" i="63"/>
  <c r="N9" i="63"/>
  <c r="N8" i="63"/>
  <c r="N7" i="63"/>
  <c r="N6" i="63"/>
  <c r="N5" i="63"/>
  <c r="F86" i="63"/>
  <c r="E86" i="63"/>
  <c r="G85" i="63"/>
  <c r="G84" i="63"/>
  <c r="G83" i="63"/>
  <c r="G82" i="63"/>
  <c r="G81" i="63"/>
  <c r="G80" i="63"/>
  <c r="G79" i="63"/>
  <c r="G78" i="63"/>
  <c r="G77" i="63"/>
  <c r="G76" i="63"/>
  <c r="G75" i="63"/>
  <c r="G74" i="63"/>
  <c r="G73" i="63"/>
  <c r="G72" i="63"/>
  <c r="G71" i="63"/>
  <c r="G70" i="63"/>
  <c r="G69" i="63"/>
  <c r="G68" i="63"/>
  <c r="G67" i="63"/>
  <c r="G66" i="63"/>
  <c r="G65" i="63"/>
  <c r="G64" i="63"/>
  <c r="G63" i="63"/>
  <c r="G62" i="63"/>
  <c r="G61" i="63"/>
  <c r="G60" i="63"/>
  <c r="G59" i="63"/>
  <c r="G58" i="63"/>
  <c r="G57" i="63"/>
  <c r="G56" i="63"/>
  <c r="G55" i="63"/>
  <c r="G54" i="63"/>
  <c r="G53" i="63"/>
  <c r="G52" i="63"/>
  <c r="G51" i="63"/>
  <c r="G50" i="63"/>
  <c r="G49" i="63"/>
  <c r="G48" i="63"/>
  <c r="G47" i="63"/>
  <c r="G46" i="63"/>
  <c r="G45" i="63"/>
  <c r="G44" i="63"/>
  <c r="G43" i="63"/>
  <c r="G42" i="63"/>
  <c r="G41" i="63"/>
  <c r="G40" i="63"/>
  <c r="G39" i="63"/>
  <c r="G38" i="63"/>
  <c r="G37" i="63"/>
  <c r="G36" i="63"/>
  <c r="G35" i="63"/>
  <c r="G34" i="63"/>
  <c r="G33" i="63"/>
  <c r="G32" i="63"/>
  <c r="G31" i="63"/>
  <c r="G30" i="63"/>
  <c r="G29" i="63"/>
  <c r="G28" i="63"/>
  <c r="G27" i="63"/>
  <c r="G26" i="63"/>
  <c r="G25" i="63"/>
  <c r="G24" i="63"/>
  <c r="G23" i="63"/>
  <c r="G22" i="63"/>
  <c r="G21" i="63"/>
  <c r="G20" i="63"/>
  <c r="G19" i="63"/>
  <c r="G18" i="63"/>
  <c r="G17" i="63"/>
  <c r="G16" i="63"/>
  <c r="G15" i="63"/>
  <c r="G14" i="63"/>
  <c r="G13" i="63"/>
  <c r="G12" i="63"/>
  <c r="G11" i="63"/>
  <c r="G10" i="63"/>
  <c r="G9" i="63"/>
  <c r="G8" i="63"/>
  <c r="G7" i="63"/>
  <c r="G6" i="63"/>
  <c r="G5" i="63"/>
  <c r="N86" i="63" l="1"/>
  <c r="G86" i="63"/>
  <c r="M86" i="62"/>
  <c r="L86" i="62"/>
  <c r="N86" i="62" s="1"/>
  <c r="N85" i="62"/>
  <c r="N84" i="62"/>
  <c r="N83" i="62"/>
  <c r="N82" i="62"/>
  <c r="N81" i="62"/>
  <c r="N80" i="62"/>
  <c r="N79" i="62"/>
  <c r="N78" i="62"/>
  <c r="N77" i="62"/>
  <c r="N76" i="62"/>
  <c r="N75" i="62"/>
  <c r="N74" i="62"/>
  <c r="N73" i="62"/>
  <c r="N72" i="62"/>
  <c r="N71" i="62"/>
  <c r="N70" i="62"/>
  <c r="N69" i="62"/>
  <c r="N68" i="62"/>
  <c r="N67" i="62"/>
  <c r="N66" i="62"/>
  <c r="N65" i="62"/>
  <c r="N64" i="62"/>
  <c r="N63" i="62"/>
  <c r="N62" i="62"/>
  <c r="N61" i="62"/>
  <c r="N60" i="62"/>
  <c r="N59" i="62"/>
  <c r="N58" i="62"/>
  <c r="N57" i="62"/>
  <c r="N56" i="62"/>
  <c r="N55" i="62"/>
  <c r="N54" i="62"/>
  <c r="N53" i="62"/>
  <c r="N52" i="62"/>
  <c r="N51" i="62"/>
  <c r="N50" i="62"/>
  <c r="N49" i="62"/>
  <c r="N48" i="62"/>
  <c r="N47" i="62"/>
  <c r="N46" i="62"/>
  <c r="N45" i="62"/>
  <c r="N44" i="62"/>
  <c r="N43" i="62"/>
  <c r="N42" i="62"/>
  <c r="N41" i="62"/>
  <c r="N40" i="62"/>
  <c r="N39" i="62"/>
  <c r="N38" i="62"/>
  <c r="N37" i="62"/>
  <c r="N36" i="62"/>
  <c r="N35" i="62"/>
  <c r="N34" i="62"/>
  <c r="N33" i="62"/>
  <c r="N32" i="62"/>
  <c r="N31" i="62"/>
  <c r="N30" i="62"/>
  <c r="N29" i="62"/>
  <c r="N28" i="62"/>
  <c r="N27" i="62"/>
  <c r="N26" i="62"/>
  <c r="N25" i="62"/>
  <c r="N24" i="62"/>
  <c r="N23" i="62"/>
  <c r="N22" i="62"/>
  <c r="N21" i="62"/>
  <c r="N20" i="62"/>
  <c r="N19" i="62"/>
  <c r="N18" i="62"/>
  <c r="N17" i="62"/>
  <c r="N16" i="62"/>
  <c r="N15" i="62"/>
  <c r="N14" i="62"/>
  <c r="N13" i="62"/>
  <c r="N12" i="62"/>
  <c r="N11" i="62"/>
  <c r="N10" i="62"/>
  <c r="N9" i="62"/>
  <c r="N8" i="62"/>
  <c r="N7" i="62"/>
  <c r="N6" i="62"/>
  <c r="N5" i="62"/>
  <c r="F86" i="62"/>
  <c r="E86" i="62"/>
  <c r="G85" i="62"/>
  <c r="G84" i="62"/>
  <c r="G83" i="62"/>
  <c r="G82" i="62"/>
  <c r="G81" i="62"/>
  <c r="G80" i="62"/>
  <c r="G79" i="62"/>
  <c r="G78" i="62"/>
  <c r="G77" i="62"/>
  <c r="G76" i="62"/>
  <c r="G75" i="62"/>
  <c r="G74" i="62"/>
  <c r="G73" i="62"/>
  <c r="G72" i="62"/>
  <c r="G71" i="62"/>
  <c r="G70" i="62"/>
  <c r="G69" i="62"/>
  <c r="G68" i="62"/>
  <c r="G67" i="62"/>
  <c r="G66" i="62"/>
  <c r="G65" i="62"/>
  <c r="G64" i="62"/>
  <c r="G63" i="62"/>
  <c r="G62" i="62"/>
  <c r="G61" i="62"/>
  <c r="G60" i="62"/>
  <c r="G59" i="62"/>
  <c r="G58" i="62"/>
  <c r="G57" i="62"/>
  <c r="G56" i="62"/>
  <c r="G55" i="62"/>
  <c r="G54" i="62"/>
  <c r="G53" i="62"/>
  <c r="G52" i="62"/>
  <c r="G51" i="62"/>
  <c r="G50" i="62"/>
  <c r="G49" i="62"/>
  <c r="G48" i="62"/>
  <c r="G47" i="62"/>
  <c r="G46" i="62"/>
  <c r="G45" i="62"/>
  <c r="G44" i="62"/>
  <c r="G43" i="62"/>
  <c r="G42" i="62"/>
  <c r="G41" i="62"/>
  <c r="G40" i="62"/>
  <c r="G39" i="62"/>
  <c r="G38" i="62"/>
  <c r="G37" i="62"/>
  <c r="G36" i="62"/>
  <c r="G35" i="62"/>
  <c r="G34" i="62"/>
  <c r="G33" i="62"/>
  <c r="G32" i="62"/>
  <c r="G31" i="62"/>
  <c r="G30" i="62"/>
  <c r="G29" i="62"/>
  <c r="G28" i="62"/>
  <c r="G27" i="62"/>
  <c r="G26" i="62"/>
  <c r="G25" i="62"/>
  <c r="G24" i="62"/>
  <c r="G23" i="62"/>
  <c r="G22" i="62"/>
  <c r="G21" i="62"/>
  <c r="G20" i="62"/>
  <c r="G19" i="62"/>
  <c r="G18" i="62"/>
  <c r="G17" i="62"/>
  <c r="G16" i="62"/>
  <c r="G15" i="62"/>
  <c r="G14" i="62"/>
  <c r="G13" i="62"/>
  <c r="G12" i="62"/>
  <c r="G11" i="62"/>
  <c r="G10" i="62"/>
  <c r="G9" i="62"/>
  <c r="G8" i="62"/>
  <c r="G7" i="62"/>
  <c r="G6" i="62"/>
  <c r="G5" i="62"/>
  <c r="G86" i="62" l="1"/>
  <c r="M86" i="60"/>
  <c r="L86" i="60"/>
  <c r="N85" i="60"/>
  <c r="N84" i="60"/>
  <c r="N83" i="60"/>
  <c r="N82" i="60"/>
  <c r="N81" i="60"/>
  <c r="N80" i="60"/>
  <c r="N79" i="60"/>
  <c r="N78" i="60"/>
  <c r="N77" i="60"/>
  <c r="N76" i="60"/>
  <c r="N75" i="60"/>
  <c r="N74" i="60"/>
  <c r="N73" i="60"/>
  <c r="N72" i="60"/>
  <c r="N71" i="60"/>
  <c r="N70" i="60"/>
  <c r="N69" i="60"/>
  <c r="N68" i="60"/>
  <c r="N67" i="60"/>
  <c r="N66" i="60"/>
  <c r="N65" i="60"/>
  <c r="N64" i="60"/>
  <c r="N63" i="60"/>
  <c r="N62" i="60"/>
  <c r="N61" i="60"/>
  <c r="N60" i="60"/>
  <c r="N59" i="60"/>
  <c r="N58" i="60"/>
  <c r="N57" i="60"/>
  <c r="N56" i="60"/>
  <c r="N55" i="60"/>
  <c r="N54" i="60"/>
  <c r="N53" i="60"/>
  <c r="N52" i="60"/>
  <c r="N51" i="60"/>
  <c r="N50" i="60"/>
  <c r="N49" i="60"/>
  <c r="N48" i="60"/>
  <c r="N47" i="60"/>
  <c r="N46" i="60"/>
  <c r="N45" i="60"/>
  <c r="N44" i="60"/>
  <c r="N43" i="60"/>
  <c r="N42" i="60"/>
  <c r="N41" i="60"/>
  <c r="N40" i="60"/>
  <c r="N39" i="60"/>
  <c r="N38" i="60"/>
  <c r="N37" i="60"/>
  <c r="N36" i="60"/>
  <c r="N35" i="60"/>
  <c r="N34" i="60"/>
  <c r="N33" i="60"/>
  <c r="N32" i="60"/>
  <c r="N31" i="60"/>
  <c r="N30" i="60"/>
  <c r="N29" i="60"/>
  <c r="N28" i="60"/>
  <c r="N27" i="60"/>
  <c r="N26" i="60"/>
  <c r="N25" i="60"/>
  <c r="N24" i="60"/>
  <c r="N23" i="60"/>
  <c r="N22" i="60"/>
  <c r="N21" i="60"/>
  <c r="N20" i="60"/>
  <c r="N19" i="60"/>
  <c r="N18" i="60"/>
  <c r="N17" i="60"/>
  <c r="N16" i="60"/>
  <c r="N15" i="60"/>
  <c r="N14" i="60"/>
  <c r="N13" i="60"/>
  <c r="N12" i="60"/>
  <c r="N11" i="60"/>
  <c r="N10" i="60"/>
  <c r="N9" i="60"/>
  <c r="N8" i="60"/>
  <c r="N7" i="60"/>
  <c r="N6" i="60"/>
  <c r="N5" i="60"/>
  <c r="F86" i="60"/>
  <c r="G86" i="60" s="1"/>
  <c r="E86" i="60"/>
  <c r="G85" i="60"/>
  <c r="G84" i="60"/>
  <c r="G83" i="60"/>
  <c r="G82" i="60"/>
  <c r="G81" i="60"/>
  <c r="G80" i="60"/>
  <c r="G79" i="60"/>
  <c r="G78" i="60"/>
  <c r="G77" i="60"/>
  <c r="G76" i="60"/>
  <c r="G75" i="60"/>
  <c r="G74" i="60"/>
  <c r="G73" i="60"/>
  <c r="G72" i="60"/>
  <c r="G71" i="60"/>
  <c r="G70" i="60"/>
  <c r="G69" i="60"/>
  <c r="G68" i="60"/>
  <c r="G67" i="60"/>
  <c r="G66" i="60"/>
  <c r="G65" i="60"/>
  <c r="G64" i="60"/>
  <c r="G63" i="60"/>
  <c r="G62" i="60"/>
  <c r="G61" i="60"/>
  <c r="G60" i="60"/>
  <c r="G59" i="60"/>
  <c r="G58" i="60"/>
  <c r="G57" i="60"/>
  <c r="G56" i="60"/>
  <c r="G55" i="60"/>
  <c r="G54" i="60"/>
  <c r="G53" i="60"/>
  <c r="G52" i="60"/>
  <c r="G51" i="60"/>
  <c r="G50" i="60"/>
  <c r="G49" i="60"/>
  <c r="G48" i="60"/>
  <c r="G47" i="60"/>
  <c r="G46" i="60"/>
  <c r="G45" i="60"/>
  <c r="G44" i="60"/>
  <c r="G43" i="60"/>
  <c r="G42" i="60"/>
  <c r="G41" i="60"/>
  <c r="G40" i="60"/>
  <c r="G39" i="60"/>
  <c r="G38" i="60"/>
  <c r="G37" i="60"/>
  <c r="G36" i="60"/>
  <c r="G35" i="60"/>
  <c r="G34" i="60"/>
  <c r="G33" i="60"/>
  <c r="G32" i="60"/>
  <c r="G31" i="60"/>
  <c r="G30" i="60"/>
  <c r="G29" i="60"/>
  <c r="G28" i="60"/>
  <c r="G27" i="60"/>
  <c r="G26" i="60"/>
  <c r="G25" i="60"/>
  <c r="G24" i="60"/>
  <c r="G23" i="60"/>
  <c r="G22" i="60"/>
  <c r="G21" i="60"/>
  <c r="G20" i="60"/>
  <c r="G19" i="60"/>
  <c r="G18" i="60"/>
  <c r="G17" i="60"/>
  <c r="G16" i="60"/>
  <c r="G15" i="60"/>
  <c r="G14" i="60"/>
  <c r="G13" i="60"/>
  <c r="G12" i="60"/>
  <c r="G11" i="60"/>
  <c r="G10" i="60"/>
  <c r="G9" i="60"/>
  <c r="G8" i="60"/>
  <c r="G7" i="60"/>
  <c r="G6" i="60"/>
  <c r="G5" i="60"/>
  <c r="N86" i="60" l="1"/>
  <c r="M86" i="59"/>
  <c r="L86" i="59"/>
  <c r="N85" i="59"/>
  <c r="N84" i="59"/>
  <c r="N83" i="59"/>
  <c r="N82" i="59"/>
  <c r="N81" i="59"/>
  <c r="N80" i="59"/>
  <c r="N79" i="59"/>
  <c r="N78" i="59"/>
  <c r="N77" i="59"/>
  <c r="N76" i="59"/>
  <c r="N75" i="59"/>
  <c r="N74" i="59"/>
  <c r="N73" i="59"/>
  <c r="N72" i="59"/>
  <c r="N71" i="59"/>
  <c r="N70" i="59"/>
  <c r="N69" i="59"/>
  <c r="N68" i="59"/>
  <c r="N67" i="59"/>
  <c r="N66" i="59"/>
  <c r="N65" i="59"/>
  <c r="N64" i="59"/>
  <c r="N63" i="59"/>
  <c r="N62" i="59"/>
  <c r="N61" i="59"/>
  <c r="N60" i="59"/>
  <c r="N59" i="59"/>
  <c r="N58" i="59"/>
  <c r="N57" i="59"/>
  <c r="N56" i="59"/>
  <c r="N55" i="59"/>
  <c r="N54" i="59"/>
  <c r="N53" i="59"/>
  <c r="N52" i="59"/>
  <c r="N51" i="59"/>
  <c r="N50" i="59"/>
  <c r="N49" i="59"/>
  <c r="N48" i="59"/>
  <c r="N47" i="59"/>
  <c r="N46" i="59"/>
  <c r="N45" i="59"/>
  <c r="N44" i="59"/>
  <c r="N43" i="59"/>
  <c r="N42" i="59"/>
  <c r="N41" i="59"/>
  <c r="N40" i="59"/>
  <c r="N39" i="59"/>
  <c r="N38" i="59"/>
  <c r="N37" i="59"/>
  <c r="N36" i="59"/>
  <c r="N35" i="59"/>
  <c r="N34" i="59"/>
  <c r="N33" i="59"/>
  <c r="N32" i="59"/>
  <c r="N31" i="59"/>
  <c r="N30" i="59"/>
  <c r="N29" i="59"/>
  <c r="N28" i="59"/>
  <c r="N27" i="59"/>
  <c r="N26" i="59"/>
  <c r="N25" i="59"/>
  <c r="N24" i="59"/>
  <c r="N23" i="59"/>
  <c r="N22" i="59"/>
  <c r="N21" i="59"/>
  <c r="N20" i="59"/>
  <c r="N19" i="59"/>
  <c r="N18" i="59"/>
  <c r="N17" i="59"/>
  <c r="N16" i="59"/>
  <c r="N15" i="59"/>
  <c r="N14" i="59"/>
  <c r="N13" i="59"/>
  <c r="N12" i="59"/>
  <c r="N11" i="59"/>
  <c r="N10" i="59"/>
  <c r="N9" i="59"/>
  <c r="N8" i="59"/>
  <c r="N7" i="59"/>
  <c r="N6" i="59"/>
  <c r="N5" i="59"/>
  <c r="F86" i="59"/>
  <c r="E86" i="59"/>
  <c r="G85" i="59"/>
  <c r="G84" i="59"/>
  <c r="G83" i="59"/>
  <c r="G82" i="59"/>
  <c r="G81" i="59"/>
  <c r="G80" i="59"/>
  <c r="G79" i="59"/>
  <c r="G78" i="59"/>
  <c r="G77" i="59"/>
  <c r="G76" i="59"/>
  <c r="G75" i="59"/>
  <c r="G74" i="59"/>
  <c r="G73" i="59"/>
  <c r="G72" i="59"/>
  <c r="G71" i="59"/>
  <c r="G70" i="59"/>
  <c r="G69" i="59"/>
  <c r="G68" i="59"/>
  <c r="G67" i="59"/>
  <c r="G66" i="59"/>
  <c r="G65" i="59"/>
  <c r="G64" i="59"/>
  <c r="G63" i="59"/>
  <c r="G62" i="59"/>
  <c r="G61" i="59"/>
  <c r="G60" i="59"/>
  <c r="G59" i="59"/>
  <c r="G58" i="59"/>
  <c r="G57" i="59"/>
  <c r="G56" i="59"/>
  <c r="G55" i="59"/>
  <c r="G54" i="59"/>
  <c r="G53" i="59"/>
  <c r="G52" i="59"/>
  <c r="G51" i="59"/>
  <c r="G50" i="59"/>
  <c r="G49" i="59"/>
  <c r="G48" i="59"/>
  <c r="G47" i="59"/>
  <c r="G46" i="59"/>
  <c r="G45" i="59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6" i="59"/>
  <c r="G5" i="59"/>
  <c r="G86" i="59" l="1"/>
  <c r="N86" i="59"/>
  <c r="M86" i="58"/>
  <c r="L86" i="58"/>
  <c r="N85" i="58"/>
  <c r="N84" i="58"/>
  <c r="N83" i="58"/>
  <c r="N82" i="58"/>
  <c r="N81" i="58"/>
  <c r="N80" i="58"/>
  <c r="N79" i="58"/>
  <c r="N78" i="58"/>
  <c r="N77" i="58"/>
  <c r="N76" i="58"/>
  <c r="N75" i="58"/>
  <c r="N74" i="58"/>
  <c r="N73" i="58"/>
  <c r="N72" i="58"/>
  <c r="N71" i="58"/>
  <c r="N70" i="58"/>
  <c r="N69" i="58"/>
  <c r="N68" i="58"/>
  <c r="N67" i="58"/>
  <c r="N66" i="58"/>
  <c r="N65" i="58"/>
  <c r="N64" i="58"/>
  <c r="N63" i="58"/>
  <c r="N62" i="58"/>
  <c r="N61" i="58"/>
  <c r="N60" i="58"/>
  <c r="N59" i="58"/>
  <c r="N58" i="58"/>
  <c r="N57" i="58"/>
  <c r="N56" i="58"/>
  <c r="N55" i="58"/>
  <c r="N54" i="58"/>
  <c r="N53" i="58"/>
  <c r="N52" i="58"/>
  <c r="N51" i="58"/>
  <c r="N50" i="58"/>
  <c r="N49" i="58"/>
  <c r="N48" i="58"/>
  <c r="N47" i="58"/>
  <c r="N46" i="58"/>
  <c r="N45" i="58"/>
  <c r="N44" i="58"/>
  <c r="N43" i="58"/>
  <c r="N42" i="58"/>
  <c r="N41" i="58"/>
  <c r="N40" i="58"/>
  <c r="N39" i="58"/>
  <c r="N38" i="58"/>
  <c r="N37" i="58"/>
  <c r="N36" i="58"/>
  <c r="N35" i="58"/>
  <c r="N34" i="58"/>
  <c r="N33" i="58"/>
  <c r="N32" i="58"/>
  <c r="N31" i="58"/>
  <c r="N30" i="58"/>
  <c r="N29" i="58"/>
  <c r="N28" i="58"/>
  <c r="N27" i="58"/>
  <c r="N26" i="58"/>
  <c r="N25" i="58"/>
  <c r="N24" i="58"/>
  <c r="N23" i="58"/>
  <c r="N22" i="58"/>
  <c r="N21" i="58"/>
  <c r="N20" i="58"/>
  <c r="N19" i="58"/>
  <c r="N18" i="58"/>
  <c r="N17" i="58"/>
  <c r="N16" i="58"/>
  <c r="N15" i="58"/>
  <c r="N14" i="58"/>
  <c r="N13" i="58"/>
  <c r="N12" i="58"/>
  <c r="N11" i="58"/>
  <c r="N10" i="58"/>
  <c r="N9" i="58"/>
  <c r="N8" i="58"/>
  <c r="N7" i="58"/>
  <c r="N6" i="58"/>
  <c r="N5" i="58"/>
  <c r="F86" i="58"/>
  <c r="E86" i="58"/>
  <c r="G85" i="58"/>
  <c r="G84" i="58"/>
  <c r="G83" i="58"/>
  <c r="G82" i="58"/>
  <c r="G81" i="58"/>
  <c r="G80" i="58"/>
  <c r="G79" i="58"/>
  <c r="G78" i="58"/>
  <c r="G77" i="58"/>
  <c r="G76" i="58"/>
  <c r="G75" i="58"/>
  <c r="G74" i="58"/>
  <c r="G73" i="58"/>
  <c r="G72" i="58"/>
  <c r="G71" i="58"/>
  <c r="G70" i="58"/>
  <c r="G69" i="58"/>
  <c r="G68" i="58"/>
  <c r="G67" i="58"/>
  <c r="G66" i="58"/>
  <c r="G65" i="58"/>
  <c r="G64" i="58"/>
  <c r="G63" i="58"/>
  <c r="G62" i="58"/>
  <c r="G61" i="58"/>
  <c r="G60" i="58"/>
  <c r="G59" i="58"/>
  <c r="G58" i="58"/>
  <c r="G57" i="58"/>
  <c r="G56" i="58"/>
  <c r="G55" i="58"/>
  <c r="G54" i="58"/>
  <c r="G53" i="58"/>
  <c r="G52" i="58"/>
  <c r="G51" i="58"/>
  <c r="G50" i="58"/>
  <c r="G49" i="58"/>
  <c r="G48" i="58"/>
  <c r="G47" i="58"/>
  <c r="G46" i="58"/>
  <c r="G45" i="58"/>
  <c r="G44" i="58"/>
  <c r="G43" i="58"/>
  <c r="G42" i="58"/>
  <c r="G41" i="58"/>
  <c r="G40" i="58"/>
  <c r="G39" i="58"/>
  <c r="G38" i="58"/>
  <c r="G37" i="58"/>
  <c r="G36" i="58"/>
  <c r="G35" i="58"/>
  <c r="G34" i="58"/>
  <c r="G33" i="58"/>
  <c r="G32" i="58"/>
  <c r="G31" i="58"/>
  <c r="G30" i="58"/>
  <c r="G29" i="58"/>
  <c r="G28" i="58"/>
  <c r="G27" i="58"/>
  <c r="G26" i="58"/>
  <c r="G25" i="58"/>
  <c r="G24" i="58"/>
  <c r="G23" i="58"/>
  <c r="G22" i="58"/>
  <c r="G21" i="58"/>
  <c r="G20" i="58"/>
  <c r="G19" i="58"/>
  <c r="G18" i="58"/>
  <c r="G17" i="58"/>
  <c r="G16" i="58"/>
  <c r="G15" i="58"/>
  <c r="G14" i="58"/>
  <c r="G13" i="58"/>
  <c r="G12" i="58"/>
  <c r="G11" i="58"/>
  <c r="G10" i="58"/>
  <c r="G9" i="58"/>
  <c r="G8" i="58"/>
  <c r="G7" i="58"/>
  <c r="G6" i="58"/>
  <c r="G5" i="58"/>
  <c r="G86" i="58" l="1"/>
  <c r="N86" i="58"/>
  <c r="M86" i="57"/>
  <c r="L86" i="57"/>
  <c r="N85" i="57"/>
  <c r="N84" i="57"/>
  <c r="N83" i="57"/>
  <c r="N82" i="57"/>
  <c r="N81" i="57"/>
  <c r="N80" i="57"/>
  <c r="N79" i="57"/>
  <c r="N78" i="57"/>
  <c r="N77" i="57"/>
  <c r="N76" i="57"/>
  <c r="N75" i="57"/>
  <c r="N74" i="57"/>
  <c r="N73" i="57"/>
  <c r="N72" i="57"/>
  <c r="N71" i="57"/>
  <c r="N70" i="57"/>
  <c r="N69" i="57"/>
  <c r="N68" i="57"/>
  <c r="N67" i="57"/>
  <c r="N66" i="57"/>
  <c r="N65" i="57"/>
  <c r="N64" i="57"/>
  <c r="N63" i="57"/>
  <c r="N62" i="57"/>
  <c r="N61" i="57"/>
  <c r="N60" i="57"/>
  <c r="N59" i="57"/>
  <c r="N58" i="57"/>
  <c r="N57" i="57"/>
  <c r="N56" i="57"/>
  <c r="N55" i="57"/>
  <c r="N54" i="57"/>
  <c r="N53" i="57"/>
  <c r="N52" i="57"/>
  <c r="N51" i="57"/>
  <c r="N50" i="57"/>
  <c r="N49" i="57"/>
  <c r="N48" i="57"/>
  <c r="N47" i="57"/>
  <c r="N46" i="57"/>
  <c r="N45" i="57"/>
  <c r="N44" i="57"/>
  <c r="N43" i="57"/>
  <c r="N42" i="57"/>
  <c r="N41" i="57"/>
  <c r="N40" i="57"/>
  <c r="N39" i="57"/>
  <c r="N38" i="57"/>
  <c r="N37" i="57"/>
  <c r="N36" i="57"/>
  <c r="N35" i="57"/>
  <c r="N34" i="57"/>
  <c r="N33" i="57"/>
  <c r="N32" i="57"/>
  <c r="N31" i="57"/>
  <c r="N30" i="57"/>
  <c r="N29" i="57"/>
  <c r="N28" i="57"/>
  <c r="N27" i="57"/>
  <c r="N26" i="57"/>
  <c r="N25" i="57"/>
  <c r="N24" i="57"/>
  <c r="N23" i="57"/>
  <c r="N22" i="57"/>
  <c r="N21" i="57"/>
  <c r="N20" i="57"/>
  <c r="N19" i="57"/>
  <c r="N18" i="57"/>
  <c r="N17" i="57"/>
  <c r="N16" i="57"/>
  <c r="N15" i="57"/>
  <c r="N14" i="57"/>
  <c r="N13" i="57"/>
  <c r="N12" i="57"/>
  <c r="N11" i="57"/>
  <c r="N10" i="57"/>
  <c r="N9" i="57"/>
  <c r="N8" i="57"/>
  <c r="N7" i="57"/>
  <c r="N6" i="57"/>
  <c r="N5" i="57"/>
  <c r="F86" i="57"/>
  <c r="E86" i="57"/>
  <c r="G85" i="57"/>
  <c r="G84" i="57"/>
  <c r="G83" i="57"/>
  <c r="G82" i="57"/>
  <c r="G81" i="57"/>
  <c r="G80" i="57"/>
  <c r="G79" i="57"/>
  <c r="G78" i="57"/>
  <c r="G77" i="57"/>
  <c r="G76" i="57"/>
  <c r="G75" i="57"/>
  <c r="G74" i="57"/>
  <c r="G73" i="57"/>
  <c r="G72" i="57"/>
  <c r="G71" i="57"/>
  <c r="G70" i="57"/>
  <c r="G69" i="57"/>
  <c r="G68" i="57"/>
  <c r="G67" i="57"/>
  <c r="G66" i="57"/>
  <c r="G65" i="57"/>
  <c r="G64" i="57"/>
  <c r="G63" i="57"/>
  <c r="G62" i="57"/>
  <c r="G61" i="57"/>
  <c r="G60" i="57"/>
  <c r="G59" i="57"/>
  <c r="G58" i="57"/>
  <c r="G57" i="57"/>
  <c r="G56" i="57"/>
  <c r="G55" i="57"/>
  <c r="G54" i="57"/>
  <c r="G53" i="57"/>
  <c r="G52" i="57"/>
  <c r="G51" i="57"/>
  <c r="G50" i="57"/>
  <c r="G49" i="57"/>
  <c r="G48" i="57"/>
  <c r="G47" i="57"/>
  <c r="G46" i="57"/>
  <c r="G45" i="57"/>
  <c r="G44" i="57"/>
  <c r="G43" i="57"/>
  <c r="G42" i="57"/>
  <c r="G41" i="57"/>
  <c r="G40" i="57"/>
  <c r="G39" i="57"/>
  <c r="G38" i="57"/>
  <c r="G37" i="57"/>
  <c r="G36" i="57"/>
  <c r="G35" i="57"/>
  <c r="G34" i="57"/>
  <c r="G33" i="57"/>
  <c r="G32" i="57"/>
  <c r="G31" i="57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1" i="57"/>
  <c r="G10" i="57"/>
  <c r="G9" i="57"/>
  <c r="G8" i="57"/>
  <c r="G7" i="57"/>
  <c r="G6" i="57"/>
  <c r="G5" i="57"/>
  <c r="N86" i="57" l="1"/>
  <c r="G86" i="57"/>
  <c r="M86" i="56"/>
  <c r="L86" i="56"/>
  <c r="N85" i="56"/>
  <c r="N84" i="56"/>
  <c r="N83" i="56"/>
  <c r="N82" i="56"/>
  <c r="N81" i="56"/>
  <c r="N80" i="56"/>
  <c r="N79" i="56"/>
  <c r="N78" i="56"/>
  <c r="N77" i="56"/>
  <c r="N76" i="56"/>
  <c r="N75" i="56"/>
  <c r="N74" i="56"/>
  <c r="N73" i="56"/>
  <c r="N72" i="56"/>
  <c r="N71" i="56"/>
  <c r="N70" i="56"/>
  <c r="N69" i="56"/>
  <c r="N68" i="56"/>
  <c r="N67" i="56"/>
  <c r="N66" i="56"/>
  <c r="N65" i="56"/>
  <c r="N64" i="56"/>
  <c r="N63" i="56"/>
  <c r="N62" i="56"/>
  <c r="N61" i="56"/>
  <c r="N60" i="56"/>
  <c r="N59" i="56"/>
  <c r="N58" i="56"/>
  <c r="N57" i="56"/>
  <c r="N56" i="56"/>
  <c r="N55" i="56"/>
  <c r="N54" i="56"/>
  <c r="N53" i="56"/>
  <c r="N52" i="56"/>
  <c r="N51" i="56"/>
  <c r="N50" i="56"/>
  <c r="N49" i="56"/>
  <c r="N48" i="56"/>
  <c r="N47" i="56"/>
  <c r="N46" i="56"/>
  <c r="N45" i="56"/>
  <c r="N44" i="56"/>
  <c r="N43" i="56"/>
  <c r="N42" i="56"/>
  <c r="N41" i="56"/>
  <c r="N40" i="56"/>
  <c r="N39" i="56"/>
  <c r="N38" i="56"/>
  <c r="N37" i="56"/>
  <c r="N36" i="56"/>
  <c r="N35" i="56"/>
  <c r="N34" i="56"/>
  <c r="N33" i="56"/>
  <c r="N32" i="56"/>
  <c r="N31" i="56"/>
  <c r="N30" i="56"/>
  <c r="N29" i="56"/>
  <c r="N28" i="56"/>
  <c r="N27" i="56"/>
  <c r="N26" i="56"/>
  <c r="N25" i="56"/>
  <c r="N24" i="56"/>
  <c r="N23" i="56"/>
  <c r="N22" i="56"/>
  <c r="N21" i="56"/>
  <c r="N20" i="56"/>
  <c r="N19" i="56"/>
  <c r="N18" i="56"/>
  <c r="N17" i="56"/>
  <c r="N16" i="56"/>
  <c r="N15" i="56"/>
  <c r="N14" i="56"/>
  <c r="N13" i="56"/>
  <c r="N12" i="56"/>
  <c r="N11" i="56"/>
  <c r="N10" i="56"/>
  <c r="N9" i="56"/>
  <c r="N8" i="56"/>
  <c r="N7" i="56"/>
  <c r="N6" i="56"/>
  <c r="N5" i="56"/>
  <c r="F86" i="56"/>
  <c r="E86" i="56"/>
  <c r="G85" i="56"/>
  <c r="G84" i="56"/>
  <c r="G83" i="56"/>
  <c r="G82" i="56"/>
  <c r="G81" i="56"/>
  <c r="G80" i="56"/>
  <c r="G79" i="56"/>
  <c r="G78" i="56"/>
  <c r="G77" i="56"/>
  <c r="G76" i="56"/>
  <c r="G75" i="56"/>
  <c r="G74" i="56"/>
  <c r="G73" i="56"/>
  <c r="G72" i="56"/>
  <c r="G71" i="56"/>
  <c r="G70" i="56"/>
  <c r="G69" i="56"/>
  <c r="G68" i="56"/>
  <c r="G67" i="56"/>
  <c r="G66" i="56"/>
  <c r="G65" i="56"/>
  <c r="G64" i="56"/>
  <c r="G63" i="56"/>
  <c r="G62" i="56"/>
  <c r="G61" i="56"/>
  <c r="G60" i="56"/>
  <c r="G59" i="56"/>
  <c r="G58" i="56"/>
  <c r="G57" i="56"/>
  <c r="G56" i="56"/>
  <c r="G55" i="56"/>
  <c r="G54" i="56"/>
  <c r="G53" i="56"/>
  <c r="G52" i="56"/>
  <c r="G51" i="56"/>
  <c r="G50" i="56"/>
  <c r="G49" i="56"/>
  <c r="G48" i="56"/>
  <c r="G47" i="56"/>
  <c r="G46" i="56"/>
  <c r="G45" i="56"/>
  <c r="G44" i="56"/>
  <c r="G43" i="56"/>
  <c r="G42" i="56"/>
  <c r="G41" i="56"/>
  <c r="G40" i="56"/>
  <c r="G39" i="56"/>
  <c r="G38" i="56"/>
  <c r="G37" i="56"/>
  <c r="G36" i="56"/>
  <c r="G35" i="56"/>
  <c r="G34" i="56"/>
  <c r="G33" i="56"/>
  <c r="G32" i="56"/>
  <c r="G31" i="56"/>
  <c r="G30" i="56"/>
  <c r="G29" i="56"/>
  <c r="G28" i="56"/>
  <c r="G27" i="56"/>
  <c r="G26" i="56"/>
  <c r="G25" i="56"/>
  <c r="G24" i="56"/>
  <c r="G23" i="56"/>
  <c r="G22" i="56"/>
  <c r="G21" i="56"/>
  <c r="G20" i="56"/>
  <c r="G19" i="56"/>
  <c r="G18" i="56"/>
  <c r="G17" i="56"/>
  <c r="G16" i="56"/>
  <c r="G15" i="56"/>
  <c r="G14" i="56"/>
  <c r="G13" i="56"/>
  <c r="G12" i="56"/>
  <c r="G11" i="56"/>
  <c r="G10" i="56"/>
  <c r="G9" i="56"/>
  <c r="G8" i="56"/>
  <c r="G7" i="56"/>
  <c r="G6" i="56"/>
  <c r="G5" i="56"/>
  <c r="G86" i="56" l="1"/>
  <c r="N86" i="56"/>
  <c r="M86" i="55"/>
  <c r="L86" i="55"/>
  <c r="N85" i="55"/>
  <c r="N84" i="55"/>
  <c r="N83" i="55"/>
  <c r="N82" i="55"/>
  <c r="N81" i="55"/>
  <c r="N80" i="55"/>
  <c r="N79" i="55"/>
  <c r="N78" i="55"/>
  <c r="N77" i="55"/>
  <c r="N76" i="55"/>
  <c r="N75" i="55"/>
  <c r="N74" i="55"/>
  <c r="N73" i="55"/>
  <c r="N72" i="55"/>
  <c r="N71" i="55"/>
  <c r="N70" i="55"/>
  <c r="N69" i="55"/>
  <c r="N68" i="55"/>
  <c r="N67" i="55"/>
  <c r="N66" i="55"/>
  <c r="N65" i="55"/>
  <c r="N64" i="55"/>
  <c r="N63" i="55"/>
  <c r="N62" i="55"/>
  <c r="N61" i="55"/>
  <c r="N60" i="55"/>
  <c r="N59" i="55"/>
  <c r="N58" i="55"/>
  <c r="N57" i="55"/>
  <c r="N56" i="55"/>
  <c r="N55" i="55"/>
  <c r="N54" i="55"/>
  <c r="N53" i="55"/>
  <c r="N52" i="55"/>
  <c r="N51" i="55"/>
  <c r="N50" i="55"/>
  <c r="N49" i="55"/>
  <c r="N48" i="55"/>
  <c r="N47" i="55"/>
  <c r="N46" i="55"/>
  <c r="N45" i="55"/>
  <c r="N44" i="55"/>
  <c r="N43" i="55"/>
  <c r="N42" i="55"/>
  <c r="N41" i="55"/>
  <c r="N40" i="55"/>
  <c r="N39" i="55"/>
  <c r="N38" i="55"/>
  <c r="N37" i="55"/>
  <c r="N36" i="55"/>
  <c r="N35" i="55"/>
  <c r="N34" i="55"/>
  <c r="N33" i="55"/>
  <c r="N32" i="55"/>
  <c r="N31" i="55"/>
  <c r="N30" i="55"/>
  <c r="N29" i="55"/>
  <c r="N28" i="55"/>
  <c r="N27" i="55"/>
  <c r="N26" i="55"/>
  <c r="N25" i="55"/>
  <c r="N24" i="55"/>
  <c r="N23" i="55"/>
  <c r="N22" i="55"/>
  <c r="N21" i="55"/>
  <c r="N20" i="55"/>
  <c r="N19" i="55"/>
  <c r="N18" i="55"/>
  <c r="N17" i="55"/>
  <c r="N16" i="55"/>
  <c r="N15" i="55"/>
  <c r="N14" i="55"/>
  <c r="N13" i="55"/>
  <c r="N12" i="55"/>
  <c r="N11" i="55"/>
  <c r="N10" i="55"/>
  <c r="N9" i="55"/>
  <c r="N8" i="55"/>
  <c r="N7" i="55"/>
  <c r="N6" i="55"/>
  <c r="N5" i="55"/>
  <c r="F86" i="55"/>
  <c r="E86" i="55"/>
  <c r="G85" i="55"/>
  <c r="G84" i="55"/>
  <c r="G83" i="55"/>
  <c r="G82" i="55"/>
  <c r="G81" i="55"/>
  <c r="G80" i="55"/>
  <c r="G79" i="55"/>
  <c r="G78" i="55"/>
  <c r="G77" i="55"/>
  <c r="G76" i="55"/>
  <c r="G75" i="55"/>
  <c r="G74" i="55"/>
  <c r="G73" i="55"/>
  <c r="G72" i="55"/>
  <c r="G71" i="55"/>
  <c r="G70" i="55"/>
  <c r="G69" i="55"/>
  <c r="G68" i="55"/>
  <c r="G67" i="55"/>
  <c r="G66" i="55"/>
  <c r="G65" i="55"/>
  <c r="G64" i="55"/>
  <c r="G63" i="55"/>
  <c r="G62" i="55"/>
  <c r="G61" i="55"/>
  <c r="G60" i="55"/>
  <c r="G59" i="55"/>
  <c r="G58" i="55"/>
  <c r="G57" i="55"/>
  <c r="G56" i="55"/>
  <c r="G55" i="55"/>
  <c r="G54" i="55"/>
  <c r="G53" i="55"/>
  <c r="G52" i="55"/>
  <c r="G51" i="55"/>
  <c r="G50" i="55"/>
  <c r="G49" i="55"/>
  <c r="G48" i="55"/>
  <c r="G47" i="55"/>
  <c r="G46" i="55"/>
  <c r="G45" i="55"/>
  <c r="G44" i="55"/>
  <c r="G43" i="55"/>
  <c r="G42" i="55"/>
  <c r="G41" i="55"/>
  <c r="G40" i="55"/>
  <c r="G39" i="55"/>
  <c r="G38" i="55"/>
  <c r="G37" i="55"/>
  <c r="G36" i="55"/>
  <c r="G35" i="55"/>
  <c r="G34" i="55"/>
  <c r="G33" i="55"/>
  <c r="G32" i="55"/>
  <c r="G31" i="55"/>
  <c r="G30" i="55"/>
  <c r="G29" i="55"/>
  <c r="G28" i="55"/>
  <c r="G27" i="55"/>
  <c r="G26" i="55"/>
  <c r="G25" i="55"/>
  <c r="G24" i="55"/>
  <c r="G23" i="55"/>
  <c r="G22" i="55"/>
  <c r="G21" i="55"/>
  <c r="G20" i="55"/>
  <c r="G19" i="55"/>
  <c r="G18" i="55"/>
  <c r="G17" i="55"/>
  <c r="G16" i="55"/>
  <c r="G15" i="55"/>
  <c r="G14" i="55"/>
  <c r="G13" i="55"/>
  <c r="G12" i="55"/>
  <c r="G11" i="55"/>
  <c r="G10" i="55"/>
  <c r="G9" i="55"/>
  <c r="G8" i="55"/>
  <c r="G7" i="55"/>
  <c r="G6" i="55"/>
  <c r="G5" i="55"/>
  <c r="G86" i="55" l="1"/>
  <c r="N86" i="55"/>
  <c r="M86" i="54"/>
  <c r="L86" i="54"/>
  <c r="N86" i="54" s="1"/>
  <c r="N85" i="54"/>
  <c r="N84" i="54"/>
  <c r="N83" i="54"/>
  <c r="N82" i="54"/>
  <c r="N81" i="54"/>
  <c r="N80" i="54"/>
  <c r="N79" i="54"/>
  <c r="N78" i="54"/>
  <c r="N77" i="54"/>
  <c r="N76" i="54"/>
  <c r="N75" i="54"/>
  <c r="N74" i="54"/>
  <c r="N73" i="54"/>
  <c r="N72" i="54"/>
  <c r="N71" i="54"/>
  <c r="N70" i="54"/>
  <c r="N69" i="54"/>
  <c r="N68" i="54"/>
  <c r="N67" i="54"/>
  <c r="N66" i="54"/>
  <c r="N65" i="54"/>
  <c r="N64" i="54"/>
  <c r="N63" i="54"/>
  <c r="N62" i="54"/>
  <c r="N61" i="54"/>
  <c r="N60" i="54"/>
  <c r="N59" i="54"/>
  <c r="N58" i="54"/>
  <c r="N57" i="54"/>
  <c r="N56" i="54"/>
  <c r="N55" i="54"/>
  <c r="N54" i="54"/>
  <c r="N53" i="54"/>
  <c r="N52" i="54"/>
  <c r="N51" i="54"/>
  <c r="N50" i="54"/>
  <c r="N49" i="54"/>
  <c r="N48" i="54"/>
  <c r="N47" i="54"/>
  <c r="N46" i="54"/>
  <c r="N45" i="54"/>
  <c r="N44" i="54"/>
  <c r="N43" i="54"/>
  <c r="N42" i="54"/>
  <c r="N41" i="54"/>
  <c r="N40" i="54"/>
  <c r="N39" i="54"/>
  <c r="N38" i="54"/>
  <c r="N37" i="54"/>
  <c r="N36" i="54"/>
  <c r="N35" i="54"/>
  <c r="N34" i="54"/>
  <c r="N33" i="54"/>
  <c r="N32" i="54"/>
  <c r="N31" i="54"/>
  <c r="N30" i="54"/>
  <c r="N29" i="54"/>
  <c r="N28" i="54"/>
  <c r="N27" i="54"/>
  <c r="N26" i="54"/>
  <c r="N25" i="54"/>
  <c r="N24" i="54"/>
  <c r="N23" i="54"/>
  <c r="N22" i="54"/>
  <c r="N21" i="54"/>
  <c r="N20" i="54"/>
  <c r="N19" i="54"/>
  <c r="N18" i="54"/>
  <c r="N17" i="54"/>
  <c r="N16" i="54"/>
  <c r="N15" i="54"/>
  <c r="N14" i="54"/>
  <c r="N13" i="54"/>
  <c r="N12" i="54"/>
  <c r="N11" i="54"/>
  <c r="N10" i="54"/>
  <c r="N9" i="54"/>
  <c r="N8" i="54"/>
  <c r="N7" i="54"/>
  <c r="N6" i="54"/>
  <c r="N5" i="54"/>
  <c r="F86" i="54"/>
  <c r="E86" i="54"/>
  <c r="G85" i="54"/>
  <c r="G84" i="54"/>
  <c r="G83" i="54"/>
  <c r="G82" i="54"/>
  <c r="G81" i="54"/>
  <c r="G80" i="54"/>
  <c r="G79" i="54"/>
  <c r="G78" i="54"/>
  <c r="G77" i="54"/>
  <c r="G76" i="54"/>
  <c r="G75" i="54"/>
  <c r="G74" i="54"/>
  <c r="G73" i="54"/>
  <c r="G72" i="54"/>
  <c r="G71" i="54"/>
  <c r="G70" i="54"/>
  <c r="G69" i="54"/>
  <c r="G68" i="54"/>
  <c r="G67" i="54"/>
  <c r="G66" i="54"/>
  <c r="G65" i="54"/>
  <c r="G64" i="54"/>
  <c r="G63" i="54"/>
  <c r="G62" i="54"/>
  <c r="G61" i="54"/>
  <c r="G60" i="54"/>
  <c r="G59" i="54"/>
  <c r="G58" i="54"/>
  <c r="G57" i="54"/>
  <c r="G56" i="54"/>
  <c r="G55" i="54"/>
  <c r="G54" i="54"/>
  <c r="G53" i="54"/>
  <c r="G52" i="54"/>
  <c r="G51" i="54"/>
  <c r="G50" i="54"/>
  <c r="G49" i="54"/>
  <c r="G48" i="54"/>
  <c r="G47" i="54"/>
  <c r="G46" i="54"/>
  <c r="G45" i="54"/>
  <c r="G44" i="54"/>
  <c r="G43" i="54"/>
  <c r="G42" i="54"/>
  <c r="G41" i="54"/>
  <c r="G40" i="54"/>
  <c r="G39" i="54"/>
  <c r="G38" i="54"/>
  <c r="G37" i="54"/>
  <c r="G36" i="54"/>
  <c r="G35" i="54"/>
  <c r="G34" i="54"/>
  <c r="G33" i="54"/>
  <c r="G32" i="54"/>
  <c r="G31" i="54"/>
  <c r="G30" i="54"/>
  <c r="G29" i="54"/>
  <c r="G28" i="54"/>
  <c r="G27" i="54"/>
  <c r="G26" i="54"/>
  <c r="G25" i="54"/>
  <c r="G24" i="54"/>
  <c r="G23" i="54"/>
  <c r="G22" i="54"/>
  <c r="G21" i="54"/>
  <c r="G20" i="54"/>
  <c r="G19" i="54"/>
  <c r="G18" i="54"/>
  <c r="G17" i="54"/>
  <c r="G16" i="54"/>
  <c r="G15" i="54"/>
  <c r="G14" i="54"/>
  <c r="G13" i="54"/>
  <c r="G12" i="54"/>
  <c r="G11" i="54"/>
  <c r="G10" i="54"/>
  <c r="G9" i="54"/>
  <c r="G8" i="54"/>
  <c r="G7" i="54"/>
  <c r="G6" i="54"/>
  <c r="G5" i="54"/>
  <c r="G86" i="54" l="1"/>
  <c r="M86" i="53"/>
  <c r="N86" i="53" s="1"/>
  <c r="L86" i="53"/>
  <c r="N85" i="53"/>
  <c r="N84" i="53"/>
  <c r="N83" i="53"/>
  <c r="N82" i="53"/>
  <c r="N81" i="53"/>
  <c r="N80" i="53"/>
  <c r="N79" i="53"/>
  <c r="N78" i="53"/>
  <c r="N77" i="53"/>
  <c r="N76" i="53"/>
  <c r="N75" i="53"/>
  <c r="N74" i="53"/>
  <c r="N73" i="53"/>
  <c r="N72" i="53"/>
  <c r="N71" i="53"/>
  <c r="N70" i="53"/>
  <c r="N69" i="53"/>
  <c r="N68" i="53"/>
  <c r="N67" i="53"/>
  <c r="N66" i="53"/>
  <c r="N65" i="53"/>
  <c r="N64" i="53"/>
  <c r="N63" i="53"/>
  <c r="N62" i="53"/>
  <c r="N61" i="53"/>
  <c r="N60" i="53"/>
  <c r="N59" i="53"/>
  <c r="N58" i="53"/>
  <c r="N57" i="53"/>
  <c r="N56" i="53"/>
  <c r="N55" i="53"/>
  <c r="N54" i="53"/>
  <c r="N53" i="53"/>
  <c r="N52" i="53"/>
  <c r="N51" i="53"/>
  <c r="N50" i="53"/>
  <c r="N49" i="53"/>
  <c r="N48" i="53"/>
  <c r="N47" i="53"/>
  <c r="N46" i="53"/>
  <c r="N45" i="53"/>
  <c r="N44" i="53"/>
  <c r="N43" i="53"/>
  <c r="N42" i="53"/>
  <c r="N41" i="53"/>
  <c r="N40" i="53"/>
  <c r="N39" i="53"/>
  <c r="N38" i="53"/>
  <c r="N37" i="53"/>
  <c r="N36" i="53"/>
  <c r="N35" i="53"/>
  <c r="N34" i="53"/>
  <c r="N33" i="53"/>
  <c r="N32" i="53"/>
  <c r="N31" i="53"/>
  <c r="N30" i="53"/>
  <c r="N29" i="53"/>
  <c r="N28" i="53"/>
  <c r="N27" i="53"/>
  <c r="N26" i="53"/>
  <c r="N25" i="53"/>
  <c r="N24" i="53"/>
  <c r="N23" i="53"/>
  <c r="N22" i="53"/>
  <c r="N21" i="53"/>
  <c r="N20" i="53"/>
  <c r="N19" i="53"/>
  <c r="N18" i="53"/>
  <c r="N17" i="53"/>
  <c r="N16" i="53"/>
  <c r="N15" i="53"/>
  <c r="N14" i="53"/>
  <c r="N13" i="53"/>
  <c r="N12" i="53"/>
  <c r="N11" i="53"/>
  <c r="N10" i="53"/>
  <c r="N9" i="53"/>
  <c r="N8" i="53"/>
  <c r="N7" i="53"/>
  <c r="N6" i="53"/>
  <c r="N5" i="53"/>
  <c r="F86" i="53"/>
  <c r="E86" i="53"/>
  <c r="G85" i="53"/>
  <c r="G84" i="53"/>
  <c r="G83" i="53"/>
  <c r="G82" i="53"/>
  <c r="G81" i="53"/>
  <c r="G80" i="53"/>
  <c r="G79" i="53"/>
  <c r="G78" i="53"/>
  <c r="G77" i="53"/>
  <c r="G76" i="53"/>
  <c r="G75" i="53"/>
  <c r="G74" i="53"/>
  <c r="G73" i="53"/>
  <c r="G72" i="53"/>
  <c r="G71" i="53"/>
  <c r="G70" i="53"/>
  <c r="G69" i="53"/>
  <c r="G68" i="53"/>
  <c r="G67" i="53"/>
  <c r="G66" i="53"/>
  <c r="G65" i="53"/>
  <c r="G64" i="53"/>
  <c r="G63" i="53"/>
  <c r="G62" i="53"/>
  <c r="G61" i="53"/>
  <c r="G60" i="53"/>
  <c r="G59" i="53"/>
  <c r="G58" i="53"/>
  <c r="G57" i="53"/>
  <c r="G56" i="53"/>
  <c r="G55" i="53"/>
  <c r="G54" i="53"/>
  <c r="G53" i="53"/>
  <c r="G52" i="53"/>
  <c r="G51" i="53"/>
  <c r="G50" i="53"/>
  <c r="G49" i="53"/>
  <c r="G48" i="53"/>
  <c r="G47" i="53"/>
  <c r="G46" i="53"/>
  <c r="G45" i="53"/>
  <c r="G44" i="53"/>
  <c r="G43" i="53"/>
  <c r="G42" i="53"/>
  <c r="G41" i="53"/>
  <c r="G40" i="53"/>
  <c r="G39" i="53"/>
  <c r="G38" i="53"/>
  <c r="G37" i="53"/>
  <c r="G36" i="53"/>
  <c r="G35" i="53"/>
  <c r="G34" i="53"/>
  <c r="G33" i="53"/>
  <c r="G32" i="53"/>
  <c r="G31" i="53"/>
  <c r="G30" i="53"/>
  <c r="G29" i="53"/>
  <c r="G28" i="53"/>
  <c r="G27" i="53"/>
  <c r="G26" i="53"/>
  <c r="G25" i="53"/>
  <c r="G24" i="53"/>
  <c r="G23" i="53"/>
  <c r="G22" i="53"/>
  <c r="G21" i="53"/>
  <c r="G20" i="53"/>
  <c r="G19" i="53"/>
  <c r="G18" i="53"/>
  <c r="G17" i="53"/>
  <c r="G16" i="53"/>
  <c r="G15" i="53"/>
  <c r="G14" i="53"/>
  <c r="G13" i="53"/>
  <c r="G12" i="53"/>
  <c r="G11" i="53"/>
  <c r="G10" i="53"/>
  <c r="G9" i="53"/>
  <c r="G8" i="53"/>
  <c r="G7" i="53"/>
  <c r="G6" i="53"/>
  <c r="G5" i="53"/>
  <c r="G86" i="53" l="1"/>
  <c r="M86" i="52"/>
  <c r="N86" i="52" s="1"/>
  <c r="L86" i="52"/>
  <c r="N85" i="52"/>
  <c r="N84" i="52"/>
  <c r="N83" i="52"/>
  <c r="N82" i="52"/>
  <c r="N81" i="52"/>
  <c r="N80" i="52"/>
  <c r="N79" i="52"/>
  <c r="N78" i="52"/>
  <c r="N77" i="52"/>
  <c r="N76" i="52"/>
  <c r="N75" i="52"/>
  <c r="N74" i="52"/>
  <c r="N73" i="52"/>
  <c r="N72" i="52"/>
  <c r="N71" i="52"/>
  <c r="N70" i="52"/>
  <c r="N69" i="52"/>
  <c r="N68" i="52"/>
  <c r="N67" i="52"/>
  <c r="N66" i="52"/>
  <c r="N65" i="52"/>
  <c r="N64" i="52"/>
  <c r="N63" i="52"/>
  <c r="N62" i="52"/>
  <c r="N61" i="52"/>
  <c r="N60" i="52"/>
  <c r="N59" i="52"/>
  <c r="N58" i="52"/>
  <c r="N57" i="52"/>
  <c r="N56" i="52"/>
  <c r="N55" i="52"/>
  <c r="N54" i="52"/>
  <c r="N53" i="52"/>
  <c r="N52" i="52"/>
  <c r="N51" i="52"/>
  <c r="N50" i="52"/>
  <c r="N49" i="52"/>
  <c r="N48" i="52"/>
  <c r="N47" i="52"/>
  <c r="N46" i="52"/>
  <c r="N45" i="52"/>
  <c r="N44" i="52"/>
  <c r="N43" i="52"/>
  <c r="N42" i="52"/>
  <c r="N41" i="52"/>
  <c r="N40" i="52"/>
  <c r="N39" i="52"/>
  <c r="N38" i="52"/>
  <c r="N37" i="52"/>
  <c r="N36" i="52"/>
  <c r="N35" i="52"/>
  <c r="N34" i="52"/>
  <c r="N33" i="52"/>
  <c r="N32" i="52"/>
  <c r="N31" i="52"/>
  <c r="N30" i="52"/>
  <c r="N29" i="52"/>
  <c r="N28" i="52"/>
  <c r="N27" i="52"/>
  <c r="N26" i="52"/>
  <c r="N25" i="52"/>
  <c r="N24" i="52"/>
  <c r="N23" i="52"/>
  <c r="N22" i="52"/>
  <c r="N21" i="52"/>
  <c r="N20" i="52"/>
  <c r="N19" i="52"/>
  <c r="N18" i="52"/>
  <c r="N17" i="52"/>
  <c r="N16" i="52"/>
  <c r="N15" i="52"/>
  <c r="N14" i="52"/>
  <c r="N13" i="52"/>
  <c r="N12" i="52"/>
  <c r="N11" i="52"/>
  <c r="N10" i="52"/>
  <c r="N9" i="52"/>
  <c r="N8" i="52"/>
  <c r="N7" i="52"/>
  <c r="N6" i="52"/>
  <c r="N5" i="52"/>
  <c r="F86" i="52"/>
  <c r="E86" i="52"/>
  <c r="G85" i="52"/>
  <c r="G84" i="52"/>
  <c r="G83" i="52"/>
  <c r="G82" i="52"/>
  <c r="G81" i="52"/>
  <c r="G80" i="52"/>
  <c r="G79" i="52"/>
  <c r="G78" i="52"/>
  <c r="G77" i="52"/>
  <c r="G76" i="52"/>
  <c r="G75" i="52"/>
  <c r="G74" i="52"/>
  <c r="G73" i="52"/>
  <c r="G72" i="52"/>
  <c r="G71" i="52"/>
  <c r="G70" i="52"/>
  <c r="G69" i="52"/>
  <c r="G68" i="52"/>
  <c r="G67" i="52"/>
  <c r="G66" i="52"/>
  <c r="G65" i="52"/>
  <c r="G64" i="52"/>
  <c r="G63" i="52"/>
  <c r="G62" i="52"/>
  <c r="G61" i="52"/>
  <c r="G60" i="52"/>
  <c r="G59" i="52"/>
  <c r="G58" i="52"/>
  <c r="G57" i="52"/>
  <c r="G56" i="52"/>
  <c r="G55" i="52"/>
  <c r="G54" i="52"/>
  <c r="G53" i="52"/>
  <c r="G52" i="52"/>
  <c r="G51" i="52"/>
  <c r="G50" i="52"/>
  <c r="G49" i="52"/>
  <c r="G48" i="52"/>
  <c r="G47" i="52"/>
  <c r="G46" i="52"/>
  <c r="G45" i="52"/>
  <c r="G44" i="52"/>
  <c r="G43" i="52"/>
  <c r="G42" i="52"/>
  <c r="G41" i="52"/>
  <c r="G40" i="52"/>
  <c r="G39" i="52"/>
  <c r="G38" i="52"/>
  <c r="G37" i="52"/>
  <c r="G36" i="52"/>
  <c r="G35" i="52"/>
  <c r="G34" i="52"/>
  <c r="G33" i="52"/>
  <c r="G32" i="52"/>
  <c r="G31" i="52"/>
  <c r="G30" i="52"/>
  <c r="G29" i="52"/>
  <c r="G28" i="52"/>
  <c r="G27" i="52"/>
  <c r="G26" i="52"/>
  <c r="G25" i="52"/>
  <c r="G24" i="52"/>
  <c r="G23" i="52"/>
  <c r="G22" i="52"/>
  <c r="G21" i="52"/>
  <c r="G20" i="52"/>
  <c r="G19" i="52"/>
  <c r="G18" i="52"/>
  <c r="G17" i="52"/>
  <c r="G16" i="52"/>
  <c r="G15" i="52"/>
  <c r="G14" i="52"/>
  <c r="G13" i="52"/>
  <c r="G12" i="52"/>
  <c r="G11" i="52"/>
  <c r="G10" i="52"/>
  <c r="G9" i="52"/>
  <c r="G8" i="52"/>
  <c r="G7" i="52"/>
  <c r="G6" i="52"/>
  <c r="G5" i="52"/>
  <c r="G86" i="52" l="1"/>
  <c r="M86" i="51"/>
  <c r="L86" i="51"/>
  <c r="N86" i="51" s="1"/>
  <c r="N85" i="51"/>
  <c r="N84" i="51"/>
  <c r="N83" i="51"/>
  <c r="N82" i="51"/>
  <c r="N81" i="51"/>
  <c r="N80" i="51"/>
  <c r="N79" i="51"/>
  <c r="N78" i="51"/>
  <c r="N77" i="51"/>
  <c r="N76" i="51"/>
  <c r="N75" i="51"/>
  <c r="N74" i="51"/>
  <c r="N73" i="51"/>
  <c r="N72" i="51"/>
  <c r="N71" i="51"/>
  <c r="N70" i="51"/>
  <c r="N69" i="51"/>
  <c r="N68" i="51"/>
  <c r="N67" i="51"/>
  <c r="N66" i="51"/>
  <c r="N65" i="51"/>
  <c r="N64" i="51"/>
  <c r="N63" i="51"/>
  <c r="N62" i="51"/>
  <c r="N61" i="51"/>
  <c r="N60" i="51"/>
  <c r="N59" i="51"/>
  <c r="N58" i="51"/>
  <c r="N57" i="51"/>
  <c r="N56" i="51"/>
  <c r="N55" i="51"/>
  <c r="N54" i="51"/>
  <c r="N53" i="51"/>
  <c r="N52" i="51"/>
  <c r="N51" i="51"/>
  <c r="N50" i="51"/>
  <c r="N49" i="51"/>
  <c r="N48" i="51"/>
  <c r="N47" i="51"/>
  <c r="N46" i="51"/>
  <c r="N45" i="51"/>
  <c r="N44" i="51"/>
  <c r="N43" i="51"/>
  <c r="N42" i="51"/>
  <c r="N41" i="51"/>
  <c r="N40" i="51"/>
  <c r="N39" i="51"/>
  <c r="N38" i="51"/>
  <c r="N37" i="51"/>
  <c r="N36" i="51"/>
  <c r="N35" i="51"/>
  <c r="N34" i="51"/>
  <c r="N33" i="51"/>
  <c r="N32" i="51"/>
  <c r="N31" i="51"/>
  <c r="N30" i="51"/>
  <c r="N29" i="51"/>
  <c r="N28" i="51"/>
  <c r="N27" i="51"/>
  <c r="N26" i="51"/>
  <c r="N25" i="51"/>
  <c r="N24" i="51"/>
  <c r="N23" i="51"/>
  <c r="N22" i="51"/>
  <c r="N21" i="51"/>
  <c r="N20" i="51"/>
  <c r="N19" i="51"/>
  <c r="N18" i="51"/>
  <c r="N17" i="51"/>
  <c r="N16" i="51"/>
  <c r="N15" i="51"/>
  <c r="N14" i="51"/>
  <c r="N13" i="51"/>
  <c r="N12" i="51"/>
  <c r="N11" i="51"/>
  <c r="N10" i="51"/>
  <c r="N9" i="51"/>
  <c r="N8" i="51"/>
  <c r="N7" i="51"/>
  <c r="N6" i="51"/>
  <c r="N5" i="51"/>
  <c r="F86" i="51"/>
  <c r="E86" i="51"/>
  <c r="G85" i="51"/>
  <c r="G84" i="51"/>
  <c r="G83" i="51"/>
  <c r="G82" i="51"/>
  <c r="G81" i="51"/>
  <c r="G80" i="51"/>
  <c r="G79" i="51"/>
  <c r="G78" i="51"/>
  <c r="G77" i="51"/>
  <c r="G76" i="51"/>
  <c r="G75" i="51"/>
  <c r="G74" i="51"/>
  <c r="G73" i="51"/>
  <c r="G72" i="51"/>
  <c r="G71" i="51"/>
  <c r="G70" i="51"/>
  <c r="G69" i="51"/>
  <c r="G68" i="51"/>
  <c r="G67" i="51"/>
  <c r="G66" i="51"/>
  <c r="G65" i="51"/>
  <c r="G64" i="51"/>
  <c r="G63" i="51"/>
  <c r="G62" i="51"/>
  <c r="G61" i="51"/>
  <c r="G60" i="51"/>
  <c r="G59" i="51"/>
  <c r="G58" i="51"/>
  <c r="G57" i="51"/>
  <c r="G56" i="51"/>
  <c r="G55" i="51"/>
  <c r="G54" i="51"/>
  <c r="G53" i="51"/>
  <c r="G52" i="51"/>
  <c r="G51" i="51"/>
  <c r="G50" i="51"/>
  <c r="G49" i="51"/>
  <c r="G48" i="51"/>
  <c r="G47" i="51"/>
  <c r="G46" i="51"/>
  <c r="G45" i="51"/>
  <c r="G44" i="51"/>
  <c r="G43" i="51"/>
  <c r="G42" i="51"/>
  <c r="G41" i="51"/>
  <c r="G40" i="51"/>
  <c r="G39" i="51"/>
  <c r="G38" i="51"/>
  <c r="G37" i="51"/>
  <c r="G36" i="51"/>
  <c r="G35" i="51"/>
  <c r="G34" i="51"/>
  <c r="G33" i="51"/>
  <c r="G32" i="51"/>
  <c r="G31" i="51"/>
  <c r="G30" i="51"/>
  <c r="G29" i="51"/>
  <c r="G28" i="51"/>
  <c r="G27" i="51"/>
  <c r="G26" i="51"/>
  <c r="G25" i="51"/>
  <c r="G24" i="51"/>
  <c r="G23" i="51"/>
  <c r="G22" i="51"/>
  <c r="G21" i="51"/>
  <c r="G20" i="51"/>
  <c r="G19" i="51"/>
  <c r="G18" i="51"/>
  <c r="G17" i="51"/>
  <c r="G16" i="51"/>
  <c r="G15" i="51"/>
  <c r="G14" i="51"/>
  <c r="G13" i="51"/>
  <c r="G12" i="51"/>
  <c r="G11" i="51"/>
  <c r="G10" i="51"/>
  <c r="G9" i="51"/>
  <c r="G8" i="51"/>
  <c r="G7" i="51"/>
  <c r="G6" i="51"/>
  <c r="G5" i="51"/>
  <c r="G86" i="51" l="1"/>
  <c r="M86" i="50"/>
  <c r="L86" i="50"/>
  <c r="N85" i="50"/>
  <c r="N84" i="50"/>
  <c r="N83" i="50"/>
  <c r="N82" i="50"/>
  <c r="N81" i="50"/>
  <c r="N80" i="50"/>
  <c r="N79" i="50"/>
  <c r="N78" i="50"/>
  <c r="N77" i="50"/>
  <c r="N76" i="50"/>
  <c r="N75" i="50"/>
  <c r="N74" i="50"/>
  <c r="N73" i="50"/>
  <c r="N72" i="50"/>
  <c r="N71" i="50"/>
  <c r="N70" i="50"/>
  <c r="N69" i="50"/>
  <c r="N68" i="50"/>
  <c r="N67" i="50"/>
  <c r="N66" i="50"/>
  <c r="N65" i="50"/>
  <c r="N64" i="50"/>
  <c r="N63" i="50"/>
  <c r="N62" i="50"/>
  <c r="N61" i="50"/>
  <c r="N60" i="50"/>
  <c r="N59" i="50"/>
  <c r="N58" i="50"/>
  <c r="N57" i="50"/>
  <c r="N56" i="50"/>
  <c r="N55" i="50"/>
  <c r="N54" i="50"/>
  <c r="N53" i="50"/>
  <c r="N52" i="50"/>
  <c r="N51" i="50"/>
  <c r="N50" i="50"/>
  <c r="N49" i="50"/>
  <c r="N48" i="50"/>
  <c r="N47" i="50"/>
  <c r="N46" i="50"/>
  <c r="N45" i="50"/>
  <c r="N44" i="50"/>
  <c r="N43" i="50"/>
  <c r="N42" i="50"/>
  <c r="N41" i="50"/>
  <c r="N40" i="50"/>
  <c r="N39" i="50"/>
  <c r="N38" i="50"/>
  <c r="N37" i="50"/>
  <c r="N36" i="50"/>
  <c r="N35" i="50"/>
  <c r="N34" i="50"/>
  <c r="N33" i="50"/>
  <c r="N32" i="50"/>
  <c r="N31" i="50"/>
  <c r="N30" i="50"/>
  <c r="N29" i="50"/>
  <c r="N28" i="50"/>
  <c r="N27" i="50"/>
  <c r="N26" i="50"/>
  <c r="N25" i="50"/>
  <c r="N24" i="50"/>
  <c r="N23" i="50"/>
  <c r="N22" i="50"/>
  <c r="N21" i="50"/>
  <c r="N20" i="50"/>
  <c r="N19" i="50"/>
  <c r="N18" i="50"/>
  <c r="N17" i="50"/>
  <c r="N16" i="50"/>
  <c r="N15" i="50"/>
  <c r="N14" i="50"/>
  <c r="N13" i="50"/>
  <c r="N12" i="50"/>
  <c r="N11" i="50"/>
  <c r="N10" i="50"/>
  <c r="N9" i="50"/>
  <c r="N8" i="50"/>
  <c r="N7" i="50"/>
  <c r="N6" i="50"/>
  <c r="N5" i="50"/>
  <c r="F86" i="50"/>
  <c r="E86" i="50"/>
  <c r="G85" i="50"/>
  <c r="G84" i="50"/>
  <c r="G83" i="50"/>
  <c r="G82" i="50"/>
  <c r="G81" i="50"/>
  <c r="G80" i="50"/>
  <c r="G79" i="50"/>
  <c r="G78" i="50"/>
  <c r="G77" i="50"/>
  <c r="G76" i="50"/>
  <c r="G75" i="50"/>
  <c r="G74" i="50"/>
  <c r="G73" i="50"/>
  <c r="G72" i="50"/>
  <c r="G71" i="50"/>
  <c r="G70" i="50"/>
  <c r="G69" i="50"/>
  <c r="G68" i="50"/>
  <c r="G67" i="50"/>
  <c r="G66" i="50"/>
  <c r="G65" i="50"/>
  <c r="G64" i="50"/>
  <c r="G63" i="50"/>
  <c r="G62" i="50"/>
  <c r="G61" i="50"/>
  <c r="G60" i="50"/>
  <c r="G59" i="50"/>
  <c r="G58" i="50"/>
  <c r="G57" i="50"/>
  <c r="G56" i="50"/>
  <c r="G55" i="50"/>
  <c r="G54" i="50"/>
  <c r="G53" i="50"/>
  <c r="G52" i="50"/>
  <c r="G51" i="50"/>
  <c r="G50" i="50"/>
  <c r="G49" i="50"/>
  <c r="G48" i="50"/>
  <c r="G47" i="50"/>
  <c r="G46" i="50"/>
  <c r="G45" i="50"/>
  <c r="G44" i="50"/>
  <c r="G43" i="50"/>
  <c r="G42" i="50"/>
  <c r="G41" i="50"/>
  <c r="G40" i="50"/>
  <c r="G39" i="50"/>
  <c r="G38" i="50"/>
  <c r="G37" i="50"/>
  <c r="G36" i="50"/>
  <c r="G35" i="50"/>
  <c r="G34" i="50"/>
  <c r="G33" i="50"/>
  <c r="G32" i="50"/>
  <c r="G31" i="50"/>
  <c r="G30" i="50"/>
  <c r="G29" i="50"/>
  <c r="G28" i="50"/>
  <c r="G27" i="50"/>
  <c r="G26" i="50"/>
  <c r="G25" i="50"/>
  <c r="G24" i="50"/>
  <c r="G23" i="50"/>
  <c r="G22" i="50"/>
  <c r="G21" i="50"/>
  <c r="G20" i="50"/>
  <c r="G19" i="50"/>
  <c r="G18" i="50"/>
  <c r="G17" i="50"/>
  <c r="G16" i="50"/>
  <c r="G15" i="50"/>
  <c r="G14" i="50"/>
  <c r="G13" i="50"/>
  <c r="G12" i="50"/>
  <c r="G11" i="50"/>
  <c r="G10" i="50"/>
  <c r="G9" i="50"/>
  <c r="G8" i="50"/>
  <c r="G7" i="50"/>
  <c r="G6" i="50"/>
  <c r="G5" i="50"/>
  <c r="G86" i="50" l="1"/>
  <c r="N86" i="50"/>
  <c r="F86" i="49"/>
  <c r="E86" i="49"/>
  <c r="G85" i="49"/>
  <c r="G84" i="49"/>
  <c r="G83" i="49"/>
  <c r="G82" i="49"/>
  <c r="G81" i="49"/>
  <c r="G80" i="49"/>
  <c r="G79" i="49"/>
  <c r="G78" i="49"/>
  <c r="G77" i="49"/>
  <c r="G76" i="49"/>
  <c r="G75" i="49"/>
  <c r="G74" i="49"/>
  <c r="G73" i="49"/>
  <c r="G72" i="49"/>
  <c r="G71" i="49"/>
  <c r="G70" i="49"/>
  <c r="G69" i="49"/>
  <c r="G68" i="49"/>
  <c r="G67" i="49"/>
  <c r="G66" i="49"/>
  <c r="G65" i="49"/>
  <c r="G64" i="49"/>
  <c r="G63" i="49"/>
  <c r="G62" i="49"/>
  <c r="G61" i="49"/>
  <c r="G60" i="49"/>
  <c r="G59" i="49"/>
  <c r="G58" i="49"/>
  <c r="G57" i="49"/>
  <c r="G56" i="49"/>
  <c r="G55" i="49"/>
  <c r="G54" i="49"/>
  <c r="G53" i="49"/>
  <c r="G52" i="49"/>
  <c r="G51" i="49"/>
  <c r="G50" i="49"/>
  <c r="G49" i="49"/>
  <c r="G48" i="49"/>
  <c r="G47" i="49"/>
  <c r="G46" i="49"/>
  <c r="G45" i="49"/>
  <c r="G44" i="49"/>
  <c r="G43" i="49"/>
  <c r="G42" i="49"/>
  <c r="G41" i="49"/>
  <c r="G40" i="49"/>
  <c r="G39" i="49"/>
  <c r="G38" i="49"/>
  <c r="G37" i="49"/>
  <c r="G36" i="49"/>
  <c r="G35" i="49"/>
  <c r="G34" i="49"/>
  <c r="G33" i="49"/>
  <c r="G32" i="49"/>
  <c r="G31" i="49"/>
  <c r="G30" i="49"/>
  <c r="G29" i="49"/>
  <c r="G28" i="49"/>
  <c r="G27" i="49"/>
  <c r="G26" i="49"/>
  <c r="G25" i="49"/>
  <c r="G24" i="49"/>
  <c r="G23" i="49"/>
  <c r="G22" i="49"/>
  <c r="G21" i="49"/>
  <c r="G20" i="49"/>
  <c r="G19" i="49"/>
  <c r="G18" i="49"/>
  <c r="G17" i="49"/>
  <c r="G16" i="49"/>
  <c r="G15" i="49"/>
  <c r="G14" i="49"/>
  <c r="G13" i="49"/>
  <c r="G12" i="49"/>
  <c r="G11" i="49"/>
  <c r="G10" i="49"/>
  <c r="G9" i="49"/>
  <c r="G8" i="49"/>
  <c r="G7" i="49"/>
  <c r="G6" i="49"/>
  <c r="G5" i="49"/>
  <c r="M86" i="49"/>
  <c r="L86" i="49"/>
  <c r="N85" i="49"/>
  <c r="N84" i="49"/>
  <c r="N83" i="49"/>
  <c r="N82" i="49"/>
  <c r="N81" i="49"/>
  <c r="N80" i="49"/>
  <c r="N79" i="49"/>
  <c r="N78" i="49"/>
  <c r="N77" i="49"/>
  <c r="N76" i="49"/>
  <c r="N75" i="49"/>
  <c r="N74" i="49"/>
  <c r="N73" i="49"/>
  <c r="N72" i="49"/>
  <c r="N71" i="49"/>
  <c r="N70" i="49"/>
  <c r="N69" i="49"/>
  <c r="N68" i="49"/>
  <c r="N67" i="49"/>
  <c r="N66" i="49"/>
  <c r="N65" i="49"/>
  <c r="N64" i="49"/>
  <c r="N63" i="49"/>
  <c r="N62" i="49"/>
  <c r="N61" i="49"/>
  <c r="N60" i="49"/>
  <c r="N59" i="49"/>
  <c r="N58" i="49"/>
  <c r="N57" i="49"/>
  <c r="N56" i="49"/>
  <c r="N55" i="49"/>
  <c r="N54" i="49"/>
  <c r="N53" i="49"/>
  <c r="N52" i="49"/>
  <c r="N51" i="49"/>
  <c r="N50" i="49"/>
  <c r="N49" i="49"/>
  <c r="N48" i="49"/>
  <c r="N47" i="49"/>
  <c r="N46" i="49"/>
  <c r="N45" i="49"/>
  <c r="N44" i="49"/>
  <c r="N43" i="49"/>
  <c r="N42" i="49"/>
  <c r="N41" i="49"/>
  <c r="N40" i="49"/>
  <c r="N39" i="49"/>
  <c r="N38" i="49"/>
  <c r="N37" i="49"/>
  <c r="N36" i="49"/>
  <c r="N35" i="49"/>
  <c r="N34" i="49"/>
  <c r="N33" i="49"/>
  <c r="N32" i="49"/>
  <c r="N31" i="49"/>
  <c r="N30" i="49"/>
  <c r="N29" i="49"/>
  <c r="N28" i="49"/>
  <c r="N27" i="49"/>
  <c r="N26" i="49"/>
  <c r="N25" i="49"/>
  <c r="N24" i="49"/>
  <c r="N23" i="49"/>
  <c r="N22" i="49"/>
  <c r="N21" i="49"/>
  <c r="N20" i="49"/>
  <c r="N19" i="49"/>
  <c r="N18" i="49"/>
  <c r="N17" i="49"/>
  <c r="N16" i="49"/>
  <c r="N15" i="49"/>
  <c r="N14" i="49"/>
  <c r="N13" i="49"/>
  <c r="N12" i="49"/>
  <c r="N11" i="49"/>
  <c r="N10" i="49"/>
  <c r="N9" i="49"/>
  <c r="N8" i="49"/>
  <c r="N7" i="49"/>
  <c r="N6" i="49"/>
  <c r="N5" i="49"/>
  <c r="N86" i="49" l="1"/>
  <c r="G86" i="49"/>
  <c r="F86" i="48"/>
  <c r="E86" i="48"/>
  <c r="G85" i="48"/>
  <c r="G84" i="48"/>
  <c r="G83" i="48"/>
  <c r="G82" i="48"/>
  <c r="G81" i="48"/>
  <c r="G80" i="48"/>
  <c r="G79" i="48"/>
  <c r="G78" i="48"/>
  <c r="G77" i="48"/>
  <c r="G76" i="48"/>
  <c r="G75" i="48"/>
  <c r="G74" i="48"/>
  <c r="G73" i="48"/>
  <c r="G72" i="48"/>
  <c r="G71" i="48"/>
  <c r="G70" i="48"/>
  <c r="G69" i="48"/>
  <c r="G68" i="48"/>
  <c r="G67" i="48"/>
  <c r="G66" i="48"/>
  <c r="G65" i="48"/>
  <c r="G64" i="48"/>
  <c r="G63" i="48"/>
  <c r="G62" i="48"/>
  <c r="G61" i="48"/>
  <c r="G60" i="48"/>
  <c r="G59" i="48"/>
  <c r="G58" i="48"/>
  <c r="G57" i="48"/>
  <c r="G56" i="48"/>
  <c r="G55" i="48"/>
  <c r="G54" i="48"/>
  <c r="G53" i="48"/>
  <c r="G52" i="48"/>
  <c r="G51" i="48"/>
  <c r="G50" i="48"/>
  <c r="G49" i="48"/>
  <c r="G48" i="48"/>
  <c r="G47" i="48"/>
  <c r="G46" i="48"/>
  <c r="G45" i="48"/>
  <c r="G44" i="48"/>
  <c r="G43" i="48"/>
  <c r="G42" i="48"/>
  <c r="G41" i="48"/>
  <c r="G40" i="48"/>
  <c r="G39" i="48"/>
  <c r="G38" i="48"/>
  <c r="G37" i="48"/>
  <c r="G36" i="48"/>
  <c r="G35" i="48"/>
  <c r="G34" i="48"/>
  <c r="G33" i="48"/>
  <c r="G32" i="48"/>
  <c r="G31" i="48"/>
  <c r="G30" i="48"/>
  <c r="G29" i="48"/>
  <c r="G28" i="48"/>
  <c r="G27" i="48"/>
  <c r="G26" i="48"/>
  <c r="G25" i="48"/>
  <c r="G24" i="48"/>
  <c r="G23" i="48"/>
  <c r="G22" i="48"/>
  <c r="G21" i="48"/>
  <c r="G20" i="48"/>
  <c r="G19" i="48"/>
  <c r="G18" i="48"/>
  <c r="G17" i="48"/>
  <c r="G16" i="48"/>
  <c r="G15" i="48"/>
  <c r="G14" i="48"/>
  <c r="G13" i="48"/>
  <c r="G12" i="48"/>
  <c r="G11" i="48"/>
  <c r="G10" i="48"/>
  <c r="G9" i="48"/>
  <c r="G8" i="48"/>
  <c r="G7" i="48"/>
  <c r="G6" i="48"/>
  <c r="G5" i="48"/>
  <c r="M86" i="48"/>
  <c r="L86" i="48"/>
  <c r="N85" i="48"/>
  <c r="N84" i="48"/>
  <c r="N83" i="48"/>
  <c r="N82" i="48"/>
  <c r="N81" i="48"/>
  <c r="N80" i="48"/>
  <c r="N79" i="48"/>
  <c r="N78" i="48"/>
  <c r="N77" i="48"/>
  <c r="N76" i="48"/>
  <c r="N75" i="48"/>
  <c r="N74" i="48"/>
  <c r="N73" i="48"/>
  <c r="N72" i="48"/>
  <c r="N71" i="48"/>
  <c r="N70" i="48"/>
  <c r="N69" i="48"/>
  <c r="N68" i="48"/>
  <c r="N67" i="48"/>
  <c r="N66" i="48"/>
  <c r="N65" i="48"/>
  <c r="N64" i="48"/>
  <c r="N63" i="48"/>
  <c r="N62" i="48"/>
  <c r="N61" i="48"/>
  <c r="N60" i="48"/>
  <c r="N59" i="48"/>
  <c r="N58" i="48"/>
  <c r="N57" i="48"/>
  <c r="N56" i="48"/>
  <c r="N55" i="48"/>
  <c r="N54" i="48"/>
  <c r="N53" i="48"/>
  <c r="N52" i="48"/>
  <c r="N51" i="48"/>
  <c r="N50" i="48"/>
  <c r="N49" i="48"/>
  <c r="N48" i="48"/>
  <c r="N47" i="48"/>
  <c r="N46" i="48"/>
  <c r="N45" i="48"/>
  <c r="N44" i="48"/>
  <c r="N43" i="48"/>
  <c r="N42" i="48"/>
  <c r="N41" i="48"/>
  <c r="N40" i="48"/>
  <c r="N39" i="48"/>
  <c r="N38" i="48"/>
  <c r="N37" i="48"/>
  <c r="N36" i="48"/>
  <c r="N35" i="48"/>
  <c r="N34" i="48"/>
  <c r="N33" i="48"/>
  <c r="N32" i="48"/>
  <c r="N31" i="48"/>
  <c r="N30" i="48"/>
  <c r="N29" i="48"/>
  <c r="N28" i="48"/>
  <c r="N27" i="48"/>
  <c r="N26" i="48"/>
  <c r="N25" i="48"/>
  <c r="N24" i="48"/>
  <c r="N23" i="48"/>
  <c r="N22" i="48"/>
  <c r="N21" i="48"/>
  <c r="N20" i="48"/>
  <c r="N19" i="48"/>
  <c r="N18" i="48"/>
  <c r="N17" i="48"/>
  <c r="N16" i="48"/>
  <c r="N15" i="48"/>
  <c r="N14" i="48"/>
  <c r="N13" i="48"/>
  <c r="N12" i="48"/>
  <c r="N11" i="48"/>
  <c r="N10" i="48"/>
  <c r="N9" i="48"/>
  <c r="N8" i="48"/>
  <c r="N7" i="48"/>
  <c r="N6" i="48"/>
  <c r="N5" i="48"/>
  <c r="N86" i="48" l="1"/>
  <c r="G86" i="48"/>
  <c r="M87" i="47"/>
  <c r="L87" i="47"/>
  <c r="N86" i="47"/>
  <c r="N85" i="47"/>
  <c r="N84" i="47"/>
  <c r="N83" i="47"/>
  <c r="N82" i="47"/>
  <c r="N81" i="47"/>
  <c r="N80" i="47"/>
  <c r="N79" i="47"/>
  <c r="N78" i="47"/>
  <c r="N77" i="47"/>
  <c r="N76" i="47"/>
  <c r="N75" i="47"/>
  <c r="N74" i="47"/>
  <c r="N73" i="47"/>
  <c r="N72" i="47"/>
  <c r="N71" i="47"/>
  <c r="N70" i="47"/>
  <c r="N69" i="47"/>
  <c r="N68" i="47"/>
  <c r="N67" i="47"/>
  <c r="N66" i="47"/>
  <c r="N65" i="47"/>
  <c r="N64" i="47"/>
  <c r="N63" i="47"/>
  <c r="N62" i="47"/>
  <c r="N61" i="47"/>
  <c r="N60" i="47"/>
  <c r="N59" i="47"/>
  <c r="N58" i="47"/>
  <c r="N57" i="47"/>
  <c r="N56" i="47"/>
  <c r="N55" i="47"/>
  <c r="N54" i="47"/>
  <c r="N53" i="47"/>
  <c r="N52" i="47"/>
  <c r="N51" i="47"/>
  <c r="N50" i="47"/>
  <c r="N49" i="47"/>
  <c r="N48" i="47"/>
  <c r="N47" i="47"/>
  <c r="N46" i="47"/>
  <c r="N45" i="47"/>
  <c r="N44" i="47"/>
  <c r="N43" i="47"/>
  <c r="N42" i="47"/>
  <c r="N41" i="47"/>
  <c r="N40" i="47"/>
  <c r="N39" i="47"/>
  <c r="N38" i="47"/>
  <c r="N37" i="47"/>
  <c r="N36" i="47"/>
  <c r="N35" i="47"/>
  <c r="N34" i="47"/>
  <c r="N33" i="47"/>
  <c r="N32" i="47"/>
  <c r="N31" i="47"/>
  <c r="N30" i="47"/>
  <c r="N29" i="47"/>
  <c r="N28" i="47"/>
  <c r="N27" i="47"/>
  <c r="N26" i="47"/>
  <c r="N25" i="47"/>
  <c r="N24" i="47"/>
  <c r="N23" i="47"/>
  <c r="N22" i="47"/>
  <c r="N21" i="47"/>
  <c r="N20" i="47"/>
  <c r="N19" i="47"/>
  <c r="N18" i="47"/>
  <c r="N17" i="47"/>
  <c r="N16" i="47"/>
  <c r="N15" i="47"/>
  <c r="N14" i="47"/>
  <c r="N13" i="47"/>
  <c r="N12" i="47"/>
  <c r="N11" i="47"/>
  <c r="N10" i="47"/>
  <c r="N9" i="47"/>
  <c r="N8" i="47"/>
  <c r="N7" i="47"/>
  <c r="N6" i="47"/>
  <c r="F87" i="47"/>
  <c r="E87" i="47"/>
  <c r="G87" i="47" s="1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N87" i="47" l="1"/>
  <c r="M87" i="46"/>
  <c r="L87" i="46"/>
  <c r="N86" i="46"/>
  <c r="N85" i="46"/>
  <c r="N84" i="46"/>
  <c r="N83" i="46"/>
  <c r="N82" i="46"/>
  <c r="N81" i="46"/>
  <c r="N80" i="46"/>
  <c r="N79" i="46"/>
  <c r="N78" i="46"/>
  <c r="N77" i="46"/>
  <c r="N76" i="46"/>
  <c r="N75" i="46"/>
  <c r="N74" i="46"/>
  <c r="N73" i="46"/>
  <c r="N72" i="46"/>
  <c r="N71" i="46"/>
  <c r="N70" i="46"/>
  <c r="N69" i="46"/>
  <c r="N68" i="46"/>
  <c r="N67" i="46"/>
  <c r="N66" i="46"/>
  <c r="N65" i="46"/>
  <c r="N64" i="46"/>
  <c r="N63" i="46"/>
  <c r="N62" i="46"/>
  <c r="N61" i="46"/>
  <c r="N60" i="46"/>
  <c r="N59" i="46"/>
  <c r="N58" i="46"/>
  <c r="N57" i="46"/>
  <c r="N56" i="46"/>
  <c r="N55" i="46"/>
  <c r="N54" i="46"/>
  <c r="N53" i="46"/>
  <c r="N52" i="46"/>
  <c r="N51" i="46"/>
  <c r="N50" i="46"/>
  <c r="N49" i="46"/>
  <c r="N48" i="46"/>
  <c r="N47" i="46"/>
  <c r="N46" i="46"/>
  <c r="N45" i="46"/>
  <c r="N44" i="46"/>
  <c r="N43" i="46"/>
  <c r="N42" i="46"/>
  <c r="N41" i="46"/>
  <c r="N40" i="46"/>
  <c r="N39" i="46"/>
  <c r="N38" i="46"/>
  <c r="N37" i="46"/>
  <c r="N36" i="46"/>
  <c r="N35" i="46"/>
  <c r="N34" i="46"/>
  <c r="N33" i="46"/>
  <c r="N32" i="46"/>
  <c r="N31" i="46"/>
  <c r="N30" i="46"/>
  <c r="N29" i="46"/>
  <c r="N28" i="46"/>
  <c r="N27" i="46"/>
  <c r="N26" i="46"/>
  <c r="N25" i="46"/>
  <c r="N24" i="46"/>
  <c r="N23" i="46"/>
  <c r="N22" i="46"/>
  <c r="N21" i="46"/>
  <c r="N20" i="46"/>
  <c r="N19" i="46"/>
  <c r="N18" i="46"/>
  <c r="N17" i="46"/>
  <c r="N16" i="46"/>
  <c r="N15" i="46"/>
  <c r="N14" i="46"/>
  <c r="N13" i="46"/>
  <c r="N12" i="46"/>
  <c r="N11" i="46"/>
  <c r="N10" i="46"/>
  <c r="N9" i="46"/>
  <c r="N8" i="46"/>
  <c r="N7" i="46"/>
  <c r="N6" i="46"/>
  <c r="F87" i="46"/>
  <c r="E87" i="46"/>
  <c r="G86" i="46"/>
  <c r="G85" i="46"/>
  <c r="G84" i="46"/>
  <c r="G83" i="46"/>
  <c r="G82" i="46"/>
  <c r="G81" i="46"/>
  <c r="G80" i="46"/>
  <c r="G79" i="46"/>
  <c r="G78" i="46"/>
  <c r="G77" i="46"/>
  <c r="G76" i="46"/>
  <c r="G75" i="46"/>
  <c r="G74" i="46"/>
  <c r="G73" i="46"/>
  <c r="G72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G59" i="46"/>
  <c r="G58" i="46"/>
  <c r="G57" i="46"/>
  <c r="G56" i="46"/>
  <c r="G55" i="46"/>
  <c r="G54" i="46"/>
  <c r="G53" i="46"/>
  <c r="G52" i="46"/>
  <c r="G51" i="46"/>
  <c r="G50" i="46"/>
  <c r="G49" i="46"/>
  <c r="G48" i="46"/>
  <c r="G47" i="46"/>
  <c r="G46" i="46"/>
  <c r="G45" i="46"/>
  <c r="G44" i="46"/>
  <c r="G43" i="46"/>
  <c r="G42" i="46"/>
  <c r="G41" i="46"/>
  <c r="G40" i="46"/>
  <c r="G39" i="46"/>
  <c r="G38" i="46"/>
  <c r="G37" i="46"/>
  <c r="G36" i="46"/>
  <c r="G35" i="46"/>
  <c r="G34" i="46"/>
  <c r="G33" i="46"/>
  <c r="G32" i="46"/>
  <c r="G31" i="46"/>
  <c r="G30" i="46"/>
  <c r="G29" i="46"/>
  <c r="G28" i="46"/>
  <c r="G27" i="46"/>
  <c r="G26" i="46"/>
  <c r="G25" i="46"/>
  <c r="G24" i="46"/>
  <c r="G23" i="46"/>
  <c r="G22" i="46"/>
  <c r="G21" i="46"/>
  <c r="G20" i="46"/>
  <c r="G19" i="46"/>
  <c r="G18" i="46"/>
  <c r="G17" i="46"/>
  <c r="G16" i="46"/>
  <c r="G15" i="46"/>
  <c r="G14" i="46"/>
  <c r="G13" i="46"/>
  <c r="G12" i="46"/>
  <c r="G11" i="46"/>
  <c r="G10" i="46"/>
  <c r="G9" i="46"/>
  <c r="G8" i="46"/>
  <c r="G7" i="46"/>
  <c r="G6" i="46"/>
  <c r="G87" i="46" l="1"/>
  <c r="N87" i="46"/>
  <c r="M87" i="45"/>
  <c r="N87" i="45" s="1"/>
  <c r="L87" i="45"/>
  <c r="N86" i="45"/>
  <c r="N85" i="45"/>
  <c r="N84" i="45"/>
  <c r="N83" i="45"/>
  <c r="N82" i="45"/>
  <c r="N81" i="45"/>
  <c r="N80" i="45"/>
  <c r="N79" i="45"/>
  <c r="N78" i="45"/>
  <c r="N77" i="45"/>
  <c r="N76" i="45"/>
  <c r="N75" i="45"/>
  <c r="N74" i="45"/>
  <c r="N73" i="45"/>
  <c r="N72" i="45"/>
  <c r="N71" i="45"/>
  <c r="N70" i="45"/>
  <c r="N69" i="45"/>
  <c r="N68" i="45"/>
  <c r="N67" i="45"/>
  <c r="N66" i="45"/>
  <c r="N65" i="45"/>
  <c r="N64" i="45"/>
  <c r="N63" i="45"/>
  <c r="N62" i="45"/>
  <c r="N61" i="45"/>
  <c r="N60" i="45"/>
  <c r="N59" i="45"/>
  <c r="N58" i="45"/>
  <c r="N57" i="45"/>
  <c r="N56" i="45"/>
  <c r="N55" i="45"/>
  <c r="N54" i="45"/>
  <c r="N53" i="45"/>
  <c r="N52" i="45"/>
  <c r="N51" i="45"/>
  <c r="N50" i="45"/>
  <c r="N49" i="45"/>
  <c r="N48" i="45"/>
  <c r="N47" i="45"/>
  <c r="N46" i="45"/>
  <c r="N45" i="45"/>
  <c r="N44" i="45"/>
  <c r="N43" i="45"/>
  <c r="N42" i="45"/>
  <c r="N41" i="45"/>
  <c r="N40" i="45"/>
  <c r="N39" i="45"/>
  <c r="N38" i="45"/>
  <c r="N37" i="45"/>
  <c r="N36" i="45"/>
  <c r="N35" i="45"/>
  <c r="N34" i="45"/>
  <c r="N33" i="45"/>
  <c r="N32" i="45"/>
  <c r="N31" i="45"/>
  <c r="N30" i="45"/>
  <c r="N29" i="45"/>
  <c r="N28" i="45"/>
  <c r="N27" i="45"/>
  <c r="N26" i="45"/>
  <c r="N25" i="45"/>
  <c r="N24" i="45"/>
  <c r="N23" i="45"/>
  <c r="N22" i="45"/>
  <c r="N21" i="45"/>
  <c r="N20" i="45"/>
  <c r="N19" i="45"/>
  <c r="N18" i="45"/>
  <c r="N17" i="45"/>
  <c r="N16" i="45"/>
  <c r="N15" i="45"/>
  <c r="N14" i="45"/>
  <c r="N13" i="45"/>
  <c r="N12" i="45"/>
  <c r="N11" i="45"/>
  <c r="N10" i="45"/>
  <c r="N9" i="45"/>
  <c r="N8" i="45"/>
  <c r="N7" i="45"/>
  <c r="N6" i="45"/>
  <c r="F87" i="45"/>
  <c r="E87" i="45"/>
  <c r="G86" i="45"/>
  <c r="G85" i="45"/>
  <c r="G84" i="45"/>
  <c r="G83" i="45"/>
  <c r="G82" i="45"/>
  <c r="G81" i="45"/>
  <c r="G80" i="45"/>
  <c r="G79" i="45"/>
  <c r="G78" i="45"/>
  <c r="G77" i="45"/>
  <c r="G76" i="45"/>
  <c r="G75" i="45"/>
  <c r="G74" i="45"/>
  <c r="G73" i="45"/>
  <c r="G72" i="45"/>
  <c r="G71" i="45"/>
  <c r="G70" i="45"/>
  <c r="G69" i="45"/>
  <c r="G68" i="45"/>
  <c r="G67" i="45"/>
  <c r="G66" i="45"/>
  <c r="G65" i="45"/>
  <c r="G64" i="45"/>
  <c r="G63" i="45"/>
  <c r="G62" i="45"/>
  <c r="G61" i="45"/>
  <c r="G60" i="45"/>
  <c r="G59" i="45"/>
  <c r="G58" i="45"/>
  <c r="G57" i="45"/>
  <c r="G56" i="45"/>
  <c r="G55" i="45"/>
  <c r="G54" i="45"/>
  <c r="G53" i="45"/>
  <c r="G52" i="45"/>
  <c r="G51" i="45"/>
  <c r="G50" i="45"/>
  <c r="G49" i="45"/>
  <c r="G48" i="45"/>
  <c r="G47" i="45"/>
  <c r="G46" i="45"/>
  <c r="G45" i="45"/>
  <c r="G44" i="45"/>
  <c r="G43" i="45"/>
  <c r="G42" i="45"/>
  <c r="G41" i="45"/>
  <c r="G40" i="45"/>
  <c r="G39" i="45"/>
  <c r="G38" i="45"/>
  <c r="G37" i="45"/>
  <c r="G36" i="45"/>
  <c r="G35" i="45"/>
  <c r="G34" i="45"/>
  <c r="G33" i="45"/>
  <c r="G32" i="45"/>
  <c r="G31" i="45"/>
  <c r="G30" i="45"/>
  <c r="G29" i="45"/>
  <c r="G28" i="45"/>
  <c r="G27" i="45"/>
  <c r="G26" i="45"/>
  <c r="G25" i="45"/>
  <c r="G24" i="45"/>
  <c r="G23" i="45"/>
  <c r="G22" i="45"/>
  <c r="G21" i="45"/>
  <c r="G20" i="45"/>
  <c r="G19" i="45"/>
  <c r="G18" i="45"/>
  <c r="G17" i="45"/>
  <c r="G16" i="45"/>
  <c r="G15" i="45"/>
  <c r="G14" i="45"/>
  <c r="G13" i="45"/>
  <c r="G12" i="45"/>
  <c r="G11" i="45"/>
  <c r="G10" i="45"/>
  <c r="G9" i="45"/>
  <c r="G8" i="45"/>
  <c r="G7" i="45"/>
  <c r="G6" i="45"/>
  <c r="M87" i="44"/>
  <c r="N87" i="44" s="1"/>
  <c r="L87" i="44"/>
  <c r="F87" i="44"/>
  <c r="G87" i="44" s="1"/>
  <c r="E87" i="44"/>
  <c r="N86" i="44"/>
  <c r="G86" i="44"/>
  <c r="N85" i="44"/>
  <c r="G85" i="44"/>
  <c r="N84" i="44"/>
  <c r="G84" i="44"/>
  <c r="N83" i="44"/>
  <c r="G83" i="44"/>
  <c r="N82" i="44"/>
  <c r="G82" i="44"/>
  <c r="N81" i="44"/>
  <c r="G81" i="44"/>
  <c r="N80" i="44"/>
  <c r="G80" i="44"/>
  <c r="N79" i="44"/>
  <c r="G79" i="44"/>
  <c r="N78" i="44"/>
  <c r="G78" i="44"/>
  <c r="N77" i="44"/>
  <c r="G77" i="44"/>
  <c r="N76" i="44"/>
  <c r="G76" i="44"/>
  <c r="N75" i="44"/>
  <c r="G75" i="44"/>
  <c r="N74" i="44"/>
  <c r="G74" i="44"/>
  <c r="N73" i="44"/>
  <c r="G73" i="44"/>
  <c r="N72" i="44"/>
  <c r="G72" i="44"/>
  <c r="N71" i="44"/>
  <c r="G71" i="44"/>
  <c r="N70" i="44"/>
  <c r="G70" i="44"/>
  <c r="N69" i="44"/>
  <c r="G69" i="44"/>
  <c r="N68" i="44"/>
  <c r="G68" i="44"/>
  <c r="N67" i="44"/>
  <c r="G67" i="44"/>
  <c r="N66" i="44"/>
  <c r="G66" i="44"/>
  <c r="N65" i="44"/>
  <c r="G65" i="44"/>
  <c r="N64" i="44"/>
  <c r="G64" i="44"/>
  <c r="N63" i="44"/>
  <c r="G63" i="44"/>
  <c r="N62" i="44"/>
  <c r="G62" i="44"/>
  <c r="N61" i="44"/>
  <c r="G61" i="44"/>
  <c r="N60" i="44"/>
  <c r="G60" i="44"/>
  <c r="N59" i="44"/>
  <c r="G59" i="44"/>
  <c r="N58" i="44"/>
  <c r="G58" i="44"/>
  <c r="N57" i="44"/>
  <c r="G57" i="44"/>
  <c r="N56" i="44"/>
  <c r="G56" i="44"/>
  <c r="N55" i="44"/>
  <c r="G55" i="44"/>
  <c r="N54" i="44"/>
  <c r="G54" i="44"/>
  <c r="N53" i="44"/>
  <c r="G53" i="44"/>
  <c r="N52" i="44"/>
  <c r="G52" i="44"/>
  <c r="N51" i="44"/>
  <c r="G51" i="44"/>
  <c r="N50" i="44"/>
  <c r="G50" i="44"/>
  <c r="N49" i="44"/>
  <c r="G49" i="44"/>
  <c r="N48" i="44"/>
  <c r="G48" i="44"/>
  <c r="N47" i="44"/>
  <c r="G47" i="44"/>
  <c r="N46" i="44"/>
  <c r="G46" i="44"/>
  <c r="N45" i="44"/>
  <c r="G45" i="44"/>
  <c r="N44" i="44"/>
  <c r="G44" i="44"/>
  <c r="N43" i="44"/>
  <c r="G43" i="44"/>
  <c r="N42" i="44"/>
  <c r="G42" i="44"/>
  <c r="N41" i="44"/>
  <c r="G41" i="44"/>
  <c r="N40" i="44"/>
  <c r="G40" i="44"/>
  <c r="N39" i="44"/>
  <c r="G39" i="44"/>
  <c r="N38" i="44"/>
  <c r="G38" i="44"/>
  <c r="N37" i="44"/>
  <c r="G37" i="44"/>
  <c r="N36" i="44"/>
  <c r="G36" i="44"/>
  <c r="N35" i="44"/>
  <c r="G35" i="44"/>
  <c r="N34" i="44"/>
  <c r="G34" i="44"/>
  <c r="N33" i="44"/>
  <c r="G33" i="44"/>
  <c r="N32" i="44"/>
  <c r="G32" i="44"/>
  <c r="N31" i="44"/>
  <c r="G31" i="44"/>
  <c r="N30" i="44"/>
  <c r="G30" i="44"/>
  <c r="N29" i="44"/>
  <c r="G29" i="44"/>
  <c r="N28" i="44"/>
  <c r="G28" i="44"/>
  <c r="N27" i="44"/>
  <c r="G27" i="44"/>
  <c r="N26" i="44"/>
  <c r="G26" i="44"/>
  <c r="N25" i="44"/>
  <c r="G25" i="44"/>
  <c r="N24" i="44"/>
  <c r="G24" i="44"/>
  <c r="N23" i="44"/>
  <c r="G23" i="44"/>
  <c r="N22" i="44"/>
  <c r="G22" i="44"/>
  <c r="N21" i="44"/>
  <c r="G21" i="44"/>
  <c r="N20" i="44"/>
  <c r="G20" i="44"/>
  <c r="N19" i="44"/>
  <c r="G19" i="44"/>
  <c r="N18" i="44"/>
  <c r="G18" i="44"/>
  <c r="N17" i="44"/>
  <c r="G17" i="44"/>
  <c r="N16" i="44"/>
  <c r="G16" i="44"/>
  <c r="N15" i="44"/>
  <c r="G15" i="44"/>
  <c r="N14" i="44"/>
  <c r="G14" i="44"/>
  <c r="N13" i="44"/>
  <c r="G13" i="44"/>
  <c r="N12" i="44"/>
  <c r="G12" i="44"/>
  <c r="N11" i="44"/>
  <c r="G11" i="44"/>
  <c r="N10" i="44"/>
  <c r="G10" i="44"/>
  <c r="N9" i="44"/>
  <c r="G9" i="44"/>
  <c r="N8" i="44"/>
  <c r="G8" i="44"/>
  <c r="N7" i="44"/>
  <c r="G7" i="44"/>
  <c r="N6" i="44"/>
  <c r="G6" i="44"/>
  <c r="G87" i="45" l="1"/>
  <c r="M86" i="40"/>
  <c r="N86" i="40" s="1"/>
  <c r="L86" i="40"/>
  <c r="N85" i="40"/>
  <c r="N84" i="40"/>
  <c r="N83" i="40"/>
  <c r="N82" i="40"/>
  <c r="N81" i="40"/>
  <c r="N80" i="40"/>
  <c r="N79" i="40"/>
  <c r="N78" i="40"/>
  <c r="N77" i="40"/>
  <c r="N76" i="40"/>
  <c r="N75" i="40"/>
  <c r="N74" i="40"/>
  <c r="N73" i="40"/>
  <c r="N72" i="40"/>
  <c r="N71" i="40"/>
  <c r="N70" i="40"/>
  <c r="N69" i="40"/>
  <c r="N68" i="40"/>
  <c r="N67" i="40"/>
  <c r="N66" i="40"/>
  <c r="N65" i="40"/>
  <c r="N64" i="40"/>
  <c r="N63" i="40"/>
  <c r="N62" i="40"/>
  <c r="N61" i="40"/>
  <c r="N60" i="40"/>
  <c r="N59" i="40"/>
  <c r="N58" i="40"/>
  <c r="N57" i="40"/>
  <c r="N56" i="40"/>
  <c r="N55" i="40"/>
  <c r="N54" i="40"/>
  <c r="N53" i="40"/>
  <c r="N52" i="40"/>
  <c r="N51" i="40"/>
  <c r="N50" i="40"/>
  <c r="N49" i="40"/>
  <c r="N48" i="40"/>
  <c r="N47" i="40"/>
  <c r="N46" i="40"/>
  <c r="N45" i="40"/>
  <c r="N44" i="40"/>
  <c r="N43" i="40"/>
  <c r="N42" i="40"/>
  <c r="N41" i="40"/>
  <c r="N40" i="40"/>
  <c r="N39" i="40"/>
  <c r="N38" i="40"/>
  <c r="N37" i="40"/>
  <c r="N36" i="40"/>
  <c r="N35" i="40"/>
  <c r="N34" i="40"/>
  <c r="N33" i="40"/>
  <c r="N32" i="40"/>
  <c r="N31" i="40"/>
  <c r="N30" i="40"/>
  <c r="N29" i="40"/>
  <c r="N28" i="40"/>
  <c r="N27" i="40"/>
  <c r="N26" i="40"/>
  <c r="N25" i="40"/>
  <c r="N24" i="40"/>
  <c r="N23" i="40"/>
  <c r="N22" i="40"/>
  <c r="N21" i="40"/>
  <c r="N20" i="40"/>
  <c r="N19" i="40"/>
  <c r="N18" i="40"/>
  <c r="N17" i="40"/>
  <c r="N16" i="40"/>
  <c r="N15" i="40"/>
  <c r="N14" i="40"/>
  <c r="N13" i="40"/>
  <c r="N12" i="40"/>
  <c r="N11" i="40"/>
  <c r="N10" i="40"/>
  <c r="N9" i="40"/>
  <c r="N8" i="40"/>
  <c r="N7" i="40"/>
  <c r="N6" i="40"/>
  <c r="N5" i="40"/>
  <c r="F86" i="40"/>
  <c r="E86" i="40"/>
  <c r="G85" i="40"/>
  <c r="G84" i="40"/>
  <c r="G83" i="40"/>
  <c r="G82" i="40"/>
  <c r="G81" i="40"/>
  <c r="G80" i="40"/>
  <c r="G79" i="40"/>
  <c r="G78" i="40"/>
  <c r="G77" i="40"/>
  <c r="G76" i="40"/>
  <c r="G75" i="40"/>
  <c r="G74" i="40"/>
  <c r="G73" i="40"/>
  <c r="G72" i="40"/>
  <c r="G71" i="40"/>
  <c r="G70" i="40"/>
  <c r="G69" i="40"/>
  <c r="G68" i="40"/>
  <c r="G67" i="40"/>
  <c r="G66" i="40"/>
  <c r="G65" i="40"/>
  <c r="G64" i="40"/>
  <c r="G63" i="40"/>
  <c r="G62" i="40"/>
  <c r="G61" i="40"/>
  <c r="G60" i="40"/>
  <c r="G59" i="40"/>
  <c r="G58" i="40"/>
  <c r="G57" i="40"/>
  <c r="G56" i="40"/>
  <c r="G55" i="40"/>
  <c r="G54" i="40"/>
  <c r="G53" i="40"/>
  <c r="G52" i="40"/>
  <c r="G51" i="40"/>
  <c r="G50" i="40"/>
  <c r="G49" i="40"/>
  <c r="G48" i="40"/>
  <c r="G47" i="40"/>
  <c r="G46" i="40"/>
  <c r="G45" i="40"/>
  <c r="G44" i="40"/>
  <c r="G43" i="40"/>
  <c r="G42" i="40"/>
  <c r="G41" i="40"/>
  <c r="G40" i="40"/>
  <c r="G39" i="40"/>
  <c r="G38" i="40"/>
  <c r="G37" i="40"/>
  <c r="G36" i="40"/>
  <c r="G35" i="40"/>
  <c r="G34" i="40"/>
  <c r="G33" i="40"/>
  <c r="G32" i="40"/>
  <c r="G31" i="40"/>
  <c r="G30" i="40"/>
  <c r="G29" i="40"/>
  <c r="G28" i="40"/>
  <c r="G27" i="40"/>
  <c r="G26" i="40"/>
  <c r="G25" i="40"/>
  <c r="G24" i="40"/>
  <c r="G23" i="40"/>
  <c r="G22" i="40"/>
  <c r="G21" i="40"/>
  <c r="G20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86" i="40" l="1"/>
  <c r="M86" i="38"/>
  <c r="N86" i="38" s="1"/>
  <c r="L86" i="38"/>
  <c r="N85" i="38"/>
  <c r="N84" i="38"/>
  <c r="N83" i="38"/>
  <c r="N82" i="38"/>
  <c r="N81" i="38"/>
  <c r="N80" i="38"/>
  <c r="N79" i="38"/>
  <c r="N78" i="38"/>
  <c r="N77" i="38"/>
  <c r="N76" i="38"/>
  <c r="N75" i="38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N61" i="38"/>
  <c r="N60" i="38"/>
  <c r="N59" i="38"/>
  <c r="N58" i="38"/>
  <c r="N57" i="38"/>
  <c r="N56" i="38"/>
  <c r="N55" i="38"/>
  <c r="N54" i="38"/>
  <c r="N53" i="38"/>
  <c r="N52" i="38"/>
  <c r="N51" i="38"/>
  <c r="N50" i="38"/>
  <c r="N49" i="38"/>
  <c r="N48" i="38"/>
  <c r="N47" i="38"/>
  <c r="N46" i="38"/>
  <c r="N45" i="38"/>
  <c r="N44" i="38"/>
  <c r="N43" i="38"/>
  <c r="N42" i="38"/>
  <c r="N41" i="38"/>
  <c r="N40" i="38"/>
  <c r="N39" i="38"/>
  <c r="N38" i="38"/>
  <c r="N37" i="38"/>
  <c r="N36" i="38"/>
  <c r="N35" i="38"/>
  <c r="N34" i="38"/>
  <c r="N33" i="38"/>
  <c r="N32" i="38"/>
  <c r="N31" i="38"/>
  <c r="N30" i="38"/>
  <c r="N29" i="38"/>
  <c r="N28" i="38"/>
  <c r="N27" i="38"/>
  <c r="N26" i="38"/>
  <c r="N25" i="38"/>
  <c r="N24" i="38"/>
  <c r="N23" i="38"/>
  <c r="N22" i="38"/>
  <c r="N21" i="38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N7" i="38"/>
  <c r="N6" i="38"/>
  <c r="N5" i="38"/>
  <c r="F86" i="38"/>
  <c r="E86" i="38"/>
  <c r="G86" i="38" s="1"/>
  <c r="G85" i="38"/>
  <c r="G84" i="38"/>
  <c r="G83" i="38"/>
  <c r="G82" i="38"/>
  <c r="G81" i="38"/>
  <c r="G80" i="38"/>
  <c r="G79" i="38"/>
  <c r="G78" i="38"/>
  <c r="G77" i="38"/>
  <c r="G76" i="38"/>
  <c r="G75" i="38"/>
  <c r="G74" i="38"/>
  <c r="G73" i="38"/>
  <c r="G72" i="38"/>
  <c r="G71" i="38"/>
  <c r="G70" i="38"/>
  <c r="G69" i="38"/>
  <c r="G68" i="38"/>
  <c r="G67" i="38"/>
  <c r="G66" i="38"/>
  <c r="G65" i="38"/>
  <c r="G64" i="38"/>
  <c r="G63" i="38"/>
  <c r="G62" i="38"/>
  <c r="G61" i="38"/>
  <c r="G60" i="38"/>
  <c r="G59" i="38"/>
  <c r="G58" i="38"/>
  <c r="G57" i="38"/>
  <c r="G56" i="38"/>
  <c r="G55" i="38"/>
  <c r="G54" i="38"/>
  <c r="G53" i="38"/>
  <c r="G52" i="38"/>
  <c r="G51" i="38"/>
  <c r="G50" i="38"/>
  <c r="G49" i="38"/>
  <c r="G48" i="38"/>
  <c r="G47" i="38"/>
  <c r="G46" i="38"/>
  <c r="G45" i="38"/>
  <c r="G44" i="38"/>
  <c r="G43" i="38"/>
  <c r="G42" i="38"/>
  <c r="G41" i="38"/>
  <c r="G40" i="38"/>
  <c r="G39" i="38"/>
  <c r="G38" i="38"/>
  <c r="G37" i="38"/>
  <c r="G36" i="38"/>
  <c r="G35" i="38"/>
  <c r="G34" i="38"/>
  <c r="G33" i="38"/>
  <c r="G32" i="38"/>
  <c r="G31" i="38"/>
  <c r="G30" i="38"/>
  <c r="G29" i="38"/>
  <c r="G28" i="38"/>
  <c r="G27" i="38"/>
  <c r="G26" i="38"/>
  <c r="G25" i="38"/>
  <c r="G24" i="38"/>
  <c r="G23" i="38"/>
  <c r="G22" i="38"/>
  <c r="G21" i="38"/>
  <c r="G20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M86" i="39"/>
  <c r="L86" i="39"/>
  <c r="F86" i="39"/>
  <c r="G86" i="39" s="1"/>
  <c r="E86" i="39"/>
  <c r="N85" i="39"/>
  <c r="G85" i="39"/>
  <c r="N84" i="39"/>
  <c r="G84" i="39"/>
  <c r="N83" i="39"/>
  <c r="G83" i="39"/>
  <c r="N82" i="39"/>
  <c r="G82" i="39"/>
  <c r="N81" i="39"/>
  <c r="G81" i="39"/>
  <c r="N80" i="39"/>
  <c r="G80" i="39"/>
  <c r="N79" i="39"/>
  <c r="G79" i="39"/>
  <c r="N78" i="39"/>
  <c r="G78" i="39"/>
  <c r="N77" i="39"/>
  <c r="G77" i="39"/>
  <c r="N76" i="39"/>
  <c r="G76" i="39"/>
  <c r="N75" i="39"/>
  <c r="G75" i="39"/>
  <c r="N74" i="39"/>
  <c r="G74" i="39"/>
  <c r="N73" i="39"/>
  <c r="G73" i="39"/>
  <c r="N72" i="39"/>
  <c r="G72" i="39"/>
  <c r="N71" i="39"/>
  <c r="G71" i="39"/>
  <c r="N70" i="39"/>
  <c r="G70" i="39"/>
  <c r="N69" i="39"/>
  <c r="G69" i="39"/>
  <c r="N68" i="39"/>
  <c r="G68" i="39"/>
  <c r="N67" i="39"/>
  <c r="G67" i="39"/>
  <c r="N66" i="39"/>
  <c r="G66" i="39"/>
  <c r="N65" i="39"/>
  <c r="G65" i="39"/>
  <c r="N64" i="39"/>
  <c r="G64" i="39"/>
  <c r="N63" i="39"/>
  <c r="G63" i="39"/>
  <c r="N62" i="39"/>
  <c r="G62" i="39"/>
  <c r="N61" i="39"/>
  <c r="G61" i="39"/>
  <c r="N60" i="39"/>
  <c r="G60" i="39"/>
  <c r="N59" i="39"/>
  <c r="G59" i="39"/>
  <c r="N58" i="39"/>
  <c r="G58" i="39"/>
  <c r="N57" i="39"/>
  <c r="G57" i="39"/>
  <c r="N56" i="39"/>
  <c r="G56" i="39"/>
  <c r="N55" i="39"/>
  <c r="G55" i="39"/>
  <c r="N54" i="39"/>
  <c r="G54" i="39"/>
  <c r="N53" i="39"/>
  <c r="G53" i="39"/>
  <c r="N52" i="39"/>
  <c r="G52" i="39"/>
  <c r="N51" i="39"/>
  <c r="G51" i="39"/>
  <c r="N50" i="39"/>
  <c r="G50" i="39"/>
  <c r="N49" i="39"/>
  <c r="G49" i="39"/>
  <c r="N48" i="39"/>
  <c r="G48" i="39"/>
  <c r="N47" i="39"/>
  <c r="G47" i="39"/>
  <c r="N46" i="39"/>
  <c r="G46" i="39"/>
  <c r="N45" i="39"/>
  <c r="G45" i="39"/>
  <c r="N44" i="39"/>
  <c r="G44" i="39"/>
  <c r="N43" i="39"/>
  <c r="G43" i="39"/>
  <c r="N42" i="39"/>
  <c r="G42" i="39"/>
  <c r="N41" i="39"/>
  <c r="G41" i="39"/>
  <c r="N40" i="39"/>
  <c r="G40" i="39"/>
  <c r="N39" i="39"/>
  <c r="G39" i="39"/>
  <c r="N38" i="39"/>
  <c r="G38" i="39"/>
  <c r="N37" i="39"/>
  <c r="G37" i="39"/>
  <c r="N36" i="39"/>
  <c r="G36" i="39"/>
  <c r="N35" i="39"/>
  <c r="G35" i="39"/>
  <c r="N34" i="39"/>
  <c r="G34" i="39"/>
  <c r="N33" i="39"/>
  <c r="G33" i="39"/>
  <c r="N32" i="39"/>
  <c r="G32" i="39"/>
  <c r="N31" i="39"/>
  <c r="G31" i="39"/>
  <c r="N30" i="39"/>
  <c r="G30" i="39"/>
  <c r="N29" i="39"/>
  <c r="G29" i="39"/>
  <c r="N28" i="39"/>
  <c r="G28" i="39"/>
  <c r="N27" i="39"/>
  <c r="G27" i="39"/>
  <c r="N26" i="39"/>
  <c r="G26" i="39"/>
  <c r="N25" i="39"/>
  <c r="G25" i="39"/>
  <c r="N24" i="39"/>
  <c r="G24" i="39"/>
  <c r="N23" i="39"/>
  <c r="G23" i="39"/>
  <c r="N22" i="39"/>
  <c r="G22" i="39"/>
  <c r="N21" i="39"/>
  <c r="G21" i="39"/>
  <c r="N20" i="39"/>
  <c r="G20" i="39"/>
  <c r="N19" i="39"/>
  <c r="G19" i="39"/>
  <c r="N18" i="39"/>
  <c r="G18" i="39"/>
  <c r="N17" i="39"/>
  <c r="G17" i="39"/>
  <c r="N16" i="39"/>
  <c r="G16" i="39"/>
  <c r="N15" i="39"/>
  <c r="G15" i="39"/>
  <c r="N14" i="39"/>
  <c r="G14" i="39"/>
  <c r="N13" i="39"/>
  <c r="G13" i="39"/>
  <c r="N12" i="39"/>
  <c r="G12" i="39"/>
  <c r="N11" i="39"/>
  <c r="G11" i="39"/>
  <c r="N10" i="39"/>
  <c r="G10" i="39"/>
  <c r="N9" i="39"/>
  <c r="G9" i="39"/>
  <c r="N8" i="39"/>
  <c r="G8" i="39"/>
  <c r="N7" i="39"/>
  <c r="G7" i="39"/>
  <c r="N6" i="39"/>
  <c r="G6" i="39"/>
  <c r="N5" i="39"/>
  <c r="G5" i="39"/>
  <c r="N86" i="39" l="1"/>
  <c r="F86" i="37"/>
  <c r="E86" i="37"/>
  <c r="N86" i="37"/>
  <c r="N85" i="37"/>
  <c r="N84" i="37"/>
  <c r="N83" i="37"/>
  <c r="N82" i="37"/>
  <c r="N81" i="37"/>
  <c r="N80" i="37"/>
  <c r="N79" i="37"/>
  <c r="N78" i="37"/>
  <c r="N77" i="37"/>
  <c r="N76" i="37"/>
  <c r="N75" i="37"/>
  <c r="N74" i="37"/>
  <c r="N73" i="37"/>
  <c r="N72" i="37"/>
  <c r="N71" i="37"/>
  <c r="N70" i="37"/>
  <c r="N69" i="37"/>
  <c r="N68" i="37"/>
  <c r="N67" i="37"/>
  <c r="N66" i="37"/>
  <c r="N65" i="37"/>
  <c r="N64" i="37"/>
  <c r="N63" i="37"/>
  <c r="N62" i="37"/>
  <c r="N61" i="37"/>
  <c r="N60" i="37"/>
  <c r="N59" i="37"/>
  <c r="N58" i="37"/>
  <c r="N57" i="37"/>
  <c r="N56" i="37"/>
  <c r="N55" i="37"/>
  <c r="N54" i="37"/>
  <c r="N53" i="37"/>
  <c r="N52" i="37"/>
  <c r="N51" i="37"/>
  <c r="N50" i="37"/>
  <c r="N49" i="37"/>
  <c r="N48" i="37"/>
  <c r="N47" i="37"/>
  <c r="N46" i="37"/>
  <c r="N45" i="37"/>
  <c r="N44" i="37"/>
  <c r="N43" i="37"/>
  <c r="N42" i="37"/>
  <c r="N41" i="37"/>
  <c r="N40" i="37"/>
  <c r="N39" i="37"/>
  <c r="N38" i="37"/>
  <c r="N37" i="37"/>
  <c r="N36" i="37"/>
  <c r="N35" i="37"/>
  <c r="N34" i="37"/>
  <c r="N33" i="37"/>
  <c r="N32" i="37"/>
  <c r="N31" i="37"/>
  <c r="N30" i="37"/>
  <c r="N29" i="37"/>
  <c r="N28" i="37"/>
  <c r="N27" i="37"/>
  <c r="N26" i="37"/>
  <c r="N25" i="37"/>
  <c r="N24" i="37"/>
  <c r="N23" i="37"/>
  <c r="N22" i="37"/>
  <c r="N21" i="37"/>
  <c r="N20" i="37"/>
  <c r="N19" i="37"/>
  <c r="N18" i="37"/>
  <c r="N17" i="37"/>
  <c r="N16" i="37"/>
  <c r="N15" i="37"/>
  <c r="N14" i="37"/>
  <c r="N13" i="37"/>
  <c r="N12" i="37"/>
  <c r="N11" i="37"/>
  <c r="N10" i="37"/>
  <c r="N9" i="37"/>
  <c r="N8" i="37"/>
  <c r="N7" i="37"/>
  <c r="N6" i="37"/>
  <c r="N5" i="37"/>
  <c r="G85" i="37"/>
  <c r="G84" i="37"/>
  <c r="G83" i="37"/>
  <c r="G82" i="37"/>
  <c r="G81" i="37"/>
  <c r="G80" i="37"/>
  <c r="G79" i="37"/>
  <c r="G78" i="37"/>
  <c r="G77" i="37"/>
  <c r="G76" i="37"/>
  <c r="G75" i="37"/>
  <c r="G74" i="37"/>
  <c r="G73" i="37"/>
  <c r="G72" i="37"/>
  <c r="G71" i="37"/>
  <c r="G70" i="37"/>
  <c r="G69" i="37"/>
  <c r="G68" i="37"/>
  <c r="G67" i="37"/>
  <c r="G66" i="37"/>
  <c r="G65" i="37"/>
  <c r="G64" i="37"/>
  <c r="G63" i="37"/>
  <c r="G62" i="37"/>
  <c r="G61" i="37"/>
  <c r="G60" i="37"/>
  <c r="G59" i="37"/>
  <c r="G58" i="37"/>
  <c r="G57" i="37"/>
  <c r="G56" i="37"/>
  <c r="G55" i="37"/>
  <c r="G54" i="37"/>
  <c r="G53" i="37"/>
  <c r="G52" i="37"/>
  <c r="G51" i="37"/>
  <c r="G50" i="37"/>
  <c r="G49" i="37"/>
  <c r="G48" i="37"/>
  <c r="G47" i="37"/>
  <c r="G46" i="37"/>
  <c r="G45" i="37"/>
  <c r="G44" i="37"/>
  <c r="G43" i="37"/>
  <c r="G42" i="37"/>
  <c r="G41" i="37"/>
  <c r="G40" i="37"/>
  <c r="G39" i="37"/>
  <c r="G38" i="37"/>
  <c r="G37" i="37"/>
  <c r="G36" i="37"/>
  <c r="G35" i="37"/>
  <c r="G34" i="37"/>
  <c r="G33" i="37"/>
  <c r="G32" i="37"/>
  <c r="G31" i="37"/>
  <c r="G30" i="37"/>
  <c r="G29" i="37"/>
  <c r="G28" i="37"/>
  <c r="G27" i="37"/>
  <c r="G26" i="37"/>
  <c r="G25" i="37"/>
  <c r="G24" i="37"/>
  <c r="G23" i="37"/>
  <c r="G22" i="37"/>
  <c r="G21" i="37"/>
  <c r="G20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86" i="37" l="1"/>
  <c r="O75" i="36"/>
  <c r="G86" i="36" l="1"/>
  <c r="G85" i="36"/>
  <c r="G84" i="36"/>
  <c r="G83" i="36"/>
  <c r="G82" i="36"/>
  <c r="G81" i="36"/>
  <c r="G80" i="36"/>
  <c r="G79" i="36"/>
  <c r="G78" i="36"/>
  <c r="G77" i="36"/>
  <c r="G76" i="36"/>
  <c r="G75" i="36"/>
  <c r="G74" i="36"/>
  <c r="G73" i="36"/>
  <c r="G72" i="36"/>
  <c r="G71" i="36"/>
  <c r="G70" i="36"/>
  <c r="G69" i="36"/>
  <c r="G68" i="36"/>
  <c r="G67" i="36"/>
  <c r="G66" i="36"/>
  <c r="G65" i="36"/>
  <c r="G64" i="36"/>
  <c r="G63" i="36"/>
  <c r="G62" i="36"/>
  <c r="G61" i="36"/>
  <c r="G60" i="36"/>
  <c r="G59" i="36"/>
  <c r="G58" i="36"/>
  <c r="G57" i="36"/>
  <c r="G56" i="36"/>
  <c r="G55" i="36"/>
  <c r="G54" i="36"/>
  <c r="G53" i="36"/>
  <c r="G52" i="36"/>
  <c r="G51" i="36"/>
  <c r="G50" i="36"/>
  <c r="G49" i="36"/>
  <c r="G48" i="36"/>
  <c r="G47" i="36"/>
  <c r="G46" i="36"/>
  <c r="G45" i="36"/>
  <c r="G44" i="36"/>
  <c r="G43" i="36"/>
  <c r="G42" i="36"/>
  <c r="G41" i="36"/>
  <c r="G40" i="36"/>
  <c r="G39" i="36"/>
  <c r="G38" i="36"/>
  <c r="G37" i="36"/>
  <c r="G36" i="36"/>
  <c r="G35" i="36"/>
  <c r="G34" i="36"/>
  <c r="G33" i="36"/>
  <c r="G32" i="36"/>
  <c r="G31" i="36"/>
  <c r="G30" i="36"/>
  <c r="G29" i="36"/>
  <c r="G28" i="36"/>
  <c r="G27" i="36"/>
  <c r="G26" i="36"/>
  <c r="G25" i="36"/>
  <c r="G24" i="36"/>
  <c r="G23" i="36"/>
  <c r="G22" i="36"/>
  <c r="G21" i="36"/>
  <c r="G20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N86" i="35" l="1"/>
  <c r="N85" i="35"/>
  <c r="N84" i="35"/>
  <c r="N83" i="35"/>
  <c r="N82" i="35"/>
  <c r="N81" i="35"/>
  <c r="N80" i="35"/>
  <c r="N79" i="35"/>
  <c r="N78" i="35"/>
  <c r="N77" i="35"/>
  <c r="N76" i="35"/>
  <c r="N75" i="35"/>
  <c r="N74" i="35"/>
  <c r="N73" i="35"/>
  <c r="N72" i="35"/>
  <c r="N71" i="35"/>
  <c r="N70" i="35"/>
  <c r="N69" i="35"/>
  <c r="N68" i="35"/>
  <c r="N67" i="35"/>
  <c r="N66" i="35"/>
  <c r="N65" i="35"/>
  <c r="N64" i="35"/>
  <c r="N63" i="35"/>
  <c r="N62" i="35"/>
  <c r="N61" i="35"/>
  <c r="N60" i="35"/>
  <c r="N59" i="35"/>
  <c r="N58" i="35"/>
  <c r="N57" i="35"/>
  <c r="N56" i="35"/>
  <c r="N55" i="35"/>
  <c r="N54" i="35"/>
  <c r="N53" i="35"/>
  <c r="N52" i="35"/>
  <c r="N51" i="35"/>
  <c r="N50" i="35"/>
  <c r="N49" i="35"/>
  <c r="N48" i="35"/>
  <c r="N47" i="35"/>
  <c r="N46" i="35"/>
  <c r="N45" i="35"/>
  <c r="N44" i="35"/>
  <c r="N43" i="35"/>
  <c r="N42" i="35"/>
  <c r="N41" i="35"/>
  <c r="N40" i="35"/>
  <c r="N39" i="35"/>
  <c r="N38" i="35"/>
  <c r="N37" i="35"/>
  <c r="N36" i="35"/>
  <c r="N35" i="35"/>
  <c r="N34" i="35"/>
  <c r="N33" i="35"/>
  <c r="N32" i="35"/>
  <c r="N31" i="35"/>
  <c r="N30" i="35"/>
  <c r="N29" i="35"/>
  <c r="N28" i="35"/>
  <c r="N27" i="35"/>
  <c r="N26" i="35"/>
  <c r="N25" i="35"/>
  <c r="N24" i="35"/>
  <c r="N23" i="35"/>
  <c r="N22" i="35"/>
  <c r="N21" i="35"/>
  <c r="N20" i="35"/>
  <c r="N19" i="35"/>
  <c r="N18" i="35"/>
  <c r="N17" i="35"/>
  <c r="N16" i="35"/>
  <c r="N15" i="35"/>
  <c r="N14" i="35"/>
  <c r="N13" i="35"/>
  <c r="N12" i="35"/>
  <c r="N11" i="35"/>
  <c r="N10" i="35"/>
  <c r="N9" i="35"/>
  <c r="N8" i="35"/>
  <c r="N7" i="35"/>
  <c r="N6" i="35"/>
  <c r="N5" i="35"/>
  <c r="G6" i="34" l="1"/>
  <c r="G7" i="34"/>
  <c r="G8" i="34"/>
  <c r="G9" i="34"/>
  <c r="G10" i="34"/>
  <c r="G11" i="34"/>
  <c r="G12" i="34"/>
  <c r="G13" i="34"/>
  <c r="G14" i="34"/>
  <c r="G15" i="34"/>
  <c r="G16" i="34"/>
  <c r="G17" i="34"/>
  <c r="G18" i="34"/>
  <c r="G19" i="34"/>
  <c r="G20" i="34"/>
  <c r="G21" i="34"/>
  <c r="G22" i="34"/>
  <c r="G23" i="34"/>
  <c r="G24" i="34"/>
  <c r="G25" i="34"/>
  <c r="G26" i="34"/>
  <c r="G27" i="34"/>
  <c r="G28" i="34"/>
  <c r="G29" i="34"/>
  <c r="G30" i="34"/>
  <c r="G31" i="34"/>
  <c r="G32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6" i="34"/>
  <c r="G47" i="34"/>
  <c r="G48" i="34"/>
  <c r="G49" i="34"/>
  <c r="G50" i="34"/>
  <c r="G51" i="34"/>
  <c r="G52" i="34"/>
  <c r="G53" i="34"/>
  <c r="G54" i="34"/>
  <c r="G55" i="34"/>
  <c r="G56" i="34"/>
  <c r="G57" i="34"/>
  <c r="G58" i="34"/>
  <c r="G59" i="34"/>
  <c r="G60" i="34"/>
  <c r="G61" i="34"/>
  <c r="G62" i="34"/>
  <c r="G63" i="34"/>
  <c r="G64" i="34"/>
  <c r="G65" i="34"/>
  <c r="G66" i="34"/>
  <c r="G67" i="34"/>
  <c r="G68" i="34"/>
  <c r="G69" i="34"/>
  <c r="G70" i="34"/>
  <c r="G71" i="34"/>
  <c r="G72" i="34"/>
  <c r="G73" i="34"/>
  <c r="G74" i="34"/>
  <c r="G75" i="34"/>
  <c r="G76" i="34"/>
  <c r="G77" i="34"/>
  <c r="G78" i="34"/>
  <c r="G79" i="34"/>
  <c r="G80" i="34"/>
  <c r="G81" i="34"/>
  <c r="G82" i="34"/>
  <c r="G83" i="34"/>
  <c r="G84" i="34"/>
  <c r="G85" i="34"/>
  <c r="G86" i="34"/>
  <c r="G5" i="34" l="1"/>
  <c r="M86" i="34"/>
  <c r="L86" i="34"/>
  <c r="N85" i="34"/>
  <c r="N84" i="34"/>
  <c r="N83" i="34"/>
  <c r="N82" i="34"/>
  <c r="N81" i="34"/>
  <c r="N80" i="34"/>
  <c r="N79" i="34"/>
  <c r="N78" i="34"/>
  <c r="N77" i="34"/>
  <c r="N76" i="34"/>
  <c r="N75" i="34"/>
  <c r="N74" i="34"/>
  <c r="N73" i="34"/>
  <c r="N72" i="34"/>
  <c r="N71" i="34"/>
  <c r="N70" i="34"/>
  <c r="N69" i="34"/>
  <c r="N68" i="34"/>
  <c r="N67" i="34"/>
  <c r="N66" i="34"/>
  <c r="N65" i="34"/>
  <c r="N64" i="34"/>
  <c r="N63" i="34"/>
  <c r="N62" i="34"/>
  <c r="N61" i="34"/>
  <c r="N60" i="34"/>
  <c r="N59" i="34"/>
  <c r="N58" i="34"/>
  <c r="N57" i="34"/>
  <c r="N56" i="34"/>
  <c r="N55" i="34"/>
  <c r="N54" i="34"/>
  <c r="N53" i="34"/>
  <c r="N52" i="34"/>
  <c r="N51" i="34"/>
  <c r="N50" i="34"/>
  <c r="N49" i="34"/>
  <c r="N48" i="34"/>
  <c r="N47" i="34"/>
  <c r="N46" i="34"/>
  <c r="N45" i="34"/>
  <c r="N44" i="34"/>
  <c r="N43" i="34"/>
  <c r="N42" i="34"/>
  <c r="N41" i="34"/>
  <c r="N40" i="34"/>
  <c r="N39" i="34"/>
  <c r="N38" i="34"/>
  <c r="N37" i="34"/>
  <c r="N36" i="34"/>
  <c r="N35" i="34"/>
  <c r="N34" i="34"/>
  <c r="N33" i="34"/>
  <c r="N32" i="34"/>
  <c r="N31" i="34"/>
  <c r="N30" i="34"/>
  <c r="N29" i="34"/>
  <c r="N28" i="34"/>
  <c r="N27" i="34"/>
  <c r="N26" i="34"/>
  <c r="N25" i="34"/>
  <c r="N24" i="34"/>
  <c r="N23" i="34"/>
  <c r="N22" i="34"/>
  <c r="N21" i="34"/>
  <c r="N20" i="34"/>
  <c r="N19" i="34"/>
  <c r="N18" i="34"/>
  <c r="N17" i="34"/>
  <c r="N16" i="34"/>
  <c r="N15" i="34"/>
  <c r="N14" i="34"/>
  <c r="N13" i="34"/>
  <c r="N12" i="34"/>
  <c r="N11" i="34"/>
  <c r="N10" i="34"/>
  <c r="N9" i="34"/>
  <c r="N8" i="34"/>
  <c r="N7" i="34"/>
  <c r="N6" i="34"/>
  <c r="N5" i="34"/>
  <c r="N86" i="34" l="1"/>
  <c r="M86" i="33"/>
  <c r="L86" i="33"/>
  <c r="N85" i="33"/>
  <c r="N84" i="33"/>
  <c r="N83" i="33"/>
  <c r="N82" i="33"/>
  <c r="N81" i="33"/>
  <c r="N80" i="33"/>
  <c r="N79" i="33"/>
  <c r="N78" i="33"/>
  <c r="N77" i="33"/>
  <c r="N76" i="33"/>
  <c r="N75" i="33"/>
  <c r="N74" i="33"/>
  <c r="N73" i="33"/>
  <c r="N72" i="33"/>
  <c r="N71" i="33"/>
  <c r="N70" i="33"/>
  <c r="N69" i="33"/>
  <c r="N68" i="33"/>
  <c r="N67" i="33"/>
  <c r="N66" i="33"/>
  <c r="N65" i="33"/>
  <c r="N64" i="33"/>
  <c r="N63" i="33"/>
  <c r="N62" i="33"/>
  <c r="N61" i="33"/>
  <c r="N60" i="33"/>
  <c r="N59" i="33"/>
  <c r="N58" i="33"/>
  <c r="N57" i="33"/>
  <c r="N56" i="33"/>
  <c r="N55" i="33"/>
  <c r="N54" i="33"/>
  <c r="N53" i="33"/>
  <c r="N52" i="33"/>
  <c r="N51" i="33"/>
  <c r="N50" i="33"/>
  <c r="N49" i="33"/>
  <c r="N48" i="33"/>
  <c r="N47" i="33"/>
  <c r="N46" i="33"/>
  <c r="N45" i="33"/>
  <c r="N44" i="33"/>
  <c r="N43" i="33"/>
  <c r="N42" i="33"/>
  <c r="N41" i="33"/>
  <c r="N40" i="33"/>
  <c r="N39" i="33"/>
  <c r="N38" i="33"/>
  <c r="N37" i="33"/>
  <c r="N36" i="33"/>
  <c r="N35" i="33"/>
  <c r="N34" i="33"/>
  <c r="N33" i="33"/>
  <c r="N32" i="33"/>
  <c r="N31" i="33"/>
  <c r="N30" i="33"/>
  <c r="N29" i="33"/>
  <c r="N28" i="33"/>
  <c r="N27" i="33"/>
  <c r="N26" i="33"/>
  <c r="N25" i="33"/>
  <c r="N24" i="33"/>
  <c r="N23" i="33"/>
  <c r="N22" i="33"/>
  <c r="N21" i="33"/>
  <c r="N20" i="33"/>
  <c r="N19" i="33"/>
  <c r="N18" i="33"/>
  <c r="N17" i="33"/>
  <c r="N16" i="33"/>
  <c r="N15" i="33"/>
  <c r="N14" i="33"/>
  <c r="N13" i="33"/>
  <c r="N12" i="33"/>
  <c r="N11" i="33"/>
  <c r="N10" i="33"/>
  <c r="N9" i="33"/>
  <c r="N8" i="33"/>
  <c r="N7" i="33"/>
  <c r="N6" i="33"/>
  <c r="N5" i="33"/>
  <c r="F86" i="33"/>
  <c r="E86" i="33"/>
  <c r="G85" i="33"/>
  <c r="G84" i="33"/>
  <c r="G83" i="33"/>
  <c r="G82" i="33"/>
  <c r="G81" i="33"/>
  <c r="G80" i="33"/>
  <c r="G79" i="33"/>
  <c r="G78" i="33"/>
  <c r="G77" i="33"/>
  <c r="G76" i="33"/>
  <c r="G75" i="33"/>
  <c r="G74" i="33"/>
  <c r="G73" i="33"/>
  <c r="G72" i="33"/>
  <c r="G71" i="33"/>
  <c r="G70" i="33"/>
  <c r="G69" i="33"/>
  <c r="G68" i="33"/>
  <c r="G67" i="33"/>
  <c r="G66" i="33"/>
  <c r="G65" i="33"/>
  <c r="G64" i="33"/>
  <c r="G63" i="33"/>
  <c r="G62" i="33"/>
  <c r="G61" i="33"/>
  <c r="G60" i="33"/>
  <c r="G59" i="33"/>
  <c r="G58" i="33"/>
  <c r="G57" i="33"/>
  <c r="G56" i="33"/>
  <c r="G55" i="33"/>
  <c r="G54" i="33"/>
  <c r="G53" i="33"/>
  <c r="G52" i="33"/>
  <c r="G51" i="33"/>
  <c r="G50" i="33"/>
  <c r="G49" i="33"/>
  <c r="G48" i="33"/>
  <c r="G47" i="33"/>
  <c r="G46" i="33"/>
  <c r="G45" i="33"/>
  <c r="G44" i="33"/>
  <c r="G43" i="33"/>
  <c r="G42" i="33"/>
  <c r="G41" i="33"/>
  <c r="G40" i="33"/>
  <c r="G39" i="33"/>
  <c r="G38" i="33"/>
  <c r="G37" i="33"/>
  <c r="G36" i="33"/>
  <c r="G35" i="33"/>
  <c r="G34" i="33"/>
  <c r="G33" i="33"/>
  <c r="G32" i="33"/>
  <c r="G31" i="33"/>
  <c r="G30" i="33"/>
  <c r="G29" i="33"/>
  <c r="G28" i="33"/>
  <c r="G27" i="33"/>
  <c r="G26" i="33"/>
  <c r="G25" i="33"/>
  <c r="G24" i="33"/>
  <c r="G23" i="33"/>
  <c r="G22" i="33"/>
  <c r="G21" i="33"/>
  <c r="G20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N86" i="33" l="1"/>
  <c r="G86" i="33"/>
  <c r="F86" i="32"/>
  <c r="E86" i="32"/>
  <c r="N86" i="32"/>
  <c r="N85" i="32"/>
  <c r="N84" i="32"/>
  <c r="N83" i="32"/>
  <c r="N82" i="32"/>
  <c r="N81" i="32"/>
  <c r="N80" i="32"/>
  <c r="N79" i="32"/>
  <c r="N78" i="32"/>
  <c r="N77" i="32"/>
  <c r="N76" i="32"/>
  <c r="N75" i="32"/>
  <c r="N74" i="32"/>
  <c r="N73" i="32"/>
  <c r="N72" i="32"/>
  <c r="N71" i="32"/>
  <c r="N70" i="32"/>
  <c r="N69" i="32"/>
  <c r="N68" i="32"/>
  <c r="N67" i="32"/>
  <c r="N66" i="32"/>
  <c r="N65" i="32"/>
  <c r="N64" i="32"/>
  <c r="N63" i="32"/>
  <c r="N62" i="32"/>
  <c r="N61" i="32"/>
  <c r="N60" i="32"/>
  <c r="N59" i="32"/>
  <c r="N58" i="32"/>
  <c r="N57" i="32"/>
  <c r="N56" i="32"/>
  <c r="N55" i="32"/>
  <c r="N54" i="32"/>
  <c r="N53" i="32"/>
  <c r="N52" i="32"/>
  <c r="N51" i="32"/>
  <c r="N50" i="32"/>
  <c r="N49" i="32"/>
  <c r="N48" i="32"/>
  <c r="N47" i="32"/>
  <c r="N46" i="32"/>
  <c r="N45" i="32"/>
  <c r="N44" i="32"/>
  <c r="N43" i="32"/>
  <c r="N42" i="32"/>
  <c r="N41" i="32"/>
  <c r="N40" i="32"/>
  <c r="N39" i="32"/>
  <c r="N38" i="32"/>
  <c r="N37" i="32"/>
  <c r="N36" i="32"/>
  <c r="N35" i="32"/>
  <c r="N34" i="32"/>
  <c r="N33" i="32"/>
  <c r="N32" i="32"/>
  <c r="N31" i="32"/>
  <c r="N30" i="32"/>
  <c r="N29" i="32"/>
  <c r="N28" i="32"/>
  <c r="N27" i="32"/>
  <c r="N26" i="32"/>
  <c r="N25" i="32"/>
  <c r="N24" i="32"/>
  <c r="N23" i="32"/>
  <c r="N22" i="32"/>
  <c r="N21" i="32"/>
  <c r="N20" i="32"/>
  <c r="N19" i="32"/>
  <c r="N18" i="32"/>
  <c r="N17" i="32"/>
  <c r="N16" i="32"/>
  <c r="N15" i="32"/>
  <c r="N14" i="32"/>
  <c r="N13" i="32"/>
  <c r="N12" i="32"/>
  <c r="N11" i="32"/>
  <c r="N10" i="32"/>
  <c r="N9" i="32"/>
  <c r="N8" i="32"/>
  <c r="N7" i="32"/>
  <c r="N6" i="32"/>
  <c r="N5" i="32"/>
  <c r="G85" i="32"/>
  <c r="G84" i="32"/>
  <c r="G83" i="32"/>
  <c r="G82" i="32"/>
  <c r="G81" i="32"/>
  <c r="G80" i="32"/>
  <c r="G79" i="32"/>
  <c r="G78" i="32"/>
  <c r="G77" i="32"/>
  <c r="G76" i="32"/>
  <c r="G75" i="32"/>
  <c r="G74" i="32"/>
  <c r="G73" i="32"/>
  <c r="G72" i="32"/>
  <c r="G71" i="32"/>
  <c r="G70" i="32"/>
  <c r="G69" i="32"/>
  <c r="G68" i="32"/>
  <c r="G67" i="32"/>
  <c r="G66" i="32"/>
  <c r="G65" i="32"/>
  <c r="G64" i="32"/>
  <c r="G63" i="32"/>
  <c r="G62" i="32"/>
  <c r="G61" i="32"/>
  <c r="G60" i="32"/>
  <c r="G59" i="32"/>
  <c r="G58" i="32"/>
  <c r="G57" i="32"/>
  <c r="G56" i="32"/>
  <c r="G55" i="32"/>
  <c r="G54" i="32"/>
  <c r="G53" i="32"/>
  <c r="G52" i="32"/>
  <c r="G51" i="32"/>
  <c r="G50" i="32"/>
  <c r="G49" i="32"/>
  <c r="G48" i="32"/>
  <c r="G47" i="32"/>
  <c r="G46" i="32"/>
  <c r="G45" i="32"/>
  <c r="G44" i="32"/>
  <c r="G43" i="32"/>
  <c r="G42" i="32"/>
  <c r="G41" i="32"/>
  <c r="G40" i="32"/>
  <c r="G39" i="32"/>
  <c r="G38" i="32"/>
  <c r="G37" i="32"/>
  <c r="G36" i="32"/>
  <c r="G35" i="32"/>
  <c r="G34" i="32"/>
  <c r="G33" i="32"/>
  <c r="G32" i="32"/>
  <c r="G31" i="32"/>
  <c r="G30" i="32"/>
  <c r="G29" i="32"/>
  <c r="G28" i="32"/>
  <c r="G27" i="32"/>
  <c r="G26" i="32"/>
  <c r="G25" i="32"/>
  <c r="G24" i="32"/>
  <c r="G23" i="32"/>
  <c r="G22" i="32"/>
  <c r="G21" i="32"/>
  <c r="G20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86" i="32" l="1"/>
  <c r="G86" i="31"/>
  <c r="G85" i="31"/>
  <c r="G84" i="31"/>
  <c r="G83" i="31"/>
  <c r="G82" i="31"/>
  <c r="G81" i="31"/>
  <c r="G80" i="31"/>
  <c r="G79" i="31"/>
  <c r="G78" i="31"/>
  <c r="G77" i="31"/>
  <c r="G76" i="31"/>
  <c r="G75" i="31"/>
  <c r="G74" i="31"/>
  <c r="G73" i="31"/>
  <c r="G72" i="31"/>
  <c r="G71" i="31"/>
  <c r="G70" i="31"/>
  <c r="G69" i="31"/>
  <c r="G68" i="31"/>
  <c r="G67" i="31"/>
  <c r="G66" i="31"/>
  <c r="G65" i="31"/>
  <c r="G64" i="31"/>
  <c r="G63" i="31"/>
  <c r="G62" i="31"/>
  <c r="G61" i="31"/>
  <c r="G60" i="31"/>
  <c r="G59" i="31"/>
  <c r="G58" i="31"/>
  <c r="G57" i="31"/>
  <c r="G56" i="31"/>
  <c r="G55" i="31"/>
  <c r="G54" i="31"/>
  <c r="G53" i="31"/>
  <c r="G52" i="31"/>
  <c r="G51" i="31"/>
  <c r="G50" i="31"/>
  <c r="G49" i="31"/>
  <c r="G48" i="31"/>
  <c r="G47" i="31"/>
  <c r="G46" i="31"/>
  <c r="G45" i="31"/>
  <c r="G44" i="31"/>
  <c r="G43" i="31"/>
  <c r="G42" i="31"/>
  <c r="G41" i="31"/>
  <c r="G40" i="31"/>
  <c r="G39" i="31"/>
  <c r="G38" i="31"/>
  <c r="G37" i="31"/>
  <c r="G36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N86" i="31"/>
  <c r="N85" i="31"/>
  <c r="N84" i="31"/>
  <c r="N83" i="31"/>
  <c r="N82" i="31"/>
  <c r="N81" i="31"/>
  <c r="N80" i="31"/>
  <c r="N79" i="31"/>
  <c r="N78" i="31"/>
  <c r="N77" i="31"/>
  <c r="N76" i="31"/>
  <c r="N75" i="31"/>
  <c r="N74" i="31"/>
  <c r="N73" i="31"/>
  <c r="N72" i="31"/>
  <c r="N71" i="31"/>
  <c r="N70" i="31"/>
  <c r="N69" i="31"/>
  <c r="N68" i="31"/>
  <c r="N67" i="31"/>
  <c r="N66" i="31"/>
  <c r="N65" i="31"/>
  <c r="N64" i="31"/>
  <c r="N63" i="31"/>
  <c r="N62" i="31"/>
  <c r="N61" i="31"/>
  <c r="N60" i="31"/>
  <c r="N59" i="31"/>
  <c r="N58" i="31"/>
  <c r="N57" i="31"/>
  <c r="N56" i="31"/>
  <c r="N55" i="31"/>
  <c r="N54" i="31"/>
  <c r="N53" i="31"/>
  <c r="N52" i="31"/>
  <c r="N51" i="31"/>
  <c r="N50" i="31"/>
  <c r="N49" i="31"/>
  <c r="N48" i="31"/>
  <c r="N47" i="31"/>
  <c r="N46" i="31"/>
  <c r="N45" i="31"/>
  <c r="N44" i="31"/>
  <c r="N43" i="31"/>
  <c r="N42" i="31"/>
  <c r="N41" i="31"/>
  <c r="N40" i="31"/>
  <c r="N39" i="31"/>
  <c r="N38" i="31"/>
  <c r="N37" i="31"/>
  <c r="N36" i="31"/>
  <c r="N35" i="31"/>
  <c r="N34" i="31"/>
  <c r="N33" i="31"/>
  <c r="N32" i="31"/>
  <c r="N31" i="31"/>
  <c r="N30" i="31"/>
  <c r="N29" i="31"/>
  <c r="N28" i="31"/>
  <c r="N27" i="31"/>
  <c r="N26" i="31"/>
  <c r="N25" i="31"/>
  <c r="N24" i="31"/>
  <c r="N23" i="31"/>
  <c r="N22" i="31"/>
  <c r="N21" i="31"/>
  <c r="N20" i="31"/>
  <c r="N19" i="31"/>
  <c r="N18" i="31"/>
  <c r="N17" i="31"/>
  <c r="N16" i="31"/>
  <c r="N15" i="31"/>
  <c r="N14" i="31"/>
  <c r="N13" i="31"/>
  <c r="N12" i="31"/>
  <c r="N11" i="31"/>
  <c r="N10" i="31"/>
  <c r="N9" i="31"/>
  <c r="N8" i="31"/>
  <c r="N7" i="31"/>
  <c r="N6" i="31"/>
  <c r="N5" i="31"/>
  <c r="G86" i="30" l="1"/>
  <c r="G85" i="30"/>
  <c r="G84" i="30"/>
  <c r="G83" i="30"/>
  <c r="G82" i="30"/>
  <c r="G81" i="30"/>
  <c r="G80" i="30"/>
  <c r="G79" i="30"/>
  <c r="G78" i="30"/>
  <c r="G77" i="30"/>
  <c r="G76" i="30"/>
  <c r="G75" i="30"/>
  <c r="G74" i="30"/>
  <c r="G73" i="30"/>
  <c r="G72" i="30"/>
  <c r="G71" i="30"/>
  <c r="G70" i="30"/>
  <c r="G69" i="30"/>
  <c r="G68" i="30"/>
  <c r="G67" i="30"/>
  <c r="G66" i="30"/>
  <c r="G65" i="30"/>
  <c r="G64" i="30"/>
  <c r="G63" i="30"/>
  <c r="G62" i="30"/>
  <c r="G61" i="30"/>
  <c r="G60" i="30"/>
  <c r="G59" i="30"/>
  <c r="G58" i="30"/>
  <c r="G57" i="30"/>
  <c r="G56" i="30"/>
  <c r="G55" i="30"/>
  <c r="G54" i="30"/>
  <c r="G53" i="30"/>
  <c r="G52" i="30"/>
  <c r="G51" i="30"/>
  <c r="G50" i="30"/>
  <c r="G49" i="30"/>
  <c r="G48" i="30"/>
  <c r="G47" i="30"/>
  <c r="G46" i="30"/>
  <c r="G45" i="30"/>
  <c r="G44" i="30"/>
  <c r="G43" i="30"/>
  <c r="G42" i="30"/>
  <c r="G41" i="30"/>
  <c r="G40" i="30"/>
  <c r="G39" i="30"/>
  <c r="G38" i="30"/>
  <c r="G37" i="30"/>
  <c r="G36" i="30"/>
  <c r="G35" i="30"/>
  <c r="G34" i="30"/>
  <c r="G33" i="30"/>
  <c r="G32" i="30"/>
  <c r="G31" i="30"/>
  <c r="G30" i="30"/>
  <c r="G29" i="30"/>
  <c r="G28" i="30"/>
  <c r="G27" i="30"/>
  <c r="G26" i="30"/>
  <c r="G25" i="30"/>
  <c r="G24" i="30"/>
  <c r="G23" i="30"/>
  <c r="G22" i="30"/>
  <c r="G21" i="30"/>
  <c r="G20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N86" i="30"/>
  <c r="N85" i="30"/>
  <c r="N84" i="30"/>
  <c r="N83" i="30"/>
  <c r="N82" i="30"/>
  <c r="N81" i="30"/>
  <c r="N80" i="30"/>
  <c r="N79" i="30"/>
  <c r="N78" i="30"/>
  <c r="N77" i="30"/>
  <c r="N76" i="30"/>
  <c r="N75" i="30"/>
  <c r="N74" i="30"/>
  <c r="N73" i="30"/>
  <c r="N72" i="30"/>
  <c r="N71" i="30"/>
  <c r="N70" i="30"/>
  <c r="N69" i="30"/>
  <c r="N68" i="30"/>
  <c r="N67" i="30"/>
  <c r="N66" i="30"/>
  <c r="N65" i="30"/>
  <c r="N64" i="30"/>
  <c r="N63" i="30"/>
  <c r="N62" i="30"/>
  <c r="N61" i="30"/>
  <c r="N60" i="30"/>
  <c r="N59" i="30"/>
  <c r="N58" i="30"/>
  <c r="N57" i="30"/>
  <c r="N56" i="30"/>
  <c r="N55" i="30"/>
  <c r="N54" i="30"/>
  <c r="N53" i="30"/>
  <c r="N52" i="30"/>
  <c r="N51" i="30"/>
  <c r="N50" i="30"/>
  <c r="N49" i="30"/>
  <c r="N48" i="30"/>
  <c r="N47" i="30"/>
  <c r="N46" i="30"/>
  <c r="N45" i="30"/>
  <c r="N44" i="30"/>
  <c r="N43" i="30"/>
  <c r="N42" i="30"/>
  <c r="N41" i="30"/>
  <c r="N40" i="30"/>
  <c r="N39" i="30"/>
  <c r="N38" i="30"/>
  <c r="N37" i="30"/>
  <c r="N36" i="30"/>
  <c r="N35" i="30"/>
  <c r="N34" i="30"/>
  <c r="N33" i="30"/>
  <c r="N32" i="30"/>
  <c r="N31" i="30"/>
  <c r="N30" i="30"/>
  <c r="N29" i="30"/>
  <c r="N28" i="30"/>
  <c r="N27" i="30"/>
  <c r="N26" i="30"/>
  <c r="N25" i="30"/>
  <c r="N24" i="30"/>
  <c r="N23" i="30"/>
  <c r="N22" i="30"/>
  <c r="N21" i="30"/>
  <c r="N20" i="30"/>
  <c r="N19" i="30"/>
  <c r="N18" i="30"/>
  <c r="N17" i="30"/>
  <c r="N16" i="30"/>
  <c r="N15" i="30"/>
  <c r="N14" i="30"/>
  <c r="N13" i="30"/>
  <c r="N12" i="30"/>
  <c r="N11" i="30"/>
  <c r="N10" i="30"/>
  <c r="N9" i="30"/>
  <c r="N8" i="30"/>
  <c r="N7" i="30"/>
  <c r="N6" i="30"/>
  <c r="N5" i="30"/>
  <c r="G86" i="29" l="1"/>
  <c r="G85" i="29"/>
  <c r="G84" i="29"/>
  <c r="G83" i="29"/>
  <c r="G82" i="29"/>
  <c r="G81" i="29"/>
  <c r="G80" i="29"/>
  <c r="G79" i="29"/>
  <c r="G78" i="29"/>
  <c r="G77" i="29"/>
  <c r="G76" i="29"/>
  <c r="G75" i="29"/>
  <c r="G74" i="29"/>
  <c r="G73" i="29"/>
  <c r="G72" i="29"/>
  <c r="G71" i="29"/>
  <c r="G70" i="29"/>
  <c r="G69" i="29"/>
  <c r="G68" i="29"/>
  <c r="G67" i="29"/>
  <c r="G66" i="29"/>
  <c r="G65" i="29"/>
  <c r="G64" i="29"/>
  <c r="G63" i="29"/>
  <c r="G62" i="29"/>
  <c r="G61" i="29"/>
  <c r="G60" i="29"/>
  <c r="G59" i="29"/>
  <c r="G58" i="29"/>
  <c r="G57" i="29"/>
  <c r="G56" i="29"/>
  <c r="G55" i="29"/>
  <c r="G54" i="29"/>
  <c r="G53" i="29"/>
  <c r="G52" i="29"/>
  <c r="G51" i="29"/>
  <c r="G50" i="29"/>
  <c r="G49" i="29"/>
  <c r="G48" i="29"/>
  <c r="G47" i="29"/>
  <c r="G46" i="29"/>
  <c r="G45" i="29"/>
  <c r="G44" i="29"/>
  <c r="G43" i="29"/>
  <c r="G42" i="29"/>
  <c r="G41" i="29"/>
  <c r="G40" i="29"/>
  <c r="G39" i="29"/>
  <c r="G38" i="29"/>
  <c r="G37" i="29"/>
  <c r="G36" i="29"/>
  <c r="G35" i="29"/>
  <c r="G34" i="29"/>
  <c r="G33" i="29"/>
  <c r="G32" i="29"/>
  <c r="G31" i="29"/>
  <c r="G30" i="29"/>
  <c r="G29" i="29"/>
  <c r="G28" i="29"/>
  <c r="G27" i="29"/>
  <c r="G26" i="29"/>
  <c r="G25" i="29"/>
  <c r="G24" i="29"/>
  <c r="G23" i="29"/>
  <c r="G22" i="29"/>
  <c r="G21" i="29"/>
  <c r="G20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N86" i="28" l="1"/>
  <c r="N85" i="28"/>
  <c r="N84" i="28"/>
  <c r="N83" i="28"/>
  <c r="N82" i="28"/>
  <c r="N81" i="28"/>
  <c r="N80" i="28"/>
  <c r="N79" i="28"/>
  <c r="N78" i="28"/>
  <c r="N77" i="28"/>
  <c r="N76" i="28"/>
  <c r="N75" i="28"/>
  <c r="N74" i="28"/>
  <c r="N73" i="28"/>
  <c r="N72" i="28"/>
  <c r="N71" i="28"/>
  <c r="N70" i="28"/>
  <c r="N69" i="28"/>
  <c r="N68" i="28"/>
  <c r="N67" i="28"/>
  <c r="N66" i="28"/>
  <c r="N65" i="28"/>
  <c r="N64" i="28"/>
  <c r="N63" i="28"/>
  <c r="N62" i="28"/>
  <c r="N61" i="28"/>
  <c r="N60" i="28"/>
  <c r="N59" i="28"/>
  <c r="N58" i="28"/>
  <c r="N57" i="28"/>
  <c r="N56" i="28"/>
  <c r="N55" i="28"/>
  <c r="N54" i="28"/>
  <c r="N53" i="28"/>
  <c r="N52" i="28"/>
  <c r="N51" i="28"/>
  <c r="N50" i="28"/>
  <c r="N49" i="28"/>
  <c r="N48" i="28"/>
  <c r="N47" i="28"/>
  <c r="N46" i="28"/>
  <c r="N45" i="28"/>
  <c r="N44" i="28"/>
  <c r="N43" i="28"/>
  <c r="N42" i="28"/>
  <c r="N41" i="28"/>
  <c r="N40" i="28"/>
  <c r="N39" i="28"/>
  <c r="N38" i="28"/>
  <c r="N37" i="28"/>
  <c r="N36" i="28"/>
  <c r="N35" i="28"/>
  <c r="N34" i="28"/>
  <c r="N33" i="28"/>
  <c r="N32" i="28"/>
  <c r="N31" i="28"/>
  <c r="N30" i="28"/>
  <c r="N29" i="28"/>
  <c r="N28" i="28"/>
  <c r="N27" i="28"/>
  <c r="N26" i="28"/>
  <c r="N25" i="28"/>
  <c r="N24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N5" i="28"/>
  <c r="G85" i="27" l="1"/>
  <c r="G71" i="27"/>
  <c r="G70" i="27"/>
  <c r="G56" i="27"/>
  <c r="G55" i="27"/>
  <c r="G26" i="27"/>
  <c r="G13" i="27"/>
  <c r="G12" i="27"/>
  <c r="G83" i="27"/>
  <c r="G79" i="27"/>
  <c r="G78" i="27"/>
  <c r="G77" i="27"/>
  <c r="G73" i="27"/>
  <c r="G72" i="27"/>
  <c r="G69" i="27"/>
  <c r="G68" i="27"/>
  <c r="G65" i="27"/>
  <c r="G64" i="27"/>
  <c r="G62" i="27"/>
  <c r="G61" i="27"/>
  <c r="G59" i="27"/>
  <c r="G54" i="27"/>
  <c r="G49" i="27"/>
  <c r="G48" i="27"/>
  <c r="G45" i="27"/>
  <c r="G39" i="27"/>
  <c r="G38" i="27"/>
  <c r="G33" i="27"/>
  <c r="G30" i="27"/>
  <c r="G29" i="27"/>
  <c r="G27" i="27"/>
  <c r="G25" i="27"/>
  <c r="G23" i="27"/>
  <c r="G22" i="27"/>
  <c r="G21" i="27"/>
  <c r="G18" i="27"/>
  <c r="G17" i="27"/>
  <c r="G11" i="27"/>
  <c r="G86" i="27"/>
  <c r="G84" i="27"/>
  <c r="G82" i="27"/>
  <c r="G81" i="27"/>
  <c r="G80" i="27"/>
  <c r="G76" i="27"/>
  <c r="G75" i="27"/>
  <c r="G74" i="27"/>
  <c r="G67" i="27"/>
  <c r="G66" i="27"/>
  <c r="G63" i="27"/>
  <c r="G60" i="27"/>
  <c r="G58" i="27"/>
  <c r="G57" i="27"/>
  <c r="G53" i="27"/>
  <c r="G52" i="27"/>
  <c r="G51" i="27"/>
  <c r="G50" i="27"/>
  <c r="G47" i="27"/>
  <c r="G46" i="27"/>
  <c r="G44" i="27"/>
  <c r="G43" i="27"/>
  <c r="G42" i="27"/>
  <c r="G41" i="27"/>
  <c r="G40" i="27"/>
  <c r="G37" i="27"/>
  <c r="G36" i="27"/>
  <c r="G35" i="27"/>
  <c r="G34" i="27"/>
  <c r="G32" i="27"/>
  <c r="G31" i="27"/>
  <c r="G28" i="27"/>
  <c r="G24" i="27"/>
  <c r="G20" i="27"/>
  <c r="G19" i="27"/>
  <c r="G16" i="27"/>
  <c r="G15" i="27"/>
  <c r="G14" i="27"/>
  <c r="G10" i="27"/>
  <c r="G9" i="27"/>
  <c r="G8" i="27"/>
  <c r="G7" i="27"/>
  <c r="G6" i="27"/>
  <c r="G5" i="27"/>
  <c r="M86" i="27"/>
  <c r="L86" i="27"/>
  <c r="N85" i="27"/>
  <c r="N84" i="27"/>
  <c r="N83" i="27"/>
  <c r="N82" i="27"/>
  <c r="N81" i="27"/>
  <c r="N80" i="27"/>
  <c r="N79" i="27"/>
  <c r="N78" i="27"/>
  <c r="N77" i="27"/>
  <c r="N76" i="27"/>
  <c r="N75" i="27"/>
  <c r="N74" i="27"/>
  <c r="N73" i="27"/>
  <c r="N72" i="27"/>
  <c r="N71" i="27"/>
  <c r="N70" i="27"/>
  <c r="N69" i="27"/>
  <c r="N68" i="27"/>
  <c r="N67" i="27"/>
  <c r="N66" i="27"/>
  <c r="N65" i="27"/>
  <c r="N64" i="27"/>
  <c r="N63" i="27"/>
  <c r="N62" i="27"/>
  <c r="N61" i="27"/>
  <c r="N60" i="27"/>
  <c r="N59" i="27"/>
  <c r="N58" i="27"/>
  <c r="N57" i="27"/>
  <c r="N56" i="27"/>
  <c r="N55" i="27"/>
  <c r="N54" i="27"/>
  <c r="N53" i="27"/>
  <c r="N52" i="27"/>
  <c r="N51" i="27"/>
  <c r="N50" i="27"/>
  <c r="N49" i="27"/>
  <c r="N48" i="27"/>
  <c r="N47" i="27"/>
  <c r="N46" i="27"/>
  <c r="N45" i="27"/>
  <c r="N44" i="27"/>
  <c r="N43" i="27"/>
  <c r="N42" i="27"/>
  <c r="N41" i="27"/>
  <c r="N40" i="27"/>
  <c r="N39" i="27"/>
  <c r="N38" i="27"/>
  <c r="N37" i="27"/>
  <c r="N36" i="27"/>
  <c r="N35" i="27"/>
  <c r="N34" i="27"/>
  <c r="N33" i="27"/>
  <c r="N32" i="27"/>
  <c r="N31" i="27"/>
  <c r="N30" i="27"/>
  <c r="N29" i="27"/>
  <c r="N28" i="27"/>
  <c r="N27" i="27"/>
  <c r="N26" i="27"/>
  <c r="N25" i="27"/>
  <c r="N24" i="27"/>
  <c r="N23" i="27"/>
  <c r="N22" i="27"/>
  <c r="N21" i="27"/>
  <c r="N20" i="27"/>
  <c r="N19" i="27"/>
  <c r="N18" i="27"/>
  <c r="N17" i="27"/>
  <c r="N16" i="27"/>
  <c r="N15" i="27"/>
  <c r="N14" i="27"/>
  <c r="N13" i="27"/>
  <c r="N12" i="27"/>
  <c r="N11" i="27"/>
  <c r="N10" i="27"/>
  <c r="N9" i="27"/>
  <c r="N8" i="27"/>
  <c r="N7" i="27"/>
  <c r="N6" i="27"/>
  <c r="N5" i="27"/>
  <c r="N86" i="27" l="1"/>
  <c r="F86" i="26" l="1"/>
  <c r="G86" i="26" s="1"/>
  <c r="E86" i="26"/>
  <c r="G85" i="26"/>
  <c r="G84" i="26"/>
  <c r="G83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G70" i="26"/>
  <c r="G69" i="26"/>
  <c r="G68" i="26"/>
  <c r="G67" i="26"/>
  <c r="G66" i="26"/>
  <c r="G65" i="26"/>
  <c r="G64" i="26"/>
  <c r="G63" i="26"/>
  <c r="G62" i="26"/>
  <c r="G61" i="26"/>
  <c r="G60" i="26"/>
  <c r="G59" i="26"/>
  <c r="G58" i="26"/>
  <c r="G57" i="26"/>
  <c r="G56" i="26"/>
  <c r="G55" i="26"/>
  <c r="G54" i="26"/>
  <c r="G53" i="26"/>
  <c r="G52" i="26"/>
  <c r="G51" i="26"/>
  <c r="G50" i="26"/>
  <c r="G49" i="26"/>
  <c r="G48" i="26"/>
  <c r="G47" i="26"/>
  <c r="G46" i="26"/>
  <c r="G45" i="26"/>
  <c r="G44" i="26"/>
  <c r="G43" i="26"/>
  <c r="G42" i="26"/>
  <c r="G41" i="26"/>
  <c r="G40" i="26"/>
  <c r="G39" i="26"/>
  <c r="G38" i="26"/>
  <c r="G37" i="26"/>
  <c r="G36" i="26"/>
  <c r="G35" i="26"/>
  <c r="G34" i="26"/>
  <c r="G33" i="26"/>
  <c r="G32" i="26"/>
  <c r="G31" i="26"/>
  <c r="G30" i="26"/>
  <c r="G29" i="26"/>
  <c r="G28" i="26"/>
  <c r="G27" i="26"/>
  <c r="G26" i="26"/>
  <c r="G25" i="26"/>
  <c r="G24" i="26"/>
  <c r="G23" i="26"/>
  <c r="G22" i="26"/>
  <c r="G21" i="26"/>
  <c r="G20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N86" i="26"/>
  <c r="N85" i="26"/>
  <c r="N84" i="26"/>
  <c r="N83" i="26"/>
  <c r="N82" i="26"/>
  <c r="N81" i="26"/>
  <c r="N80" i="26"/>
  <c r="N79" i="26"/>
  <c r="N78" i="26"/>
  <c r="N77" i="26"/>
  <c r="N76" i="26"/>
  <c r="N75" i="26"/>
  <c r="N74" i="26"/>
  <c r="N73" i="26"/>
  <c r="N72" i="26"/>
  <c r="N71" i="26"/>
  <c r="N70" i="26"/>
  <c r="N69" i="26"/>
  <c r="N68" i="26"/>
  <c r="N67" i="26"/>
  <c r="N66" i="26"/>
  <c r="N65" i="26"/>
  <c r="N64" i="26"/>
  <c r="N63" i="26"/>
  <c r="N62" i="26"/>
  <c r="N61" i="26"/>
  <c r="N60" i="26"/>
  <c r="N59" i="26"/>
  <c r="N58" i="26"/>
  <c r="N57" i="26"/>
  <c r="N56" i="26"/>
  <c r="N55" i="26"/>
  <c r="N54" i="26"/>
  <c r="N53" i="26"/>
  <c r="N52" i="26"/>
  <c r="N51" i="26"/>
  <c r="N50" i="26"/>
  <c r="N49" i="26"/>
  <c r="N48" i="26"/>
  <c r="N47" i="26"/>
  <c r="N46" i="26"/>
  <c r="N45" i="26"/>
  <c r="N44" i="26"/>
  <c r="N43" i="26"/>
  <c r="N42" i="26"/>
  <c r="N41" i="26"/>
  <c r="N40" i="26"/>
  <c r="N39" i="26"/>
  <c r="N38" i="26"/>
  <c r="N37" i="26"/>
  <c r="N36" i="26"/>
  <c r="N35" i="26"/>
  <c r="N34" i="26"/>
  <c r="N33" i="26"/>
  <c r="N32" i="26"/>
  <c r="N31" i="26"/>
  <c r="N30" i="26"/>
  <c r="N29" i="26"/>
  <c r="N28" i="26"/>
  <c r="N27" i="26"/>
  <c r="N26" i="26"/>
  <c r="N25" i="26"/>
  <c r="N24" i="26"/>
  <c r="N23" i="26"/>
  <c r="N22" i="26"/>
  <c r="N21" i="26"/>
  <c r="N20" i="26"/>
  <c r="N19" i="26"/>
  <c r="N18" i="26"/>
  <c r="N17" i="26"/>
  <c r="N16" i="26"/>
  <c r="N15" i="26"/>
  <c r="N14" i="26"/>
  <c r="N13" i="26"/>
  <c r="N12" i="26"/>
  <c r="N11" i="26"/>
  <c r="N10" i="26"/>
  <c r="N9" i="26"/>
  <c r="N8" i="26"/>
  <c r="N7" i="26"/>
  <c r="N6" i="26"/>
  <c r="N5" i="26"/>
  <c r="G85" i="25" l="1"/>
  <c r="G71" i="25"/>
  <c r="G70" i="25"/>
  <c r="G66" i="25"/>
  <c r="G56" i="25"/>
  <c r="G55" i="25"/>
  <c r="G33" i="25"/>
  <c r="G26" i="25"/>
  <c r="G22" i="25"/>
  <c r="G17" i="25"/>
  <c r="G13" i="25"/>
  <c r="G83" i="25"/>
  <c r="G79" i="25"/>
  <c r="G78" i="25"/>
  <c r="G77" i="25"/>
  <c r="G73" i="25"/>
  <c r="G72" i="25"/>
  <c r="G69" i="25"/>
  <c r="G68" i="25"/>
  <c r="G64" i="25"/>
  <c r="G62" i="25"/>
  <c r="G59" i="25"/>
  <c r="G54" i="25"/>
  <c r="G50" i="25"/>
  <c r="G49" i="25"/>
  <c r="G46" i="25"/>
  <c r="G45" i="25"/>
  <c r="G39" i="25"/>
  <c r="G38" i="25"/>
  <c r="G31" i="25"/>
  <c r="G30" i="25"/>
  <c r="G29" i="25"/>
  <c r="G27" i="25"/>
  <c r="G25" i="25"/>
  <c r="G23" i="25"/>
  <c r="G21" i="25"/>
  <c r="G18" i="25"/>
  <c r="G12" i="25"/>
  <c r="G11" i="25"/>
  <c r="G86" i="25"/>
  <c r="G84" i="25"/>
  <c r="G82" i="25"/>
  <c r="G81" i="25"/>
  <c r="G80" i="25"/>
  <c r="G76" i="25"/>
  <c r="G75" i="25"/>
  <c r="G74" i="25"/>
  <c r="G67" i="25"/>
  <c r="G65" i="25"/>
  <c r="G63" i="25"/>
  <c r="G61" i="25"/>
  <c r="G60" i="25"/>
  <c r="G58" i="25"/>
  <c r="G57" i="25"/>
  <c r="G53" i="25"/>
  <c r="G52" i="25"/>
  <c r="G51" i="25"/>
  <c r="G48" i="25"/>
  <c r="G47" i="25"/>
  <c r="G44" i="25"/>
  <c r="G43" i="25"/>
  <c r="G42" i="25"/>
  <c r="G41" i="25"/>
  <c r="G40" i="25"/>
  <c r="G37" i="25"/>
  <c r="G36" i="25"/>
  <c r="G35" i="25"/>
  <c r="G34" i="25"/>
  <c r="G32" i="25"/>
  <c r="G28" i="25"/>
  <c r="G24" i="25"/>
  <c r="G20" i="25"/>
  <c r="G19" i="25"/>
  <c r="G16" i="25"/>
  <c r="G15" i="25"/>
  <c r="G14" i="25"/>
  <c r="G10" i="25"/>
  <c r="G9" i="25"/>
  <c r="G8" i="25"/>
  <c r="G7" i="25"/>
  <c r="G6" i="25"/>
  <c r="G5" i="25"/>
  <c r="N86" i="25"/>
  <c r="N85" i="25"/>
  <c r="N84" i="25"/>
  <c r="N83" i="25"/>
  <c r="N82" i="25"/>
  <c r="N81" i="25"/>
  <c r="N80" i="25"/>
  <c r="N79" i="25"/>
  <c r="N78" i="25"/>
  <c r="N77" i="25"/>
  <c r="N76" i="25"/>
  <c r="N75" i="25"/>
  <c r="N74" i="25"/>
  <c r="N73" i="25"/>
  <c r="N72" i="25"/>
  <c r="N71" i="25"/>
  <c r="N70" i="25"/>
  <c r="N69" i="25"/>
  <c r="N68" i="25"/>
  <c r="N67" i="25"/>
  <c r="N66" i="25"/>
  <c r="N65" i="25"/>
  <c r="N64" i="25"/>
  <c r="N63" i="25"/>
  <c r="N62" i="25"/>
  <c r="N61" i="25"/>
  <c r="N60" i="25"/>
  <c r="N59" i="25"/>
  <c r="N58" i="25"/>
  <c r="N57" i="25"/>
  <c r="N56" i="25"/>
  <c r="N55" i="25"/>
  <c r="N54" i="25"/>
  <c r="N53" i="25"/>
  <c r="N52" i="25"/>
  <c r="N51" i="25"/>
  <c r="N50" i="25"/>
  <c r="N49" i="25"/>
  <c r="N48" i="25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6" i="25"/>
  <c r="N15" i="25"/>
  <c r="N14" i="25"/>
  <c r="N13" i="25"/>
  <c r="N12" i="25"/>
  <c r="N11" i="25"/>
  <c r="N10" i="25"/>
  <c r="N9" i="25"/>
  <c r="N8" i="25"/>
  <c r="N7" i="25"/>
  <c r="N6" i="25"/>
  <c r="N5" i="25"/>
  <c r="G86" i="24" l="1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M86" i="24"/>
  <c r="L86" i="24"/>
  <c r="N85" i="24"/>
  <c r="N84" i="24"/>
  <c r="N83" i="24"/>
  <c r="N82" i="24"/>
  <c r="N81" i="24"/>
  <c r="N80" i="24"/>
  <c r="N79" i="24"/>
  <c r="N78" i="24"/>
  <c r="N77" i="24"/>
  <c r="N76" i="24"/>
  <c r="N75" i="24"/>
  <c r="N74" i="24"/>
  <c r="N73" i="24"/>
  <c r="N72" i="24"/>
  <c r="N71" i="24"/>
  <c r="N70" i="24"/>
  <c r="N69" i="24"/>
  <c r="N68" i="24"/>
  <c r="N67" i="24"/>
  <c r="N66" i="24"/>
  <c r="N65" i="24"/>
  <c r="N64" i="24"/>
  <c r="N63" i="24"/>
  <c r="N62" i="24"/>
  <c r="N61" i="24"/>
  <c r="N60" i="24"/>
  <c r="N59" i="24"/>
  <c r="N58" i="24"/>
  <c r="N57" i="24"/>
  <c r="N56" i="24"/>
  <c r="N55" i="24"/>
  <c r="N54" i="24"/>
  <c r="N53" i="24"/>
  <c r="N52" i="24"/>
  <c r="N51" i="24"/>
  <c r="N50" i="24"/>
  <c r="N49" i="24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N32" i="24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N6" i="24"/>
  <c r="N5" i="24"/>
  <c r="N86" i="24" l="1"/>
  <c r="M86" i="23"/>
  <c r="L86" i="23"/>
  <c r="F86" i="23"/>
  <c r="E86" i="23"/>
  <c r="G86" i="23" s="1"/>
  <c r="G85" i="23"/>
  <c r="G84" i="23"/>
  <c r="G83" i="23"/>
  <c r="G82" i="23"/>
  <c r="G81" i="23"/>
  <c r="G80" i="23"/>
  <c r="G79" i="23"/>
  <c r="G78" i="23"/>
  <c r="G77" i="23"/>
  <c r="G76" i="23"/>
  <c r="G75" i="23"/>
  <c r="G74" i="23"/>
  <c r="G73" i="23"/>
  <c r="G72" i="23"/>
  <c r="G71" i="23"/>
  <c r="G70" i="23"/>
  <c r="G69" i="23"/>
  <c r="G68" i="23"/>
  <c r="G67" i="23"/>
  <c r="G66" i="23"/>
  <c r="G65" i="23"/>
  <c r="G64" i="23"/>
  <c r="G63" i="23"/>
  <c r="G62" i="23"/>
  <c r="G61" i="23"/>
  <c r="G60" i="23"/>
  <c r="G59" i="23"/>
  <c r="G58" i="23"/>
  <c r="G57" i="23"/>
  <c r="G56" i="23"/>
  <c r="G55" i="23"/>
  <c r="G54" i="23"/>
  <c r="G53" i="23"/>
  <c r="G52" i="23"/>
  <c r="G51" i="23"/>
  <c r="G50" i="23"/>
  <c r="G49" i="23"/>
  <c r="G48" i="23"/>
  <c r="G47" i="23"/>
  <c r="G46" i="23"/>
  <c r="G45" i="23"/>
  <c r="G44" i="23"/>
  <c r="G43" i="23"/>
  <c r="G42" i="23"/>
  <c r="G41" i="23"/>
  <c r="G40" i="23"/>
  <c r="G39" i="23"/>
  <c r="G38" i="23"/>
  <c r="G37" i="23"/>
  <c r="G36" i="23"/>
  <c r="G35" i="23"/>
  <c r="G34" i="23"/>
  <c r="G33" i="23"/>
  <c r="G32" i="23"/>
  <c r="G31" i="23"/>
  <c r="G30" i="23"/>
  <c r="G29" i="23"/>
  <c r="G28" i="23"/>
  <c r="G27" i="23"/>
  <c r="G26" i="23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F86" i="22" l="1"/>
  <c r="E86" i="22"/>
  <c r="N86" i="21" l="1"/>
  <c r="N85" i="21"/>
  <c r="N84" i="21"/>
  <c r="N83" i="21"/>
  <c r="N82" i="21"/>
  <c r="N81" i="21"/>
  <c r="N80" i="21"/>
  <c r="N79" i="21"/>
  <c r="N78" i="21"/>
  <c r="N77" i="21"/>
  <c r="N76" i="21"/>
  <c r="N75" i="21"/>
  <c r="N74" i="21"/>
  <c r="N73" i="21"/>
  <c r="N72" i="21"/>
  <c r="N71" i="21"/>
  <c r="N70" i="21"/>
  <c r="N69" i="21"/>
  <c r="N68" i="21"/>
  <c r="N67" i="21"/>
  <c r="N66" i="21"/>
  <c r="N65" i="21"/>
  <c r="N64" i="21"/>
  <c r="N63" i="21"/>
  <c r="N62" i="21"/>
  <c r="N61" i="21"/>
  <c r="N60" i="21"/>
  <c r="N59" i="21"/>
  <c r="N58" i="21"/>
  <c r="N57" i="21"/>
  <c r="N56" i="21"/>
  <c r="N55" i="21"/>
  <c r="N54" i="21"/>
  <c r="N53" i="21"/>
  <c r="N52" i="21"/>
  <c r="N51" i="21"/>
  <c r="N50" i="21"/>
  <c r="N49" i="21"/>
  <c r="N48" i="21"/>
  <c r="N47" i="21"/>
  <c r="N46" i="21"/>
  <c r="N45" i="21"/>
  <c r="N44" i="21"/>
  <c r="N43" i="21"/>
  <c r="N42" i="21"/>
  <c r="N41" i="21"/>
  <c r="N40" i="21"/>
  <c r="N39" i="21"/>
  <c r="N38" i="21"/>
  <c r="N37" i="21"/>
  <c r="N36" i="21"/>
  <c r="N35" i="21"/>
  <c r="N34" i="21"/>
  <c r="N33" i="21"/>
  <c r="N32" i="21"/>
  <c r="N31" i="21"/>
  <c r="N30" i="21"/>
  <c r="N29" i="21"/>
  <c r="N28" i="21"/>
  <c r="N27" i="21"/>
  <c r="N26" i="21"/>
  <c r="N25" i="21"/>
  <c r="N24" i="21"/>
  <c r="N23" i="21"/>
  <c r="N22" i="21"/>
  <c r="N21" i="21"/>
  <c r="N20" i="21"/>
  <c r="N19" i="21"/>
  <c r="N18" i="21"/>
  <c r="N17" i="21"/>
  <c r="N16" i="21"/>
  <c r="N15" i="21"/>
  <c r="N14" i="21"/>
  <c r="N13" i="21"/>
  <c r="N12" i="21"/>
  <c r="N11" i="21"/>
  <c r="N10" i="21"/>
  <c r="N9" i="21"/>
  <c r="N8" i="21"/>
  <c r="N7" i="21"/>
  <c r="N6" i="21"/>
  <c r="N5" i="21"/>
  <c r="G85" i="20" l="1"/>
  <c r="G73" i="20"/>
  <c r="G71" i="20"/>
  <c r="G70" i="20"/>
  <c r="G68" i="20"/>
  <c r="G66" i="20"/>
  <c r="G56" i="20"/>
  <c r="G55" i="20"/>
  <c r="G33" i="20"/>
  <c r="G26" i="20"/>
  <c r="G22" i="20"/>
  <c r="G18" i="20"/>
  <c r="G13" i="20"/>
  <c r="G83" i="20"/>
  <c r="G79" i="20"/>
  <c r="G78" i="20"/>
  <c r="G77" i="20"/>
  <c r="G75" i="20"/>
  <c r="G72" i="20"/>
  <c r="G62" i="20"/>
  <c r="G60" i="20"/>
  <c r="G59" i="20"/>
  <c r="G54" i="20"/>
  <c r="G50" i="20"/>
  <c r="G48" i="20"/>
  <c r="G47" i="20"/>
  <c r="G46" i="20"/>
  <c r="G45" i="20"/>
  <c r="G41" i="20"/>
  <c r="G38" i="20"/>
  <c r="G37" i="20"/>
  <c r="G31" i="20"/>
  <c r="G30" i="20"/>
  <c r="G29" i="20"/>
  <c r="G27" i="20"/>
  <c r="G25" i="20"/>
  <c r="G23" i="20"/>
  <c r="G21" i="20"/>
  <c r="G19" i="20"/>
  <c r="G17" i="20"/>
  <c r="G15" i="20"/>
  <c r="G12" i="20"/>
  <c r="G11" i="20"/>
  <c r="G86" i="20"/>
  <c r="G84" i="20"/>
  <c r="G82" i="20"/>
  <c r="G81" i="20"/>
  <c r="G80" i="20"/>
  <c r="G76" i="20"/>
  <c r="G74" i="20"/>
  <c r="G69" i="20"/>
  <c r="G67" i="20"/>
  <c r="G65" i="20"/>
  <c r="G64" i="20"/>
  <c r="G63" i="20"/>
  <c r="G61" i="20"/>
  <c r="G58" i="20"/>
  <c r="G57" i="20"/>
  <c r="G53" i="20"/>
  <c r="G52" i="20"/>
  <c r="G51" i="20"/>
  <c r="G49" i="20"/>
  <c r="G44" i="20"/>
  <c r="G43" i="20"/>
  <c r="G42" i="20"/>
  <c r="G40" i="20"/>
  <c r="G39" i="20"/>
  <c r="G36" i="20"/>
  <c r="G35" i="20"/>
  <c r="G34" i="20"/>
  <c r="G32" i="20"/>
  <c r="G28" i="20"/>
  <c r="G24" i="20"/>
  <c r="G20" i="20"/>
  <c r="G16" i="20"/>
  <c r="G14" i="20"/>
  <c r="G10" i="20"/>
  <c r="G9" i="20"/>
  <c r="G8" i="20"/>
  <c r="G7" i="20"/>
  <c r="G6" i="20"/>
  <c r="G5" i="20"/>
  <c r="M86" i="20"/>
  <c r="L86" i="20"/>
  <c r="M86" i="19" l="1"/>
  <c r="E86" i="19"/>
  <c r="F86" i="19"/>
  <c r="Q7" i="18"/>
  <c r="Q5" i="18" l="1"/>
  <c r="P5" i="18"/>
  <c r="M86" i="18" l="1"/>
  <c r="N86" i="18" s="1"/>
  <c r="N85" i="18"/>
  <c r="N84" i="18"/>
  <c r="N83" i="18"/>
  <c r="N82" i="18"/>
  <c r="N81" i="18"/>
  <c r="N80" i="18"/>
  <c r="N79" i="18"/>
  <c r="N78" i="18"/>
  <c r="N77" i="18"/>
  <c r="N76" i="18"/>
  <c r="N75" i="18"/>
  <c r="N74" i="18"/>
  <c r="N73" i="18"/>
  <c r="N72" i="18"/>
  <c r="N71" i="18"/>
  <c r="N70" i="18"/>
  <c r="N69" i="18"/>
  <c r="N68" i="18"/>
  <c r="N67" i="18"/>
  <c r="N66" i="18"/>
  <c r="N65" i="18"/>
  <c r="N64" i="18"/>
  <c r="N63" i="18"/>
  <c r="N62" i="18"/>
  <c r="N61" i="18"/>
  <c r="N60" i="18"/>
  <c r="N59" i="18"/>
  <c r="N58" i="18"/>
  <c r="N57" i="18"/>
  <c r="N56" i="18"/>
  <c r="N55" i="18"/>
  <c r="N54" i="18"/>
  <c r="N53" i="18"/>
  <c r="N52" i="18"/>
  <c r="N51" i="18"/>
  <c r="N50" i="18"/>
  <c r="N49" i="18"/>
  <c r="N48" i="18"/>
  <c r="N47" i="18"/>
  <c r="N46" i="18"/>
  <c r="N45" i="18"/>
  <c r="N44" i="18"/>
  <c r="N43" i="18"/>
  <c r="N42" i="18"/>
  <c r="N41" i="18"/>
  <c r="N40" i="18"/>
  <c r="N39" i="18"/>
  <c r="N38" i="18"/>
  <c r="N37" i="18"/>
  <c r="N36" i="18"/>
  <c r="N35" i="18"/>
  <c r="N34" i="18"/>
  <c r="N33" i="18"/>
  <c r="N32" i="18"/>
  <c r="N31" i="18"/>
  <c r="N30" i="18"/>
  <c r="N29" i="18"/>
  <c r="N28" i="18"/>
  <c r="N27" i="18"/>
  <c r="N26" i="18"/>
  <c r="N25" i="18"/>
  <c r="N24" i="18"/>
  <c r="N23" i="18"/>
  <c r="N22" i="18"/>
  <c r="N21" i="18"/>
  <c r="N20" i="18"/>
  <c r="N19" i="18"/>
  <c r="N18" i="18"/>
  <c r="N17" i="18"/>
  <c r="N16" i="18"/>
  <c r="N15" i="18"/>
  <c r="N14" i="18"/>
  <c r="N13" i="18"/>
  <c r="N12" i="18"/>
  <c r="N11" i="18"/>
  <c r="N10" i="18"/>
  <c r="N9" i="18"/>
  <c r="N8" i="18"/>
  <c r="N7" i="18"/>
  <c r="N6" i="18"/>
  <c r="N5" i="18"/>
  <c r="F86" i="18"/>
  <c r="F86" i="17" l="1"/>
  <c r="G86" i="17" s="1"/>
  <c r="N86" i="17"/>
  <c r="N85" i="17"/>
  <c r="N84" i="17"/>
  <c r="N83" i="17"/>
  <c r="N82" i="17"/>
  <c r="N81" i="17"/>
  <c r="N80" i="17"/>
  <c r="N79" i="17"/>
  <c r="N78" i="17"/>
  <c r="N77" i="17"/>
  <c r="N76" i="17"/>
  <c r="N75" i="17"/>
  <c r="N74" i="17"/>
  <c r="N73" i="17"/>
  <c r="N72" i="17"/>
  <c r="N71" i="17"/>
  <c r="N70" i="17"/>
  <c r="N69" i="17"/>
  <c r="N68" i="17"/>
  <c r="N67" i="17"/>
  <c r="N66" i="17"/>
  <c r="N65" i="17"/>
  <c r="N64" i="17"/>
  <c r="N63" i="17"/>
  <c r="N62" i="17"/>
  <c r="N61" i="17"/>
  <c r="N60" i="17"/>
  <c r="N59" i="17"/>
  <c r="N58" i="17"/>
  <c r="N57" i="17"/>
  <c r="N56" i="17"/>
  <c r="N55" i="17"/>
  <c r="N54" i="17"/>
  <c r="N53" i="17"/>
  <c r="N52" i="17"/>
  <c r="N51" i="17"/>
  <c r="N50" i="17"/>
  <c r="N49" i="17"/>
  <c r="N48" i="17"/>
  <c r="N47" i="17"/>
  <c r="N46" i="17"/>
  <c r="N45" i="17"/>
  <c r="N44" i="17"/>
  <c r="N43" i="17"/>
  <c r="N42" i="17"/>
  <c r="N41" i="17"/>
  <c r="N40" i="17"/>
  <c r="N39" i="17"/>
  <c r="N38" i="17"/>
  <c r="N37" i="17"/>
  <c r="N36" i="17"/>
  <c r="N35" i="17"/>
  <c r="N34" i="17"/>
  <c r="N33" i="17"/>
  <c r="N32" i="17"/>
  <c r="N31" i="17"/>
  <c r="N30" i="17"/>
  <c r="N29" i="17"/>
  <c r="N28" i="17"/>
  <c r="N27" i="17"/>
  <c r="N26" i="17"/>
  <c r="N25" i="17"/>
  <c r="N24" i="17"/>
  <c r="N23" i="17"/>
  <c r="N22" i="17"/>
  <c r="N21" i="17"/>
  <c r="N20" i="17"/>
  <c r="N19" i="17"/>
  <c r="N18" i="17"/>
  <c r="N17" i="17"/>
  <c r="N16" i="17"/>
  <c r="N15" i="17"/>
  <c r="N14" i="17"/>
  <c r="N13" i="17"/>
  <c r="N12" i="17"/>
  <c r="N11" i="17"/>
  <c r="N10" i="17"/>
  <c r="N9" i="17"/>
  <c r="N8" i="17"/>
  <c r="N7" i="17"/>
  <c r="N6" i="17"/>
  <c r="N5" i="17"/>
  <c r="G85" i="17"/>
  <c r="G84" i="17"/>
  <c r="G83" i="17"/>
  <c r="G82" i="17"/>
  <c r="G81" i="17"/>
  <c r="G80" i="17"/>
  <c r="G79" i="17"/>
  <c r="G78" i="17"/>
  <c r="G77" i="17"/>
  <c r="G76" i="17"/>
  <c r="G75" i="17"/>
  <c r="G74" i="17"/>
  <c r="G73" i="17"/>
  <c r="G72" i="17"/>
  <c r="G71" i="17"/>
  <c r="G70" i="17"/>
  <c r="G69" i="17"/>
  <c r="G68" i="17"/>
  <c r="G67" i="17"/>
  <c r="G66" i="17"/>
  <c r="G65" i="17"/>
  <c r="G64" i="17"/>
  <c r="G63" i="17"/>
  <c r="G62" i="17"/>
  <c r="G61" i="17"/>
  <c r="G60" i="17"/>
  <c r="G59" i="17"/>
  <c r="G58" i="17"/>
  <c r="G57" i="17"/>
  <c r="G56" i="17"/>
  <c r="G55" i="17"/>
  <c r="G54" i="17"/>
  <c r="G53" i="17"/>
  <c r="G52" i="17"/>
  <c r="G51" i="17"/>
  <c r="G50" i="17"/>
  <c r="G49" i="17"/>
  <c r="G48" i="17"/>
  <c r="G47" i="17"/>
  <c r="G46" i="17"/>
  <c r="G45" i="17"/>
  <c r="G44" i="17"/>
  <c r="G43" i="17"/>
  <c r="G42" i="17"/>
  <c r="G41" i="17"/>
  <c r="G40" i="17"/>
  <c r="G39" i="17"/>
  <c r="G38" i="17"/>
  <c r="G37" i="17"/>
  <c r="G36" i="17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85" i="16" l="1"/>
  <c r="G73" i="16"/>
  <c r="G72" i="16"/>
  <c r="G71" i="16"/>
  <c r="G70" i="16"/>
  <c r="G68" i="16"/>
  <c r="G66" i="16"/>
  <c r="G60" i="16"/>
  <c r="G56" i="16"/>
  <c r="G55" i="16"/>
  <c r="G54" i="16"/>
  <c r="G45" i="16"/>
  <c r="G33" i="16"/>
  <c r="G26" i="16"/>
  <c r="G25" i="16"/>
  <c r="G22" i="16"/>
  <c r="G18" i="16"/>
  <c r="G13" i="16"/>
  <c r="G12" i="16"/>
  <c r="G11" i="16"/>
  <c r="G83" i="16"/>
  <c r="G81" i="16"/>
  <c r="G79" i="16"/>
  <c r="G78" i="16"/>
  <c r="G77" i="16"/>
  <c r="G75" i="16"/>
  <c r="G67" i="16"/>
  <c r="G62" i="16"/>
  <c r="G59" i="16"/>
  <c r="G57" i="16"/>
  <c r="G53" i="16"/>
  <c r="G52" i="16"/>
  <c r="G51" i="16"/>
  <c r="G48" i="16"/>
  <c r="G47" i="16"/>
  <c r="G46" i="16"/>
  <c r="G43" i="16"/>
  <c r="G41" i="16"/>
  <c r="G37" i="16"/>
  <c r="G36" i="16"/>
  <c r="G31" i="16"/>
  <c r="G30" i="16"/>
  <c r="G29" i="16"/>
  <c r="G27" i="16"/>
  <c r="G23" i="16"/>
  <c r="G21" i="16"/>
  <c r="G19" i="16"/>
  <c r="G17" i="16"/>
  <c r="G15" i="16"/>
  <c r="G10" i="16"/>
  <c r="G86" i="16"/>
  <c r="G84" i="16"/>
  <c r="G82" i="16"/>
  <c r="G80" i="16"/>
  <c r="G76" i="16"/>
  <c r="G74" i="16"/>
  <c r="G69" i="16"/>
  <c r="G65" i="16"/>
  <c r="G64" i="16"/>
  <c r="G63" i="16"/>
  <c r="G61" i="16"/>
  <c r="G58" i="16"/>
  <c r="G50" i="16"/>
  <c r="G49" i="16"/>
  <c r="G44" i="16"/>
  <c r="G42" i="16"/>
  <c r="G40" i="16"/>
  <c r="G39" i="16"/>
  <c r="G38" i="16"/>
  <c r="G35" i="16"/>
  <c r="G34" i="16"/>
  <c r="G32" i="16"/>
  <c r="G28" i="16"/>
  <c r="G24" i="16"/>
  <c r="G20" i="16"/>
  <c r="G16" i="16"/>
  <c r="G14" i="16"/>
  <c r="G9" i="16"/>
  <c r="G8" i="16"/>
  <c r="G7" i="16"/>
  <c r="G6" i="16"/>
  <c r="G5" i="16"/>
  <c r="P86" i="16"/>
  <c r="P85" i="16"/>
  <c r="P84" i="16"/>
  <c r="P83" i="16"/>
  <c r="P82" i="16"/>
  <c r="P81" i="16"/>
  <c r="P80" i="16"/>
  <c r="P79" i="16"/>
  <c r="P78" i="16"/>
  <c r="P77" i="16"/>
  <c r="P76" i="16"/>
  <c r="P75" i="16"/>
  <c r="P74" i="16"/>
  <c r="P73" i="16"/>
  <c r="P72" i="16"/>
  <c r="P71" i="16"/>
  <c r="P70" i="16"/>
  <c r="P69" i="16"/>
  <c r="P68" i="16"/>
  <c r="P67" i="16"/>
  <c r="P66" i="16"/>
  <c r="P65" i="16"/>
  <c r="P64" i="16"/>
  <c r="P63" i="16"/>
  <c r="P62" i="16"/>
  <c r="P61" i="16"/>
  <c r="P60" i="16"/>
  <c r="P59" i="16"/>
  <c r="P58" i="16"/>
  <c r="P57" i="16"/>
  <c r="P56" i="16"/>
  <c r="P55" i="16"/>
  <c r="P54" i="16"/>
  <c r="P53" i="16"/>
  <c r="P52" i="16"/>
  <c r="P51" i="16"/>
  <c r="P50" i="16"/>
  <c r="P49" i="16"/>
  <c r="P48" i="16"/>
  <c r="P47" i="16"/>
  <c r="P46" i="16"/>
  <c r="P45" i="16"/>
  <c r="P44" i="16"/>
  <c r="P43" i="16"/>
  <c r="P42" i="16"/>
  <c r="P41" i="16"/>
  <c r="P40" i="16"/>
  <c r="P39" i="16"/>
  <c r="P38" i="16"/>
  <c r="P37" i="16"/>
  <c r="P36" i="16"/>
  <c r="P35" i="16"/>
  <c r="P34" i="16"/>
  <c r="P33" i="16"/>
  <c r="P32" i="16"/>
  <c r="P31" i="16"/>
  <c r="P30" i="16"/>
  <c r="P29" i="16"/>
  <c r="P28" i="16"/>
  <c r="P27" i="16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P13" i="16"/>
  <c r="P12" i="16"/>
  <c r="P11" i="16"/>
  <c r="P10" i="16"/>
  <c r="P9" i="16"/>
  <c r="P8" i="16"/>
  <c r="P7" i="16"/>
  <c r="P6" i="16"/>
  <c r="P5" i="16"/>
  <c r="G85" i="15" l="1"/>
  <c r="G78" i="15"/>
  <c r="G73" i="15"/>
  <c r="G72" i="15"/>
  <c r="G71" i="15"/>
  <c r="G70" i="15"/>
  <c r="G68" i="15"/>
  <c r="G66" i="15"/>
  <c r="G62" i="15"/>
  <c r="G60" i="15"/>
  <c r="G59" i="15"/>
  <c r="G56" i="15"/>
  <c r="G55" i="15"/>
  <c r="G54" i="15"/>
  <c r="G53" i="15"/>
  <c r="G45" i="15"/>
  <c r="G33" i="15"/>
  <c r="G31" i="15"/>
  <c r="G26" i="15"/>
  <c r="G25" i="15"/>
  <c r="G22" i="15"/>
  <c r="G21" i="15"/>
  <c r="G19" i="15"/>
  <c r="G18" i="15"/>
  <c r="G13" i="15"/>
  <c r="G12" i="15"/>
  <c r="G11" i="15"/>
  <c r="G83" i="15"/>
  <c r="G81" i="15"/>
  <c r="G79" i="15"/>
  <c r="G77" i="15"/>
  <c r="G75" i="15"/>
  <c r="G67" i="15"/>
  <c r="G65" i="15"/>
  <c r="G57" i="15"/>
  <c r="G52" i="15"/>
  <c r="G51" i="15"/>
  <c r="G48" i="15"/>
  <c r="G47" i="15"/>
  <c r="G46" i="15"/>
  <c r="G43" i="15"/>
  <c r="G41" i="15"/>
  <c r="G38" i="15"/>
  <c r="G37" i="15"/>
  <c r="G36" i="15"/>
  <c r="G30" i="15"/>
  <c r="G29" i="15"/>
  <c r="G27" i="15"/>
  <c r="G23" i="15"/>
  <c r="G20" i="15"/>
  <c r="G17" i="15"/>
  <c r="G15" i="15"/>
  <c r="G10" i="15"/>
  <c r="G86" i="15"/>
  <c r="G84" i="15"/>
  <c r="G82" i="15"/>
  <c r="G80" i="15"/>
  <c r="G76" i="15"/>
  <c r="G74" i="15"/>
  <c r="G69" i="15"/>
  <c r="G64" i="15"/>
  <c r="G63" i="15"/>
  <c r="G61" i="15"/>
  <c r="G58" i="15"/>
  <c r="G50" i="15"/>
  <c r="G49" i="15"/>
  <c r="G44" i="15"/>
  <c r="G42" i="15"/>
  <c r="G39" i="15"/>
  <c r="G40" i="15"/>
  <c r="G35" i="15"/>
  <c r="G34" i="15"/>
  <c r="G32" i="15"/>
  <c r="G28" i="15"/>
  <c r="G24" i="15"/>
  <c r="G16" i="15"/>
  <c r="G14" i="15"/>
  <c r="G9" i="15"/>
  <c r="G8" i="15"/>
  <c r="G7" i="15"/>
  <c r="G6" i="15"/>
  <c r="G5" i="15"/>
  <c r="M86" i="14" l="1"/>
  <c r="L86" i="14"/>
  <c r="N86" i="14" s="1"/>
  <c r="N85" i="14"/>
  <c r="N84" i="14"/>
  <c r="N83" i="14"/>
  <c r="N82" i="14"/>
  <c r="N81" i="14"/>
  <c r="N80" i="14"/>
  <c r="N79" i="14"/>
  <c r="N78" i="14"/>
  <c r="N77" i="14"/>
  <c r="N76" i="14"/>
  <c r="N75" i="14"/>
  <c r="N74" i="14"/>
  <c r="N73" i="14"/>
  <c r="N72" i="14"/>
  <c r="N71" i="14"/>
  <c r="N70" i="14"/>
  <c r="N69" i="14"/>
  <c r="N68" i="14"/>
  <c r="N67" i="14"/>
  <c r="N66" i="14"/>
  <c r="N65" i="14"/>
  <c r="N64" i="14"/>
  <c r="N63" i="14"/>
  <c r="N62" i="14"/>
  <c r="N61" i="14"/>
  <c r="N60" i="14"/>
  <c r="N59" i="14"/>
  <c r="N58" i="14"/>
  <c r="N57" i="14"/>
  <c r="N56" i="14"/>
  <c r="N55" i="14"/>
  <c r="N54" i="14"/>
  <c r="N53" i="14"/>
  <c r="N52" i="14"/>
  <c r="N51" i="14"/>
  <c r="N50" i="14"/>
  <c r="N49" i="14"/>
  <c r="N48" i="14"/>
  <c r="N47" i="14"/>
  <c r="N46" i="14"/>
  <c r="N45" i="14"/>
  <c r="N44" i="14"/>
  <c r="N43" i="14"/>
  <c r="N42" i="14"/>
  <c r="N41" i="14"/>
  <c r="N40" i="14"/>
  <c r="N39" i="14"/>
  <c r="N38" i="14"/>
  <c r="N37" i="14"/>
  <c r="N36" i="14"/>
  <c r="N35" i="14"/>
  <c r="N34" i="14"/>
  <c r="N33" i="14"/>
  <c r="N32" i="14"/>
  <c r="N31" i="14"/>
  <c r="N30" i="14"/>
  <c r="N29" i="14"/>
  <c r="N28" i="14"/>
  <c r="N27" i="14"/>
  <c r="N26" i="14"/>
  <c r="N25" i="14"/>
  <c r="N24" i="14"/>
  <c r="N23" i="14"/>
  <c r="N22" i="14"/>
  <c r="N21" i="14"/>
  <c r="N20" i="14"/>
  <c r="N19" i="14"/>
  <c r="N18" i="14"/>
  <c r="N17" i="14"/>
  <c r="N16" i="14"/>
  <c r="N15" i="14"/>
  <c r="N14" i="14"/>
  <c r="N13" i="14"/>
  <c r="N12" i="14"/>
  <c r="N11" i="14"/>
  <c r="N10" i="14"/>
  <c r="N9" i="14"/>
  <c r="N8" i="14"/>
  <c r="N7" i="14"/>
  <c r="N6" i="14"/>
  <c r="N5" i="14"/>
  <c r="H6" i="13" l="1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77" i="13"/>
  <c r="H78" i="13"/>
  <c r="H79" i="13"/>
  <c r="H80" i="13"/>
  <c r="H81" i="13"/>
  <c r="H82" i="13"/>
  <c r="H83" i="13"/>
  <c r="H84" i="13"/>
  <c r="H85" i="13"/>
  <c r="H5" i="13"/>
  <c r="G86" i="13"/>
  <c r="H86" i="13" s="1"/>
  <c r="F86" i="13"/>
  <c r="N86" i="13"/>
  <c r="O86" i="13" s="1"/>
  <c r="M86" i="13"/>
  <c r="E86" i="12" l="1"/>
  <c r="F86" i="12"/>
  <c r="G86" i="12" s="1"/>
  <c r="M86" i="12"/>
  <c r="L86" i="12"/>
  <c r="O87" i="11" l="1"/>
  <c r="N87" i="11"/>
  <c r="F86" i="10" l="1"/>
  <c r="N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P27" i="10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13" i="10"/>
  <c r="P12" i="10"/>
  <c r="P11" i="10"/>
  <c r="P10" i="10"/>
  <c r="P9" i="10"/>
  <c r="P8" i="10"/>
  <c r="P7" i="10"/>
  <c r="P6" i="10"/>
  <c r="P5" i="10"/>
  <c r="E86" i="10"/>
  <c r="G85" i="9" l="1"/>
  <c r="G84" i="9"/>
  <c r="G83" i="9"/>
  <c r="G82" i="9"/>
  <c r="G81" i="9"/>
  <c r="G80" i="9"/>
  <c r="G79" i="9"/>
  <c r="G78" i="9"/>
  <c r="G77" i="9"/>
  <c r="G76" i="9"/>
  <c r="G75" i="9"/>
  <c r="G74" i="9"/>
  <c r="G73" i="9"/>
  <c r="G72" i="9"/>
  <c r="G71" i="9"/>
  <c r="G70" i="9"/>
  <c r="G69" i="9"/>
  <c r="G68" i="9"/>
  <c r="G67" i="9"/>
  <c r="G66" i="9"/>
  <c r="G65" i="9"/>
  <c r="G64" i="9"/>
  <c r="G63" i="9"/>
  <c r="G62" i="9"/>
  <c r="G61" i="9"/>
  <c r="G60" i="9"/>
  <c r="G59" i="9"/>
  <c r="G58" i="9"/>
  <c r="G57" i="9"/>
  <c r="G56" i="9"/>
  <c r="G55" i="9"/>
  <c r="G54" i="9"/>
  <c r="G53" i="9"/>
  <c r="G52" i="9"/>
  <c r="G51" i="9"/>
  <c r="G50" i="9"/>
  <c r="G49" i="9"/>
  <c r="G48" i="9"/>
  <c r="G47" i="9"/>
  <c r="G46" i="9"/>
  <c r="G45" i="9"/>
  <c r="G44" i="9"/>
  <c r="G43" i="9"/>
  <c r="G42" i="9"/>
  <c r="G41" i="9"/>
  <c r="G40" i="9"/>
  <c r="G39" i="9"/>
  <c r="G38" i="9"/>
  <c r="G37" i="9"/>
  <c r="G36" i="9"/>
  <c r="G35" i="9"/>
  <c r="G34" i="9"/>
  <c r="G33" i="9"/>
  <c r="G32" i="9"/>
  <c r="G31" i="9"/>
  <c r="G30" i="9"/>
  <c r="G29" i="9"/>
  <c r="G28" i="9"/>
  <c r="G27" i="9"/>
  <c r="G26" i="9"/>
  <c r="G25" i="9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E86" i="9"/>
  <c r="G86" i="9" s="1"/>
  <c r="N86" i="9"/>
  <c r="N84" i="9"/>
  <c r="N83" i="9"/>
  <c r="N82" i="9"/>
  <c r="N81" i="9"/>
  <c r="N80" i="9"/>
  <c r="N76" i="9"/>
  <c r="N74" i="9"/>
  <c r="N69" i="9"/>
  <c r="N67" i="9"/>
  <c r="N64" i="9"/>
  <c r="N63" i="9"/>
  <c r="N61" i="9"/>
  <c r="N59" i="9"/>
  <c r="N58" i="9"/>
  <c r="N57" i="9"/>
  <c r="N52" i="9"/>
  <c r="N51" i="9"/>
  <c r="N50" i="9"/>
  <c r="N49" i="9"/>
  <c r="N48" i="9"/>
  <c r="N46" i="9"/>
  <c r="N44" i="9"/>
  <c r="N43" i="9"/>
  <c r="N42" i="9"/>
  <c r="N41" i="9"/>
  <c r="N40" i="9"/>
  <c r="N39" i="9"/>
  <c r="N38" i="9"/>
  <c r="N35" i="9"/>
  <c r="N34" i="9"/>
  <c r="N32" i="9"/>
  <c r="N31" i="9"/>
  <c r="N29" i="9"/>
  <c r="N28" i="9"/>
  <c r="N24" i="9"/>
  <c r="N20" i="9"/>
  <c r="N19" i="9"/>
  <c r="N16" i="9"/>
  <c r="N14" i="9"/>
  <c r="N11" i="9"/>
  <c r="N9" i="9"/>
  <c r="N8" i="9"/>
  <c r="N7" i="9"/>
  <c r="N6" i="9"/>
  <c r="N5" i="9"/>
  <c r="N86" i="7"/>
  <c r="N85" i="7"/>
  <c r="N84" i="7"/>
  <c r="N83" i="7"/>
  <c r="N82" i="7"/>
  <c r="N81" i="7"/>
  <c r="N80" i="7"/>
  <c r="N79" i="7"/>
  <c r="N78" i="7"/>
  <c r="N77" i="7"/>
  <c r="N76" i="7"/>
  <c r="N75" i="7"/>
  <c r="N74" i="7"/>
  <c r="N73" i="7"/>
  <c r="N72" i="7"/>
  <c r="N71" i="7"/>
  <c r="N70" i="7"/>
  <c r="N69" i="7"/>
  <c r="N68" i="7"/>
  <c r="N67" i="7"/>
  <c r="N66" i="7"/>
  <c r="N65" i="7"/>
  <c r="N64" i="7"/>
  <c r="N63" i="7"/>
  <c r="N62" i="7"/>
  <c r="N61" i="7"/>
  <c r="N60" i="7"/>
  <c r="N59" i="7"/>
  <c r="N58" i="7"/>
  <c r="N57" i="7"/>
  <c r="N56" i="7"/>
  <c r="N55" i="7"/>
  <c r="N54" i="7"/>
  <c r="N53" i="7"/>
  <c r="N52" i="7"/>
  <c r="N51" i="7"/>
  <c r="N50" i="7"/>
  <c r="N49" i="7"/>
  <c r="N48" i="7"/>
  <c r="N47" i="7"/>
  <c r="N46" i="7"/>
  <c r="N45" i="7"/>
  <c r="N44" i="7"/>
  <c r="N43" i="7"/>
  <c r="N42" i="7"/>
  <c r="N41" i="7"/>
  <c r="N40" i="7"/>
  <c r="N39" i="7"/>
  <c r="N38" i="7"/>
  <c r="N37" i="7"/>
  <c r="N36" i="7"/>
  <c r="N35" i="7"/>
  <c r="N34" i="7"/>
  <c r="N33" i="7"/>
  <c r="N32" i="7"/>
  <c r="N31" i="7"/>
  <c r="N30" i="7"/>
  <c r="N29" i="7"/>
  <c r="N28" i="7"/>
  <c r="N27" i="7"/>
  <c r="N26" i="7"/>
  <c r="N25" i="7"/>
  <c r="N24" i="7"/>
  <c r="N23" i="7"/>
  <c r="N22" i="7"/>
  <c r="N21" i="7"/>
  <c r="N20" i="7"/>
  <c r="N19" i="7"/>
  <c r="N18" i="7"/>
  <c r="N17" i="7"/>
  <c r="N16" i="7"/>
  <c r="N15" i="7"/>
  <c r="N14" i="7"/>
  <c r="N13" i="7"/>
  <c r="N12" i="7"/>
  <c r="N11" i="7"/>
  <c r="N10" i="7"/>
  <c r="N9" i="7"/>
  <c r="N8" i="7"/>
  <c r="N7" i="7"/>
  <c r="N6" i="7"/>
  <c r="N5" i="7"/>
  <c r="G84" i="8" l="1"/>
  <c r="G83" i="8"/>
  <c r="G81" i="8"/>
  <c r="G76" i="8"/>
  <c r="G74" i="8"/>
  <c r="G69" i="8"/>
  <c r="G67" i="8"/>
  <c r="G64" i="8"/>
  <c r="G59" i="8"/>
  <c r="G58" i="8"/>
  <c r="G57" i="8"/>
  <c r="G52" i="8"/>
  <c r="G51" i="8"/>
  <c r="G50" i="8"/>
  <c r="G48" i="8"/>
  <c r="G46" i="8"/>
  <c r="G43" i="8"/>
  <c r="G41" i="8"/>
  <c r="G39" i="8"/>
  <c r="G38" i="8"/>
  <c r="G35" i="8"/>
  <c r="G31" i="8"/>
  <c r="G29" i="8"/>
  <c r="G28" i="8"/>
  <c r="G24" i="8"/>
  <c r="G20" i="8"/>
  <c r="G19" i="8"/>
  <c r="G14" i="8"/>
  <c r="G11" i="8"/>
  <c r="G9" i="8"/>
  <c r="G7" i="8"/>
  <c r="G86" i="8"/>
  <c r="G82" i="8"/>
  <c r="G80" i="8"/>
  <c r="G63" i="8"/>
  <c r="G61" i="8"/>
  <c r="G49" i="8"/>
  <c r="G44" i="8"/>
  <c r="G42" i="8"/>
  <c r="G40" i="8"/>
  <c r="G34" i="8"/>
  <c r="G32" i="8"/>
  <c r="G16" i="8"/>
  <c r="G8" i="8"/>
  <c r="G6" i="8"/>
  <c r="G5" i="8"/>
  <c r="N86" i="6" l="1"/>
  <c r="N85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71" i="6"/>
  <c r="N70" i="6"/>
  <c r="N69" i="6"/>
  <c r="N68" i="6"/>
  <c r="N67" i="6"/>
  <c r="N66" i="6"/>
  <c r="N65" i="6"/>
  <c r="N64" i="6"/>
  <c r="N63" i="6"/>
  <c r="N62" i="6"/>
  <c r="N61" i="6"/>
  <c r="N60" i="6"/>
  <c r="N59" i="6"/>
  <c r="N58" i="6"/>
  <c r="N57" i="6"/>
  <c r="N56" i="6"/>
  <c r="N55" i="6"/>
  <c r="N54" i="6"/>
  <c r="N53" i="6"/>
  <c r="N52" i="6"/>
  <c r="N51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N35" i="6"/>
  <c r="N34" i="6"/>
  <c r="N33" i="6"/>
  <c r="N32" i="6"/>
  <c r="N31" i="6"/>
  <c r="N30" i="6"/>
  <c r="N29" i="6"/>
  <c r="N28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G85" i="6"/>
  <c r="G79" i="6"/>
  <c r="G78" i="6"/>
  <c r="G77" i="6"/>
  <c r="G75" i="6"/>
  <c r="G73" i="6"/>
  <c r="G72" i="6"/>
  <c r="G71" i="6"/>
  <c r="G70" i="6"/>
  <c r="G65" i="6"/>
  <c r="G57" i="6"/>
  <c r="G56" i="6"/>
  <c r="G55" i="6"/>
  <c r="G54" i="6"/>
  <c r="G53" i="6"/>
  <c r="G48" i="6"/>
  <c r="G45" i="6"/>
  <c r="G39" i="6"/>
  <c r="G36" i="6"/>
  <c r="G33" i="6"/>
  <c r="G30" i="6"/>
  <c r="G27" i="6"/>
  <c r="G26" i="6"/>
  <c r="G25" i="6"/>
  <c r="G24" i="6"/>
  <c r="G22" i="6"/>
  <c r="G21" i="6"/>
  <c r="G18" i="6"/>
  <c r="G17" i="6"/>
  <c r="G15" i="6"/>
  <c r="G13" i="6"/>
  <c r="G10" i="6"/>
  <c r="G76" i="6"/>
  <c r="G81" i="6"/>
  <c r="G83" i="6"/>
  <c r="G84" i="6"/>
  <c r="G69" i="6"/>
  <c r="G68" i="6"/>
  <c r="G67" i="6"/>
  <c r="G66" i="6"/>
  <c r="G64" i="6"/>
  <c r="G62" i="6"/>
  <c r="G61" i="6"/>
  <c r="G60" i="6"/>
  <c r="G59" i="6"/>
  <c r="G58" i="6"/>
  <c r="G52" i="6"/>
  <c r="G51" i="6"/>
  <c r="G50" i="6"/>
  <c r="G47" i="6"/>
  <c r="G46" i="6"/>
  <c r="G43" i="6"/>
  <c r="G41" i="6"/>
  <c r="G37" i="6"/>
  <c r="G35" i="6"/>
  <c r="G31" i="6"/>
  <c r="G29" i="6"/>
  <c r="G28" i="6"/>
  <c r="G23" i="6"/>
  <c r="G20" i="6"/>
  <c r="G19" i="6"/>
  <c r="G14" i="6"/>
  <c r="G12" i="6"/>
  <c r="G11" i="6"/>
  <c r="G9" i="6"/>
  <c r="G7" i="6"/>
  <c r="G86" i="6"/>
  <c r="G82" i="6"/>
  <c r="G80" i="6"/>
  <c r="G74" i="6"/>
  <c r="G63" i="6"/>
  <c r="G49" i="6"/>
  <c r="G44" i="6"/>
  <c r="G42" i="6"/>
  <c r="G40" i="6"/>
  <c r="G38" i="6"/>
  <c r="G34" i="6"/>
  <c r="G32" i="6"/>
  <c r="G16" i="6"/>
  <c r="G8" i="6"/>
  <c r="G6" i="6"/>
  <c r="G5" i="6"/>
  <c r="M86" i="5" l="1"/>
  <c r="N86" i="5" s="1"/>
  <c r="L86" i="5"/>
  <c r="N69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68" i="4" l="1"/>
  <c r="E85" i="4"/>
  <c r="F85" i="4"/>
  <c r="G87" i="4" s="1"/>
  <c r="N88" i="4"/>
  <c r="N87" i="4"/>
  <c r="M86" i="4"/>
  <c r="L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86" i="4" l="1"/>
  <c r="G85" i="4"/>
  <c r="F86" i="4"/>
  <c r="G88" i="4"/>
  <c r="G89" i="4" s="1"/>
  <c r="E86" i="4"/>
  <c r="G86" i="4" s="1"/>
  <c r="N89" i="4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5" i="3"/>
  <c r="A86" i="3" s="1"/>
  <c r="B86" i="3"/>
  <c r="F87" i="3" l="1"/>
  <c r="G87" i="3"/>
  <c r="H87" i="3" s="1"/>
  <c r="H88" i="3"/>
  <c r="H89" i="3"/>
  <c r="H85" i="3"/>
  <c r="H84" i="3"/>
  <c r="H80" i="3"/>
  <c r="H79" i="3"/>
  <c r="H78" i="3"/>
  <c r="H77" i="3"/>
  <c r="H75" i="3"/>
  <c r="H72" i="3"/>
  <c r="H71" i="3"/>
  <c r="H70" i="3"/>
  <c r="H69" i="3"/>
  <c r="H67" i="3"/>
  <c r="H65" i="3"/>
  <c r="H64" i="3"/>
  <c r="H60" i="3"/>
  <c r="H56" i="3"/>
  <c r="H55" i="3"/>
  <c r="H54" i="3"/>
  <c r="H53" i="3"/>
  <c r="H49" i="3"/>
  <c r="H33" i="3"/>
  <c r="H30" i="3"/>
  <c r="H27" i="3"/>
  <c r="H26" i="3"/>
  <c r="H25" i="3"/>
  <c r="H24" i="3"/>
  <c r="H22" i="3"/>
  <c r="H20" i="3"/>
  <c r="H18" i="3"/>
  <c r="H17" i="3"/>
  <c r="H15" i="3"/>
  <c r="H13" i="3"/>
  <c r="H10" i="3"/>
  <c r="H83" i="3"/>
  <c r="H81" i="3"/>
  <c r="H76" i="3"/>
  <c r="H68" i="3"/>
  <c r="H62" i="3"/>
  <c r="H59" i="3"/>
  <c r="H58" i="3"/>
  <c r="H57" i="3"/>
  <c r="H52" i="3"/>
  <c r="H51" i="3"/>
  <c r="H50" i="3"/>
  <c r="H48" i="3"/>
  <c r="H47" i="3"/>
  <c r="H46" i="3"/>
  <c r="H45" i="3"/>
  <c r="H43" i="3"/>
  <c r="H41" i="3"/>
  <c r="H39" i="3"/>
  <c r="H37" i="3"/>
  <c r="H36" i="3"/>
  <c r="H31" i="3"/>
  <c r="H29" i="3"/>
  <c r="H23" i="3"/>
  <c r="H19" i="3"/>
  <c r="H14" i="3"/>
  <c r="H12" i="3"/>
  <c r="H11" i="3"/>
  <c r="H9" i="3"/>
  <c r="H86" i="3"/>
  <c r="H82" i="3"/>
  <c r="H74" i="3"/>
  <c r="H73" i="3"/>
  <c r="H66" i="3"/>
  <c r="H63" i="3"/>
  <c r="H61" i="3"/>
  <c r="H44" i="3"/>
  <c r="H42" i="3"/>
  <c r="H40" i="3"/>
  <c r="H38" i="3"/>
  <c r="H35" i="3"/>
  <c r="H34" i="3"/>
  <c r="H32" i="3"/>
  <c r="H28" i="3"/>
  <c r="H21" i="3"/>
  <c r="H16" i="3"/>
  <c r="H8" i="3"/>
  <c r="H7" i="3"/>
  <c r="H6" i="3"/>
  <c r="H5" i="3"/>
  <c r="N86" i="3"/>
  <c r="M86" i="3"/>
  <c r="O88" i="3" s="1"/>
  <c r="H90" i="3" l="1"/>
  <c r="O86" i="3"/>
  <c r="O87" i="3"/>
  <c r="O89" i="3" s="1"/>
  <c r="E85" i="2"/>
  <c r="G87" i="2" s="1"/>
  <c r="F85" i="2"/>
  <c r="G86" i="2" s="1"/>
  <c r="R88" i="2"/>
  <c r="Q85" i="2"/>
  <c r="P85" i="2"/>
  <c r="G88" i="2" l="1"/>
  <c r="R85" i="2"/>
  <c r="G85" i="2"/>
</calcChain>
</file>

<file path=xl/sharedStrings.xml><?xml version="1.0" encoding="utf-8"?>
<sst xmlns="http://schemas.openxmlformats.org/spreadsheetml/2006/main" count="19498" uniqueCount="376">
  <si>
    <t>JUDET</t>
  </si>
  <si>
    <t>LOCALITATE</t>
  </si>
  <si>
    <t>SIRUTA</t>
  </si>
  <si>
    <t>POPULATIE DEPABD</t>
  </si>
  <si>
    <t>CAZURI CONFIRMATE IN ULTIMELE 14 ZILE</t>
  </si>
  <si>
    <t>CAZURI LA 1000 DE LOCUITORI IN ULTIMELE 14 ZILE (DEPABD)</t>
  </si>
  <si>
    <t>CLUJ</t>
  </si>
  <si>
    <t>AGHIREŞU</t>
  </si>
  <si>
    <t>55473</t>
  </si>
  <si>
    <t>AITON</t>
  </si>
  <si>
    <t>55598</t>
  </si>
  <si>
    <t>ALUNIŞ</t>
  </si>
  <si>
    <t>55623</t>
  </si>
  <si>
    <t>APAHIDA</t>
  </si>
  <si>
    <t>55687</t>
  </si>
  <si>
    <t>AŞCHILEU</t>
  </si>
  <si>
    <t>55776</t>
  </si>
  <si>
    <t>BACIU</t>
  </si>
  <si>
    <t>55838</t>
  </si>
  <si>
    <t>BĂIŞOARA</t>
  </si>
  <si>
    <t>55918</t>
  </si>
  <si>
    <t>BELIŞ</t>
  </si>
  <si>
    <t>56014</t>
  </si>
  <si>
    <t>BOBÂLNA</t>
  </si>
  <si>
    <t>56096</t>
  </si>
  <si>
    <t>BONŢIDA</t>
  </si>
  <si>
    <t>56210</t>
  </si>
  <si>
    <t>BORŞA</t>
  </si>
  <si>
    <t>56265</t>
  </si>
  <si>
    <t>BUZA</t>
  </si>
  <si>
    <t>56327</t>
  </si>
  <si>
    <t>CĂIANU</t>
  </si>
  <si>
    <t>56354</t>
  </si>
  <si>
    <t>CĂLĂRAŞI</t>
  </si>
  <si>
    <t>56425</t>
  </si>
  <si>
    <t>CĂLĂŢELE</t>
  </si>
  <si>
    <t>56461</t>
  </si>
  <si>
    <t>CĂMĂRAŞU</t>
  </si>
  <si>
    <t>56522</t>
  </si>
  <si>
    <t>CĂPUŞU MARE</t>
  </si>
  <si>
    <t>56568</t>
  </si>
  <si>
    <t>CĂŞEIU</t>
  </si>
  <si>
    <t>56666</t>
  </si>
  <si>
    <t>CÂŢCĂU</t>
  </si>
  <si>
    <t>57314</t>
  </si>
  <si>
    <t>CĂTINA</t>
  </si>
  <si>
    <t>56773</t>
  </si>
  <si>
    <t>CEANU MARE</t>
  </si>
  <si>
    <t>56844</t>
  </si>
  <si>
    <t>CHINTENI</t>
  </si>
  <si>
    <t>56988</t>
  </si>
  <si>
    <t>CHIUIEŞTI</t>
  </si>
  <si>
    <t>57083</t>
  </si>
  <si>
    <t>CIUCEA</t>
  </si>
  <si>
    <t>57163</t>
  </si>
  <si>
    <t>CIURILA</t>
  </si>
  <si>
    <t>57225</t>
  </si>
  <si>
    <t>COJOCNA</t>
  </si>
  <si>
    <t>57350</t>
  </si>
  <si>
    <t>CORNEŞTI</t>
  </si>
  <si>
    <t>57449</t>
  </si>
  <si>
    <t>CUZDRIOARA</t>
  </si>
  <si>
    <t>55062</t>
  </si>
  <si>
    <t>DĂBÂCA</t>
  </si>
  <si>
    <t>57546</t>
  </si>
  <si>
    <t>FELEACU</t>
  </si>
  <si>
    <t>57582</t>
  </si>
  <si>
    <t>FIZEŞU GHERLII</t>
  </si>
  <si>
    <t>57644</t>
  </si>
  <si>
    <t>FLOREŞTI</t>
  </si>
  <si>
    <t>57706</t>
  </si>
  <si>
    <t>FRATA</t>
  </si>
  <si>
    <t>57742</t>
  </si>
  <si>
    <t>GÂRBĂU</t>
  </si>
  <si>
    <t>57948</t>
  </si>
  <si>
    <t>GEACA</t>
  </si>
  <si>
    <t>57831</t>
  </si>
  <si>
    <t>GILĂU</t>
  </si>
  <si>
    <t>57902</t>
  </si>
  <si>
    <t>IARA</t>
  </si>
  <si>
    <t>58008</t>
  </si>
  <si>
    <t>ICLOD</t>
  </si>
  <si>
    <t>58142</t>
  </si>
  <si>
    <t>IZVORU CRIŞULUI</t>
  </si>
  <si>
    <t>58204</t>
  </si>
  <si>
    <t>JICHIŞU DE JOS</t>
  </si>
  <si>
    <t>55106</t>
  </si>
  <si>
    <t>JUCU</t>
  </si>
  <si>
    <t>58259</t>
  </si>
  <si>
    <t>LUNA</t>
  </si>
  <si>
    <t>58311</t>
  </si>
  <si>
    <t>MĂGURI-RĂCĂTĂU</t>
  </si>
  <si>
    <t>58357</t>
  </si>
  <si>
    <t>MĂNĂSTIRENI</t>
  </si>
  <si>
    <t>58393</t>
  </si>
  <si>
    <t>MĂRGĂU</t>
  </si>
  <si>
    <t>58464</t>
  </si>
  <si>
    <t>MĂRIŞEL</t>
  </si>
  <si>
    <t>58534</t>
  </si>
  <si>
    <t>MICA</t>
  </si>
  <si>
    <t>55160</t>
  </si>
  <si>
    <t>MIHAI VITEAZU</t>
  </si>
  <si>
    <t>55277</t>
  </si>
  <si>
    <t>MINTIU GHERLII</t>
  </si>
  <si>
    <t>58552</t>
  </si>
  <si>
    <t>MOCIU</t>
  </si>
  <si>
    <t>58623</t>
  </si>
  <si>
    <t>MOLDOVENEŞTI</t>
  </si>
  <si>
    <t>58721</t>
  </si>
  <si>
    <t>MUNICIPIUL CÂMPIA TURZII</t>
  </si>
  <si>
    <t>55357</t>
  </si>
  <si>
    <t>MUNICIPIUL CLUJ-NAPOCA</t>
  </si>
  <si>
    <t>54975</t>
  </si>
  <si>
    <t>MUNICIPIUL DEJ</t>
  </si>
  <si>
    <t>55008</t>
  </si>
  <si>
    <t>MUNICIPIUL GHERLA</t>
  </si>
  <si>
    <t>55384</t>
  </si>
  <si>
    <t>MUNICIPIUL TURDA</t>
  </si>
  <si>
    <t>55259</t>
  </si>
  <si>
    <t>NEGRENI</t>
  </si>
  <si>
    <t>60169</t>
  </si>
  <si>
    <t>ORAŞ HUEDIN</t>
  </si>
  <si>
    <t>55446</t>
  </si>
  <si>
    <t>PĂLATCA</t>
  </si>
  <si>
    <t>58794</t>
  </si>
  <si>
    <t>PANTICEU</t>
  </si>
  <si>
    <t>58856</t>
  </si>
  <si>
    <t>PETREŞTII DE JOS</t>
  </si>
  <si>
    <t>58918</t>
  </si>
  <si>
    <t>PLOSCOŞ</t>
  </si>
  <si>
    <t>58990</t>
  </si>
  <si>
    <t>POIENI</t>
  </si>
  <si>
    <t>59041</t>
  </si>
  <si>
    <t>RECEA-CRISTUR</t>
  </si>
  <si>
    <t>59130</t>
  </si>
  <si>
    <t>RIŞCA</t>
  </si>
  <si>
    <t>59238</t>
  </si>
  <si>
    <t>SĂCUIEU</t>
  </si>
  <si>
    <t>59283</t>
  </si>
  <si>
    <t>SÂNCRAIU</t>
  </si>
  <si>
    <t>59434</t>
  </si>
  <si>
    <t>SĂNDULEŞTI</t>
  </si>
  <si>
    <t>55311</t>
  </si>
  <si>
    <t>SÂNMĂRTIN</t>
  </si>
  <si>
    <t>59498</t>
  </si>
  <si>
    <t>SÂNPAUL</t>
  </si>
  <si>
    <t>59586</t>
  </si>
  <si>
    <t>SĂVĂDISLA</t>
  </si>
  <si>
    <t>59327</t>
  </si>
  <si>
    <t>SIC</t>
  </si>
  <si>
    <t>59416</t>
  </si>
  <si>
    <t>SUATU</t>
  </si>
  <si>
    <t>59657</t>
  </si>
  <si>
    <t>ŢAGA</t>
  </si>
  <si>
    <t>59826</t>
  </si>
  <si>
    <t>TRITENII DE JOS</t>
  </si>
  <si>
    <t>59693</t>
  </si>
  <si>
    <t>TURENI</t>
  </si>
  <si>
    <t>59764</t>
  </si>
  <si>
    <t>UNGURAŞ</t>
  </si>
  <si>
    <t>59880</t>
  </si>
  <si>
    <t>VAD</t>
  </si>
  <si>
    <t>59942</t>
  </si>
  <si>
    <t>VALEA IERII</t>
  </si>
  <si>
    <t>60026</t>
  </si>
  <si>
    <t>VIIŞOARA</t>
  </si>
  <si>
    <t>60062</t>
  </si>
  <si>
    <t>VULTURENI</t>
  </si>
  <si>
    <t>60099</t>
  </si>
  <si>
    <t xml:space="preserve">NUMAR CAZURI </t>
  </si>
  <si>
    <t>↑</t>
  </si>
  <si>
    <t>Rata incidentei cumulative a COVID-19 la 1000 locuitori pe localitati (UAT) la data de 10.03.2021, pentru perioada 24.02.2021-09.03.2021</t>
  </si>
  <si>
    <t>AGHIRESU</t>
  </si>
  <si>
    <t>ALUNIS</t>
  </si>
  <si>
    <t>ASCHILEU</t>
  </si>
  <si>
    <t>BAISOARA</t>
  </si>
  <si>
    <t>BELIS</t>
  </si>
  <si>
    <t>BOBALNA</t>
  </si>
  <si>
    <t>BONTIDA</t>
  </si>
  <si>
    <t>BORSA</t>
  </si>
  <si>
    <t>CAIANU</t>
  </si>
  <si>
    <t>CALARASI</t>
  </si>
  <si>
    <t>CALATELE</t>
  </si>
  <si>
    <t>CAMARASU</t>
  </si>
  <si>
    <t>CAPUSU MARE</t>
  </si>
  <si>
    <t>CASEIU</t>
  </si>
  <si>
    <t>CATCAU</t>
  </si>
  <si>
    <t>CATINA</t>
  </si>
  <si>
    <t>CHIUIESTI</t>
  </si>
  <si>
    <t>CORNESTI</t>
  </si>
  <si>
    <t>DABACA</t>
  </si>
  <si>
    <t>FIZESU GHERLII</t>
  </si>
  <si>
    <t>FLORESTI</t>
  </si>
  <si>
    <t>GARBAU</t>
  </si>
  <si>
    <t>GILAU</t>
  </si>
  <si>
    <t>IZVORU CRISULUI</t>
  </si>
  <si>
    <t>JICHISU DE JOS</t>
  </si>
  <si>
    <t>MAGURI-RACATAU</t>
  </si>
  <si>
    <t>MANASTIRENI</t>
  </si>
  <si>
    <t>MARGAU</t>
  </si>
  <si>
    <t>MARISEL</t>
  </si>
  <si>
    <t>MOLDOVENESTI</t>
  </si>
  <si>
    <t>PALATCA</t>
  </si>
  <si>
    <t>PETRESTII DE JOS</t>
  </si>
  <si>
    <t>PLOSCOS</t>
  </si>
  <si>
    <t>RASCA</t>
  </si>
  <si>
    <t>SACUIEU</t>
  </si>
  <si>
    <t>SANCRAIU</t>
  </si>
  <si>
    <t>SANDULESTI</t>
  </si>
  <si>
    <t>SANMARTIN</t>
  </si>
  <si>
    <t>SANPAUL</t>
  </si>
  <si>
    <t>SAVADISLA</t>
  </si>
  <si>
    <t>TAGA</t>
  </si>
  <si>
    <t>UNGURAS</t>
  </si>
  <si>
    <t>VIISOARA</t>
  </si>
  <si>
    <t>TOTAL</t>
  </si>
  <si>
    <t>Rata incidentei cumulative a COVID-19 la 1000 locuitori pe localitati (UAT) la data de 09.03.2021, pentru perioada 23.02.2021-08.03.2021</t>
  </si>
  <si>
    <t>diferenta in timp de 30 minute</t>
  </si>
  <si>
    <t>tableta</t>
  </si>
  <si>
    <t>Rata incidentei cumulative a COVID-19 la 1000 locuitori pe localitati (UAT) la data de 11.03.2021, pentru perioada 25.02.2021-10.03.2021</t>
  </si>
  <si>
    <t>Rata incidentei cumulative a COVID-19 la 1000 locuitori pe localitati (UAT) la data de 12.03.2021, pentru perioada 26.02.2021-11.03.2021</t>
  </si>
  <si>
    <t>NR.CRT.</t>
  </si>
  <si>
    <t>UAT</t>
  </si>
  <si>
    <t xml:space="preserve">POPULATIE REZIDENTA* (DEPABD)
</t>
  </si>
  <si>
    <t>NR. CAZURI NOI TOTAL</t>
  </si>
  <si>
    <t>Rata incidentei la 1000 de locuitori</t>
  </si>
  <si>
    <t>CLUJ-NAPOCA</t>
  </si>
  <si>
    <t>DEJ</t>
  </si>
  <si>
    <t>GHERLA</t>
  </si>
  <si>
    <t>TURDA</t>
  </si>
  <si>
    <t>CAMPIA TURZII</t>
  </si>
  <si>
    <t>HUEDIN</t>
  </si>
  <si>
    <t>TOTAL JUDET</t>
  </si>
  <si>
    <t>RISCA</t>
  </si>
  <si>
    <t>Rata incidentei cumulative a COVID-19 la 1000 locuitori pe localitati (UAT) la data de 13.03.2021, pentru perioada 27.02.2021-12.03.2021</t>
  </si>
  <si>
    <t>Rata incidentei cumulative a COVID-19 la 1000 locuitori pe localitati (UAT) la data de 15.03.2021, pentru perioada 01.03.2021-14.03.2021</t>
  </si>
  <si>
    <t>0.31</t>
  </si>
  <si>
    <t>0.91</t>
  </si>
  <si>
    <t>0.84</t>
  </si>
  <si>
    <t>0.68</t>
  </si>
  <si>
    <t>0.51</t>
  </si>
  <si>
    <t>0.00</t>
  </si>
  <si>
    <t>0.75</t>
  </si>
  <si>
    <t>0.42</t>
  </si>
  <si>
    <t>0.40</t>
  </si>
  <si>
    <t>0.32</t>
  </si>
  <si>
    <t>0.47</t>
  </si>
  <si>
    <t>0.73</t>
  </si>
  <si>
    <t>0.52</t>
  </si>
  <si>
    <t>0.60</t>
  </si>
  <si>
    <t>0.66</t>
  </si>
  <si>
    <t>0.61</t>
  </si>
  <si>
    <t>0.87</t>
  </si>
  <si>
    <t>0.71</t>
  </si>
  <si>
    <t>0.45</t>
  </si>
  <si>
    <t>0.48</t>
  </si>
  <si>
    <t>0.65</t>
  </si>
  <si>
    <t>0.58</t>
  </si>
  <si>
    <t>Rata incidentei cumulative a COVID-19 la 1000 locuitori pe localitati (UAT) la data de 14.03.2021, pentru perioada 28.02.2021-13.03.2021</t>
  </si>
  <si>
    <t>Rata incidentei cumulative a COVID-19 la 1000 locuitori pe localitati (UAT) la data de 16.03.2021, pentru perioada 02.03.2021-15.03.2021</t>
  </si>
  <si>
    <t>Rata incidentei cumulative a COVID-19 la 1000 locuitori pe localitati (UAT) la data de 17.03.2021, pentru perioada 03.03.2021-16.03.2021</t>
  </si>
  <si>
    <t>↓</t>
  </si>
  <si>
    <t>↔</t>
  </si>
  <si>
    <t>Rata incidentei cumulative a COVID-19 la 1000 locuitori pe localitati (UAT) la data de 18.03.2021, pentru perioada 04.03.2021-17.03.2021</t>
  </si>
  <si>
    <t>judet</t>
  </si>
  <si>
    <t>uat</t>
  </si>
  <si>
    <t>siruta</t>
  </si>
  <si>
    <t>population</t>
  </si>
  <si>
    <t>infections</t>
  </si>
  <si>
    <t>infection_rate</t>
  </si>
  <si>
    <t>Rata incidentei cumulative a COVID-19 la 1000 locuitori pe localitati (UAT) la data de 20.03.2021, pentru perioada 06.03.2021-19.03.2021</t>
  </si>
  <si>
    <t>Rata incidentei cumulative a COVID-19 la 1000 locuitori pe localitati (UAT) la data de 21.03.2021, pentru perioada 07.03.2021-20.03.2021</t>
  </si>
  <si>
    <t>Rata incidentei cumulative a COVID-19 la 1000 locuitori pe localitati (UAT) la data de 22.03.2021, pentru perioada 08.03.2021-21.03.2021</t>
  </si>
  <si>
    <t>21.03.l2021</t>
  </si>
  <si>
    <t>Rata incidentei cumulative a COVID-19 la 1000 locuitori pe localitati (UAT) la data de 23.03.2021, (06.03.2021-19.03.2021)</t>
  </si>
  <si>
    <t>Rata incidentei cumulative a COVID-19 la 1000 locuitori pe localitati (UAT) la data de 24.03.2021, (perioada 07.03.2021-20.03.2021)</t>
  </si>
  <si>
    <t>Rata incidentei cumulative a COVID-19 la 1000 locuitori pe localitati (UAT) la data de 25.03.2021, (perioada 08.03.2021-21.03.2021)</t>
  </si>
  <si>
    <t>Rata incidentei cumulative a COVID-19 la 1000 locuitori pe localitati (UAT) la data de 26.03.2021, (perioada 09.03.2021-22.03.2021)</t>
  </si>
  <si>
    <t>judet1</t>
  </si>
  <si>
    <t>name</t>
  </si>
  <si>
    <t>code</t>
  </si>
  <si>
    <t>round</t>
  </si>
  <si>
    <t>Rata incidentei cumulative a COVID-19 la 1000 locuitori pe localitati (UAT) la data de 27.03.2021 pentru perioada 10.03.2021-23.03.2021</t>
  </si>
  <si>
    <t>Rata incidentei cumulative a COVID-19 la 1000 locuitori pe localitati (UAT) la data de 28.03.2021 pentru perioada 11.03.2021-24.03.2021</t>
  </si>
  <si>
    <t>Rata incidentei cumulative a COVID-19 la 1000 locuitori pe localitati (UAT) la data de 29.03.2021 pentru perioada 12.03.2021-25.03.2021</t>
  </si>
  <si>
    <t>Rata incidentei cumulative a COVID-19 la 1000 locuitori pe localitati (UAT) la data de 30.03.2021 pentru perioada 13.03.2021-26.03.2021</t>
  </si>
  <si>
    <t>Rata incidentei cumulative a COVID-19 la 1000 locuitori pe localitati (UAT) la data de 30.03.2021 pentru perioada 14.03.2021-27.03.2021</t>
  </si>
  <si>
    <t>Rata incidentei cumulative a COVID-19 la 1000 locuitori pe localitati (UAT) la data de 01.04.2021 pentru perioada 15.03.2021-28.03.2021</t>
  </si>
  <si>
    <t>Rata incidentei cumulative a COVID-19 la 1000 locuitori pe localitati (UAT) la data de 02.04.2021 pentru perioada 16.03.2021-29.03.2021</t>
  </si>
  <si>
    <t>Rata incidentei cumulative a COVID-19 la 1000 locuitori pe localitati (UAT) la data de 03.04.2021 pentru perioada 17.03.2021-30.03.2021</t>
  </si>
  <si>
    <t>Rata incidentei cumulative a COVID-19 la 1000 locuitori pe localitati (UAT) la data de 04.04.2021 pentru perioada 18.03.2021-31.03.2021</t>
  </si>
  <si>
    <t>Rata incidentei cumulative a COVID-19 la 1000 locuitori pe localitati (UAT) la data de 05.04.2021 pentru perioada 19.03.2021-01.04.2021</t>
  </si>
  <si>
    <t>Rata incidentei cumulative a COVID-19 la 1000 locuitori pe localitati (UAT) la data de 06.04.2021 pentru perioada 20.03.2021-02.04.2021</t>
  </si>
  <si>
    <t>Rata incidentei cumulative a COVID-19 la 1000 locuitori pe localitati (UAT) la data de 07.04.2021 pentru perioada 21.03.2021-03.04.2021</t>
  </si>
  <si>
    <t>Rata incidentei cumulative a COVID-19 la 1000 locuitori pe localitati (UAT) la data de 08.04.2021 pentru perioada 22.03.2021-04.04.2021</t>
  </si>
  <si>
    <t>Rata incidentei cumulative a COVID-19 la 1000 locuitori pe localitati (UAT) la data de 09.04.2021 pentru perioada 23.03.2021-05.04.2021</t>
  </si>
  <si>
    <t>Rata incidentei cumulative a COVID-19 la 1000 locuitori pe localitati (UAT) la data de 10.04.2021 pentru perioada 24.03.2021-06.04.2021</t>
  </si>
  <si>
    <t>Rata incidentei cumulative a COVID-19 la 1000 locuitori pe localitati (UAT) la data de 11.04.2021 pentru perioada 25.03.2021-07.04.2021</t>
  </si>
  <si>
    <t>11.04.2021</t>
  </si>
  <si>
    <t>Rata incidentei cumulative a COVID-19 la 1000 locuitori pe localitati (UAT) la data de 12.04.2021 pentru perioada 26.03.2021-08.04.2021</t>
  </si>
  <si>
    <t>Rata incidentei cumulative a COVID-19 la 1000 locuitori pe localitati (UAT) la data de 13.04.2021 pentru perioada 27.03.2021-09.04.2021</t>
  </si>
  <si>
    <t>Rata incidentei cumulative a COVID-19 la 1000 locuitori pe localitati (UAT) la data de 14.04.2021 pentru perioada 28.03.2021-10.04.2021</t>
  </si>
  <si>
    <t>Rata incidentei cumulative a COVID-19 la 1000 locuitori pe localitati (UAT) la data de 15.04.2021 pentru perioada 29.03.2021-11.04.2021</t>
  </si>
  <si>
    <t>Rata incidentei cumulative a COVID-19 la 1000 locuitori pe localitati (UAT) la data de 16.04.2021 pentru perioada 30.03.2021-12.04.2021</t>
  </si>
  <si>
    <t>Rata incidentei cumulative a COVID-19 la 1000 locuitori pe localitati (UAT) la data de 20.04.2021 pentru perioada 03.04.2021-16.04.2021</t>
  </si>
  <si>
    <t>Rata incidentei cumulative a COVID-19 la 1000 locuitori pe localitati (UAT) la data de 19.04.2021 pentru perioada 02.04.2021-15.04.2021</t>
  </si>
  <si>
    <t>Rata incidentei cumulative a COVID-19 la 1000 locuitori pe localitati (UAT) la data de 21.04.2021 pentru perioada 04.04.2021-17.04.2021</t>
  </si>
  <si>
    <t>Rata incidentei cumulative a COVID-19 la 1000 locuitori pe localitati (UAT) la data de 22.04.2021 pentru perioada 05.04.2021-18.04.2021</t>
  </si>
  <si>
    <t>Rata incidentei cumulative a COVID-19 la 1000 locuitori pe localitati (UAT) la data de 23.04.2021 pentru perioada 06.04.2021-19.04.2021</t>
  </si>
  <si>
    <t>Rata incidentei cumulative a COVID-19 la 1000 locuitori pe localitati (UAT) la data de 24.04.2021 pentru perioada 07.04.2021-20.04.2021</t>
  </si>
  <si>
    <t>Rata incidentei cumulative a COVID-19 la 1000 locuitori pe localitati (UAT) la data de 25.04.2021 pentru perioada 08.04.2021-21.04.2021</t>
  </si>
  <si>
    <t>Rata incidentei cumulative a COVID-19 la 1000 locuitori pe localitati (UAT) la data de 26.04.2021 pentru perioada 09.04.2021-22.04.2021</t>
  </si>
  <si>
    <t>Rata incidentei cumulative a COVID-19 la 1000 locuitori pe localitati (UAT) la data de 27.04.2021 pentru perioada 10.04.2021-23.04.2021</t>
  </si>
  <si>
    <t>Rata incidentei cumulative a COVID-19 la 1000 locuitori pe localitati (UAT) la data de 28.04.2021 pentru perioada 11.04.2021-24.04.2021</t>
  </si>
  <si>
    <t>Rata incidentei cumulative a COVID-19 la 1000 locuitori pe localitati (UAT) la data de 29.04.2021 pentru perioada 12.04.2021-25.04.2021</t>
  </si>
  <si>
    <t>Rata incidentei cumulative a COVID-19 la 1000 locuitori pe localitati (UAT) la data de 30.04.2021 pentru perioada 13.04.2021-26.04.2021</t>
  </si>
  <si>
    <t>Rata incidentei cumulative a COVID-19 la 1000 locuitori pe localitati (UAT) la data de 01.05.2021 pentru perioada 14.04.2021-27.04.2021</t>
  </si>
  <si>
    <t>Rata incidentei cumulative a COVID-19 la 1000 locuitori pe localitati (UAT) la data de 02.05.2021 pentru perioada 15.04.2021-28.04.2021</t>
  </si>
  <si>
    <t>Rata incidentei cumulative a COVID-19 la 1000 locuitori pe localitati (UAT) la data de 03.05.2021 pentru perioada 16.04.2021-29.04.2021</t>
  </si>
  <si>
    <t>Rata incidentei cumulative a COVID-19 la 1000 locuitori pe localitati (UAT) la data de 04.05.2021 pentru perioada 17.04.2021-30.04.2021</t>
  </si>
  <si>
    <t>Rata incidentei cumulative a COVID-19 la 1000 locuitori pe localitati (UAT) la data de 05.05.2021 pentru perioada 18.04.2021-01.05.2021</t>
  </si>
  <si>
    <t>Rata incidentei cumulative a COVID-19 la 1000 locuitori pe localitati (UAT) la data de 06.05.2021 pentru perioada 19.04.2021-02.05.2021</t>
  </si>
  <si>
    <t>Rata incidentei cumulative a COVID-19 la 1000 locuitori pe localitati (UAT) la data de 07.05.2021 pentru perioada 20.04.2021-03.05.2021</t>
  </si>
  <si>
    <t>Rata incidentei cumulative a COVID-19 la 1000 locuitori pe localitati (UAT) la data de 08.05.2021 pentru perioada 21.04.2021-04.05.2021</t>
  </si>
  <si>
    <t>Rata incidentei cumulative a COVID-19 la 1000 locuitori pe localitati (UAT) la data de 09.05.2021 pentru perioada 22.04.2021-05.05.2021</t>
  </si>
  <si>
    <t>Rata incidentei cumulative a COVID-19 la 1000 locuitori pe localitati (UAT) la data de 10.05.2021 pentru perioada 23.04.2021-06.05.2021</t>
  </si>
  <si>
    <t>Rata incidentei cumulative a COVID-19 la 1000 locuitori pe localitati (UAT) la data de 11.05.2021 pentru perioada 24.04.2021-07.05.2021</t>
  </si>
  <si>
    <t>Rata incidentei cumulative a COVID-19 la 1000 locuitori pe localitati (UAT) la data de 12.05.2021 pentru perioada 25.04.2021-08.05.2021</t>
  </si>
  <si>
    <t>Rata incidentei cumulative a COVID-19 la 1000 locuitori pe localitati (UAT) la data de 13.05.2021 pentru perioada 26.04.2021-09.05.2021</t>
  </si>
  <si>
    <t>Rata incidentei cumulative a COVID-19 la 1000 locuitori pe localitati (UAT) la data de 14.05.2021 pentru perioada 27.04.2021-10.05.2021</t>
  </si>
  <si>
    <t>Rata incidentei cumulative a COVID-19 la 1000 locuitori pe localitati (UAT) la data de 15.05.2021 pentru perioada 28.04.2021-11.05.2021</t>
  </si>
  <si>
    <t>Rata incidentei cumulative a COVID-19 la 1000 locuitori pe localitati (UAT) la data de 16.05.2021 pentru perioada 29.04.2021-12.05.2021</t>
  </si>
  <si>
    <t>Rata incidentei cumulative a COVID-19 la 1000 locuitori pe localitati (UAT) la data de 17.05.2021 pentru perioada 30.04.2021-13.05.2021</t>
  </si>
  <si>
    <t>Rata incidentei cumulative a COVID-19 la 1000 locuitori pe localitati (UAT) la data de 18.05.2021 pentru perioada 01.05.2021-14.05.2021</t>
  </si>
  <si>
    <t>Rata incidentei cumulative a COVID-19 la 1000 locuitori pe localitati (UAT) la data de 19.05.2021 pentru perioada 02.05.2021-15.05.2021</t>
  </si>
  <si>
    <t>Rata incidentei cumulative a COVID-19 la 1000 locuitori pe localitati (UAT) la data de 20.05.2021 pentru perioada 03.05.2021-16.05.2021</t>
  </si>
  <si>
    <t>21 05 2021</t>
  </si>
  <si>
    <t>Rata incidentei cumulative a COVID-19 la 1000 locuitori pe localitati (UAT) la data de 21.05.2021 pentru perioada 04.05.2021-17.05.2021</t>
  </si>
  <si>
    <t>Rata incidentei cumulative a COVID-19 la 1000 locuitori pe localitati (UAT) la data de 22.05.2021 pentru perioada 05.05.2021-18.05.2021</t>
  </si>
  <si>
    <t>Rata incidentei cumulative a COVID-19 la 1000 locuitori pe localitati (UAT) la data de 23.05.2021 pentru perioada 06.05.2021-19.05.2021</t>
  </si>
  <si>
    <t>Rata incidentei cumulative a COVID-19 la 1000 locuitori pe localitati (UAT) la data de 24.05.2021 pentru perioada 07.05.2021-20.05.2021</t>
  </si>
  <si>
    <t>Rata incidentei cumulative a COVID-19 la 1000 locuitori pe localitati (UAT) la data de 25.05.2021 pentru perioada 08.05.2021-21.05.2021</t>
  </si>
  <si>
    <t>Rata incidentei cumulative a COVID-19 la 1000 locuitori pe localitati (UAT) la data de 26.05.2021 pentru perioada 09.05.2021-22.05.2021</t>
  </si>
  <si>
    <t>Rata incidentei cumulative a COVID-19 la 1000 locuitori pe localitati (UAT) la data de 27.05.2021 pentru perioada 10.05.2021-23.05.2021</t>
  </si>
  <si>
    <t>Rata incidentei cumulative a COVID-19 la 1000 locuitori pe localitati (UAT) la data de 28.05.2021 pentru perioada 11.05.2021-24.05.2021</t>
  </si>
  <si>
    <t>Rata incidentei cumulative a COVID-19 la 1000 locuitori pe localitati (UAT) la data de 29.05.2021 pentru perioada 12.05.2021-25.05.2021</t>
  </si>
  <si>
    <t>NR. CAZURI NOI
FARA FOCARE</t>
  </si>
  <si>
    <t>0.55</t>
  </si>
  <si>
    <t>0.59</t>
  </si>
  <si>
    <t>0.62</t>
  </si>
  <si>
    <t>0.15</t>
  </si>
  <si>
    <t>0.54</t>
  </si>
  <si>
    <t>0.37</t>
  </si>
  <si>
    <t>0.85</t>
  </si>
  <si>
    <t>0.81</t>
  </si>
  <si>
    <t>0.77</t>
  </si>
  <si>
    <t>0.44</t>
  </si>
  <si>
    <t>0.34</t>
  </si>
  <si>
    <t>0.78</t>
  </si>
  <si>
    <t>0.30</t>
  </si>
  <si>
    <t>0.79</t>
  </si>
  <si>
    <t>0.89</t>
  </si>
  <si>
    <t>0.24</t>
  </si>
  <si>
    <t>0.92</t>
  </si>
  <si>
    <t>0.57</t>
  </si>
  <si>
    <t>Rata incidentei cumulative a COVID-19 la 1000 locuitori pe localitati (UAT) la data de 30.05.2021 pentru perioada 13.05.2021-26.05.2021</t>
  </si>
  <si>
    <t>Rata incidentei cumulative a COVID-19 la 1000 locuitori pe localitati (UAT) la data de 31.05.2021 pentru perioada 14.05.2021-27.05.2021</t>
  </si>
  <si>
    <t>Rata incidentei cumulative a COVID-19 la 1000 locuitori pe localitati (UAT) la data de 1.06.2021 pentru perioada 15.05.2021-28.05.2021</t>
  </si>
  <si>
    <t>Rata incidentei cumulative a COVID-19 la 1000 locuitori pe localitati (UAT) la data de 2.06.2021 pentru perioada 16.05.2021-29.05.2021</t>
  </si>
  <si>
    <t>Rata incidentei cumulative a COVID-19 la 1000 locuitori pe localitati (UAT) la data de 03.06.2021 pentru perioada 17.05.2021-30.05.2021</t>
  </si>
  <si>
    <t>Rata incidentei cumulative a COVID-19 la 1000 locuitori pe localitati (UAT) la data de 04.06.2021 pentru perioada 18.05.2021-31.05.2021</t>
  </si>
  <si>
    <t>Rata incidentei cumulative a COVID-19 la 1000 locuitori pe localitati (UAT) la data de 5.06.2021 pentru perioada 19.05.2021-1.06.2021</t>
  </si>
  <si>
    <t>Rata incidentei cumulative a COVID-19 la 1000 locuitori pe localitati (UAT) la data de 6.06.2021 pentru perioada 20.05.2021-2.06.2021</t>
  </si>
  <si>
    <t>Rata incidentei cumulative a COVID-19 la 1000 locuitori pe localitati (UAT) la data de 7.06.2021 pentru perioada 21.05.2021-3.06.2021</t>
  </si>
  <si>
    <t>Rata incidentei cumulative a COVID-19 la 1000 locuitori pe localitati (UAT) la data de 08.06.2021 pentru perioada 22.05.2021-04.06.2021</t>
  </si>
  <si>
    <t>Rata incidentei cumulative a COVID-19 la 1000 locuitori pe localitati (UAT) la data de 09.06.2021 pentru perioada 23.05.2021-05.06.2021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</si>
</sst>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###################"/>
    <numFmt numFmtId="165" formatCode="###0.00"/>
  </numFmts>
  <fonts count="2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Times New Roman"/>
      <family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2929"/>
        <bgColor indexed="64"/>
      </patternFill>
    </fill>
    <fill>
      <patternFill patternType="solid">
        <fgColor rgb="FFFF4B4B"/>
        <bgColor indexed="64"/>
      </patternFill>
    </fill>
    <fill>
      <patternFill patternType="solid">
        <fgColor rgb="FFFCE8B2"/>
        <bgColor indexed="64"/>
      </patternFill>
    </fill>
    <fill>
      <patternFill patternType="solid">
        <fgColor rgb="FFB7E1C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4C7C3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66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/>
      <top/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/>
      <diagonal/>
    </border>
    <border>
      <left style="medium">
        <color rgb="FFCCCCCC"/>
      </left>
      <right style="thick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/>
      <top style="medium">
        <color rgb="FFCCCCCC"/>
      </top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CCCCCC"/>
      </top>
      <bottom style="thick">
        <color rgb="FF000000"/>
      </bottom>
      <diagonal/>
    </border>
    <border>
      <left/>
      <right/>
      <top/>
      <bottom style="medium">
        <color rgb="FFCCCCCC"/>
      </bottom>
      <diagonal/>
    </border>
    <border>
      <left/>
      <right/>
      <top/>
      <bottom style="thick">
        <color rgb="FF000000"/>
      </bottom>
      <diagonal/>
    </border>
    <border>
      <left style="medium">
        <color rgb="FFCCCCCC"/>
      </left>
      <right style="thick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4" fontId="1" fillId="0" borderId="0" xfId="0" applyNumberFormat="1" applyFont="1"/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1" xfId="0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1" xfId="0" applyNumberFormat="1" applyFill="1" applyBorder="1" applyAlignment="1">
      <alignment horizontal="center"/>
    </xf>
    <xf numFmtId="165" fontId="0" fillId="3" borderId="1" xfId="0" applyNumberFormat="1" applyFill="1" applyBorder="1"/>
    <xf numFmtId="0" fontId="0" fillId="4" borderId="1" xfId="0" applyFill="1" applyBorder="1"/>
    <xf numFmtId="164" fontId="0" fillId="4" borderId="1" xfId="0" applyNumberFormat="1" applyFill="1" applyBorder="1"/>
    <xf numFmtId="0" fontId="0" fillId="4" borderId="1" xfId="0" applyNumberFormat="1" applyFill="1" applyBorder="1" applyAlignment="1">
      <alignment horizontal="center"/>
    </xf>
    <xf numFmtId="165" fontId="0" fillId="4" borderId="1" xfId="0" applyNumberFormat="1" applyFill="1" applyBorder="1"/>
    <xf numFmtId="0" fontId="0" fillId="2" borderId="1" xfId="0" applyFill="1" applyBorder="1"/>
    <xf numFmtId="164" fontId="0" fillId="2" borderId="1" xfId="0" applyNumberFormat="1" applyFill="1" applyBorder="1"/>
    <xf numFmtId="0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/>
    <xf numFmtId="164" fontId="3" fillId="2" borderId="1" xfId="0" applyNumberFormat="1" applyFont="1" applyFill="1" applyBorder="1"/>
    <xf numFmtId="164" fontId="3" fillId="2" borderId="1" xfId="0" applyNumberFormat="1" applyFont="1" applyFill="1" applyBorder="1" applyAlignment="1">
      <alignment horizontal="center"/>
    </xf>
    <xf numFmtId="165" fontId="3" fillId="2" borderId="1" xfId="0" applyNumberFormat="1" applyFont="1" applyFill="1" applyBorder="1"/>
    <xf numFmtId="165" fontId="4" fillId="0" borderId="3" xfId="0" applyNumberFormat="1" applyFont="1" applyBorder="1"/>
    <xf numFmtId="0" fontId="4" fillId="0" borderId="4" xfId="0" applyFont="1" applyBorder="1"/>
    <xf numFmtId="0" fontId="4" fillId="0" borderId="5" xfId="0" applyFont="1" applyBorder="1"/>
    <xf numFmtId="165" fontId="3" fillId="0" borderId="6" xfId="0" applyNumberFormat="1" applyFont="1" applyBorder="1"/>
    <xf numFmtId="14" fontId="1" fillId="0" borderId="0" xfId="0" applyNumberFormat="1" applyFont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7" xfId="0" applyBorder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4" fontId="0" fillId="0" borderId="11" xfId="0" applyNumberFormat="1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vertical="center" wrapText="1"/>
    </xf>
    <xf numFmtId="165" fontId="2" fillId="5" borderId="9" xfId="0" applyNumberFormat="1" applyFont="1" applyFill="1" applyBorder="1"/>
    <xf numFmtId="165" fontId="2" fillId="5" borderId="3" xfId="0" applyNumberFormat="1" applyFont="1" applyFill="1" applyBorder="1"/>
    <xf numFmtId="0" fontId="0" fillId="5" borderId="1" xfId="0" applyFill="1" applyBorder="1"/>
    <xf numFmtId="164" fontId="0" fillId="5" borderId="1" xfId="0" applyNumberFormat="1" applyFill="1" applyBorder="1"/>
    <xf numFmtId="0" fontId="0" fillId="5" borderId="1" xfId="0" applyNumberFormat="1" applyFill="1" applyBorder="1"/>
    <xf numFmtId="0" fontId="0" fillId="3" borderId="1" xfId="0" applyNumberFormat="1" applyFill="1" applyBorder="1"/>
    <xf numFmtId="165" fontId="0" fillId="3" borderId="3" xfId="0" applyNumberFormat="1" applyFill="1" applyBorder="1"/>
    <xf numFmtId="0" fontId="0" fillId="4" borderId="1" xfId="0" applyNumberFormat="1" applyFill="1" applyBorder="1"/>
    <xf numFmtId="165" fontId="0" fillId="4" borderId="3" xfId="0" applyNumberFormat="1" applyFill="1" applyBorder="1"/>
    <xf numFmtId="0" fontId="0" fillId="4" borderId="5" xfId="0" applyFill="1" applyBorder="1"/>
    <xf numFmtId="164" fontId="0" fillId="4" borderId="5" xfId="0" applyNumberFormat="1" applyFill="1" applyBorder="1"/>
    <xf numFmtId="0" fontId="0" fillId="4" borderId="5" xfId="0" applyNumberFormat="1" applyFill="1" applyBorder="1"/>
    <xf numFmtId="165" fontId="0" fillId="4" borderId="6" xfId="0" applyNumberFormat="1" applyFill="1" applyBorder="1"/>
    <xf numFmtId="0" fontId="5" fillId="0" borderId="0" xfId="0" applyFont="1" applyAlignment="1">
      <alignment horizontal="center" vertical="center"/>
    </xf>
    <xf numFmtId="0" fontId="3" fillId="0" borderId="0" xfId="0" applyFont="1"/>
    <xf numFmtId="2" fontId="3" fillId="5" borderId="0" xfId="0" applyNumberFormat="1" applyFont="1" applyFill="1"/>
    <xf numFmtId="0" fontId="2" fillId="5" borderId="8" xfId="0" applyFont="1" applyFill="1" applyBorder="1"/>
    <xf numFmtId="164" fontId="2" fillId="5" borderId="8" xfId="0" applyNumberFormat="1" applyFont="1" applyFill="1" applyBorder="1"/>
    <xf numFmtId="0" fontId="2" fillId="5" borderId="8" xfId="0" applyNumberFormat="1" applyFont="1" applyFill="1" applyBorder="1"/>
    <xf numFmtId="0" fontId="2" fillId="5" borderId="1" xfId="0" applyFont="1" applyFill="1" applyBorder="1"/>
    <xf numFmtId="164" fontId="2" fillId="5" borderId="1" xfId="0" applyNumberFormat="1" applyFont="1" applyFill="1" applyBorder="1"/>
    <xf numFmtId="0" fontId="2" fillId="5" borderId="1" xfId="0" applyNumberFormat="1" applyFont="1" applyFill="1" applyBorder="1"/>
    <xf numFmtId="0" fontId="9" fillId="6" borderId="14" xfId="0" applyFont="1" applyFill="1" applyBorder="1" applyAlignment="1">
      <alignment horizontal="center" wrapText="1"/>
    </xf>
    <xf numFmtId="0" fontId="8" fillId="6" borderId="14" xfId="0" applyFont="1" applyFill="1" applyBorder="1" applyAlignment="1">
      <alignment horizontal="center" wrapText="1"/>
    </xf>
    <xf numFmtId="0" fontId="9" fillId="3" borderId="14" xfId="0" applyFont="1" applyFill="1" applyBorder="1" applyAlignment="1">
      <alignment horizontal="center" wrapText="1"/>
    </xf>
    <xf numFmtId="0" fontId="8" fillId="3" borderId="14" xfId="0" applyFont="1" applyFill="1" applyBorder="1" applyAlignment="1">
      <alignment horizontal="center" wrapText="1"/>
    </xf>
    <xf numFmtId="0" fontId="9" fillId="4" borderId="14" xfId="0" applyFont="1" applyFill="1" applyBorder="1" applyAlignment="1">
      <alignment horizontal="center" wrapText="1"/>
    </xf>
    <xf numFmtId="0" fontId="8" fillId="4" borderId="14" xfId="0" applyFont="1" applyFill="1" applyBorder="1" applyAlignment="1">
      <alignment horizontal="center" wrapText="1"/>
    </xf>
    <xf numFmtId="0" fontId="9" fillId="4" borderId="13" xfId="0" applyFont="1" applyFill="1" applyBorder="1" applyAlignment="1">
      <alignment horizontal="center" wrapText="1"/>
    </xf>
    <xf numFmtId="0" fontId="8" fillId="4" borderId="13" xfId="0" applyFont="1" applyFill="1" applyBorder="1" applyAlignment="1">
      <alignment horizontal="center" wrapText="1"/>
    </xf>
    <xf numFmtId="0" fontId="11" fillId="3" borderId="14" xfId="0" applyFont="1" applyFill="1" applyBorder="1" applyAlignment="1">
      <alignment horizontal="center" wrapText="1"/>
    </xf>
    <xf numFmtId="0" fontId="11" fillId="4" borderId="14" xfId="0" applyFont="1" applyFill="1" applyBorder="1" applyAlignment="1">
      <alignment horizontal="center" wrapText="1"/>
    </xf>
    <xf numFmtId="0" fontId="11" fillId="6" borderId="14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2" fillId="6" borderId="22" xfId="0" applyFont="1" applyFill="1" applyBorder="1" applyAlignment="1">
      <alignment horizontal="right" wrapText="1"/>
    </xf>
    <xf numFmtId="0" fontId="2" fillId="6" borderId="23" xfId="0" applyFont="1" applyFill="1" applyBorder="1" applyAlignment="1">
      <alignment horizontal="right" wrapText="1"/>
    </xf>
    <xf numFmtId="0" fontId="0" fillId="3" borderId="23" xfId="0" applyFont="1" applyFill="1" applyBorder="1" applyAlignment="1">
      <alignment horizontal="right" wrapText="1"/>
    </xf>
    <xf numFmtId="0" fontId="0" fillId="4" borderId="23" xfId="0" applyFont="1" applyFill="1" applyBorder="1" applyAlignment="1">
      <alignment horizontal="right" wrapText="1"/>
    </xf>
    <xf numFmtId="0" fontId="0" fillId="6" borderId="23" xfId="0" applyFont="1" applyFill="1" applyBorder="1" applyAlignment="1">
      <alignment horizontal="right" wrapText="1"/>
    </xf>
    <xf numFmtId="0" fontId="0" fillId="4" borderId="24" xfId="0" applyFont="1" applyFill="1" applyBorder="1" applyAlignment="1">
      <alignment horizontal="right" wrapText="1"/>
    </xf>
    <xf numFmtId="0" fontId="7" fillId="0" borderId="30" xfId="0" applyFont="1" applyBorder="1" applyAlignment="1">
      <alignment horizontal="center" wrapText="1"/>
    </xf>
    <xf numFmtId="4" fontId="12" fillId="6" borderId="31" xfId="0" applyNumberFormat="1" applyFont="1" applyFill="1" applyBorder="1" applyAlignment="1">
      <alignment horizontal="right" wrapText="1"/>
    </xf>
    <xf numFmtId="0" fontId="3" fillId="0" borderId="32" xfId="0" applyFont="1" applyBorder="1"/>
    <xf numFmtId="0" fontId="3" fillId="0" borderId="33" xfId="0" applyFont="1" applyBorder="1"/>
    <xf numFmtId="2" fontId="3" fillId="5" borderId="34" xfId="0" applyNumberFormat="1" applyFont="1" applyFill="1" applyBorder="1"/>
    <xf numFmtId="165" fontId="4" fillId="0" borderId="35" xfId="0" applyNumberFormat="1" applyFont="1" applyBorder="1"/>
    <xf numFmtId="165" fontId="3" fillId="0" borderId="36" xfId="0" applyNumberFormat="1" applyFont="1" applyBorder="1"/>
    <xf numFmtId="0" fontId="3" fillId="0" borderId="34" xfId="0" applyFont="1" applyBorder="1"/>
    <xf numFmtId="0" fontId="4" fillId="0" borderId="6" xfId="0" applyFont="1" applyBorder="1"/>
    <xf numFmtId="0" fontId="2" fillId="5" borderId="37" xfId="0" applyFont="1" applyFill="1" applyBorder="1"/>
    <xf numFmtId="0" fontId="2" fillId="5" borderId="38" xfId="0" applyFont="1" applyFill="1" applyBorder="1"/>
    <xf numFmtId="0" fontId="0" fillId="3" borderId="38" xfId="0" applyFill="1" applyBorder="1"/>
    <xf numFmtId="0" fontId="0" fillId="4" borderId="38" xfId="0" applyFill="1" applyBorder="1"/>
    <xf numFmtId="0" fontId="10" fillId="6" borderId="39" xfId="0" applyFont="1" applyFill="1" applyBorder="1" applyAlignment="1">
      <alignment horizontal="center" wrapText="1"/>
    </xf>
    <xf numFmtId="0" fontId="10" fillId="6" borderId="40" xfId="0" applyFont="1" applyFill="1" applyBorder="1" applyAlignment="1">
      <alignment horizontal="center" wrapText="1"/>
    </xf>
    <xf numFmtId="0" fontId="11" fillId="3" borderId="40" xfId="0" applyFont="1" applyFill="1" applyBorder="1" applyAlignment="1">
      <alignment horizontal="center" wrapText="1"/>
    </xf>
    <xf numFmtId="0" fontId="11" fillId="4" borderId="40" xfId="0" applyFont="1" applyFill="1" applyBorder="1" applyAlignment="1">
      <alignment horizontal="center" wrapText="1"/>
    </xf>
    <xf numFmtId="0" fontId="8" fillId="3" borderId="21" xfId="0" applyFont="1" applyFill="1" applyBorder="1" applyAlignment="1">
      <alignment horizontal="center" wrapText="1"/>
    </xf>
    <xf numFmtId="0" fontId="7" fillId="6" borderId="41" xfId="0" applyFont="1" applyFill="1" applyBorder="1" applyAlignment="1">
      <alignment horizontal="center" wrapText="1"/>
    </xf>
    <xf numFmtId="0" fontId="7" fillId="6" borderId="42" xfId="0" applyFont="1" applyFill="1" applyBorder="1" applyAlignment="1">
      <alignment horizontal="center" wrapText="1"/>
    </xf>
    <xf numFmtId="0" fontId="8" fillId="3" borderId="42" xfId="0" applyFont="1" applyFill="1" applyBorder="1" applyAlignment="1">
      <alignment horizontal="center" wrapText="1"/>
    </xf>
    <xf numFmtId="0" fontId="8" fillId="4" borderId="43" xfId="0" applyFont="1" applyFill="1" applyBorder="1" applyAlignment="1">
      <alignment horizontal="center" wrapText="1"/>
    </xf>
    <xf numFmtId="2" fontId="12" fillId="5" borderId="0" xfId="0" applyNumberFormat="1" applyFont="1" applyFill="1"/>
    <xf numFmtId="4" fontId="3" fillId="6" borderId="25" xfId="0" applyNumberFormat="1" applyFont="1" applyFill="1" applyBorder="1" applyAlignment="1">
      <alignment horizontal="right" wrapText="1"/>
    </xf>
    <xf numFmtId="4" fontId="3" fillId="6" borderId="26" xfId="0" applyNumberFormat="1" applyFont="1" applyFill="1" applyBorder="1" applyAlignment="1">
      <alignment horizontal="right" wrapText="1"/>
    </xf>
    <xf numFmtId="4" fontId="3" fillId="3" borderId="26" xfId="0" applyNumberFormat="1" applyFont="1" applyFill="1" applyBorder="1" applyAlignment="1">
      <alignment horizontal="right" wrapText="1"/>
    </xf>
    <xf numFmtId="4" fontId="3" fillId="4" borderId="26" xfId="0" applyNumberFormat="1" applyFont="1" applyFill="1" applyBorder="1" applyAlignment="1">
      <alignment horizontal="right" wrapText="1"/>
    </xf>
    <xf numFmtId="4" fontId="3" fillId="4" borderId="27" xfId="0" applyNumberFormat="1" applyFont="1" applyFill="1" applyBorder="1" applyAlignment="1">
      <alignment horizontal="right" wrapText="1"/>
    </xf>
    <xf numFmtId="0" fontId="13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65" fontId="0" fillId="0" borderId="1" xfId="0" applyNumberFormat="1" applyBorder="1" applyAlignment="1">
      <alignment wrapText="1"/>
    </xf>
    <xf numFmtId="1" fontId="0" fillId="0" borderId="0" xfId="0" applyNumberFormat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165" fontId="3" fillId="6" borderId="0" xfId="0" applyNumberFormat="1" applyFont="1" applyFill="1"/>
    <xf numFmtId="0" fontId="0" fillId="0" borderId="38" xfId="0" applyBorder="1"/>
    <xf numFmtId="0" fontId="0" fillId="3" borderId="44" xfId="0" applyFill="1" applyBorder="1"/>
    <xf numFmtId="164" fontId="0" fillId="3" borderId="44" xfId="0" applyNumberFormat="1" applyFill="1" applyBorder="1"/>
    <xf numFmtId="165" fontId="3" fillId="3" borderId="44" xfId="0" applyNumberFormat="1" applyFont="1" applyFill="1" applyBorder="1"/>
    <xf numFmtId="0" fontId="0" fillId="4" borderId="8" xfId="0" applyFill="1" applyBorder="1"/>
    <xf numFmtId="164" fontId="0" fillId="4" borderId="8" xfId="0" applyNumberFormat="1" applyFill="1" applyBorder="1"/>
    <xf numFmtId="165" fontId="3" fillId="4" borderId="8" xfId="0" applyNumberFormat="1" applyFont="1" applyFill="1" applyBorder="1"/>
    <xf numFmtId="0" fontId="9" fillId="4" borderId="1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horizontal="center" wrapText="1"/>
    </xf>
    <xf numFmtId="4" fontId="3" fillId="4" borderId="1" xfId="0" applyNumberFormat="1" applyFont="1" applyFill="1" applyBorder="1" applyAlignment="1">
      <alignment horizontal="right" wrapText="1"/>
    </xf>
    <xf numFmtId="0" fontId="2" fillId="7" borderId="1" xfId="0" applyFont="1" applyFill="1" applyBorder="1"/>
    <xf numFmtId="164" fontId="2" fillId="7" borderId="1" xfId="0" applyNumberFormat="1" applyFont="1" applyFill="1" applyBorder="1"/>
    <xf numFmtId="165" fontId="3" fillId="7" borderId="1" xfId="0" applyNumberFormat="1" applyFont="1" applyFill="1" applyBorder="1"/>
    <xf numFmtId="0" fontId="0" fillId="7" borderId="1" xfId="0" applyFill="1" applyBorder="1"/>
    <xf numFmtId="164" fontId="0" fillId="7" borderId="1" xfId="0" applyNumberFormat="1" applyFill="1" applyBorder="1"/>
    <xf numFmtId="1" fontId="2" fillId="0" borderId="1" xfId="0" applyNumberFormat="1" applyFont="1" applyFill="1" applyBorder="1"/>
    <xf numFmtId="1" fontId="0" fillId="0" borderId="1" xfId="0" applyNumberFormat="1" applyFill="1" applyBorder="1"/>
    <xf numFmtId="1" fontId="0" fillId="0" borderId="44" xfId="0" applyNumberFormat="1" applyFill="1" applyBorder="1"/>
    <xf numFmtId="0" fontId="0" fillId="0" borderId="1" xfId="0" applyFont="1" applyFill="1" applyBorder="1" applyAlignment="1">
      <alignment horizontal="right" wrapText="1"/>
    </xf>
    <xf numFmtId="1" fontId="0" fillId="0" borderId="8" xfId="0" applyNumberFormat="1" applyFill="1" applyBorder="1"/>
    <xf numFmtId="0" fontId="14" fillId="0" borderId="1" xfId="0" applyFont="1" applyBorder="1" applyAlignment="1">
      <alignment wrapText="1"/>
    </xf>
    <xf numFmtId="2" fontId="14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right" wrapText="1"/>
    </xf>
    <xf numFmtId="0" fontId="0" fillId="0" borderId="0" xfId="0" applyAlignment="1">
      <alignment horizontal="left"/>
    </xf>
    <xf numFmtId="0" fontId="14" fillId="0" borderId="1" xfId="0" applyFont="1" applyBorder="1" applyAlignment="1">
      <alignment horizontal="left" wrapText="1"/>
    </xf>
    <xf numFmtId="14" fontId="2" fillId="0" borderId="0" xfId="0" applyNumberFormat="1" applyFont="1"/>
    <xf numFmtId="0" fontId="6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5" fontId="16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/>
    <xf numFmtId="0" fontId="17" fillId="7" borderId="1" xfId="0" applyFont="1" applyFill="1" applyBorder="1" applyAlignment="1">
      <alignment horizontal="left" wrapText="1"/>
    </xf>
    <xf numFmtId="0" fontId="9" fillId="7" borderId="1" xfId="0" applyFont="1" applyFill="1" applyBorder="1" applyAlignment="1">
      <alignment horizontal="left" wrapText="1"/>
    </xf>
    <xf numFmtId="0" fontId="9" fillId="10" borderId="1" xfId="0" applyFont="1" applyFill="1" applyBorder="1" applyAlignment="1">
      <alignment horizontal="left" wrapText="1"/>
    </xf>
    <xf numFmtId="2" fontId="12" fillId="7" borderId="1" xfId="0" applyNumberFormat="1" applyFont="1" applyFill="1" applyBorder="1" applyAlignment="1">
      <alignment horizontal="right" wrapText="1"/>
    </xf>
    <xf numFmtId="2" fontId="12" fillId="8" borderId="1" xfId="0" applyNumberFormat="1" applyFont="1" applyFill="1" applyBorder="1" applyAlignment="1">
      <alignment horizontal="right" wrapText="1"/>
    </xf>
    <xf numFmtId="2" fontId="12" fillId="9" borderId="1" xfId="0" applyNumberFormat="1" applyFont="1" applyFill="1" applyBorder="1" applyAlignment="1">
      <alignment horizontal="right" wrapText="1"/>
    </xf>
    <xf numFmtId="0" fontId="12" fillId="0" borderId="1" xfId="0" applyFont="1" applyBorder="1" applyAlignment="1">
      <alignment horizontal="center" wrapText="1"/>
    </xf>
    <xf numFmtId="1" fontId="4" fillId="0" borderId="1" xfId="0" applyNumberFormat="1" applyFont="1" applyBorder="1"/>
    <xf numFmtId="0" fontId="14" fillId="0" borderId="48" xfId="0" applyFont="1" applyBorder="1" applyAlignment="1">
      <alignment wrapText="1"/>
    </xf>
    <xf numFmtId="0" fontId="7" fillId="0" borderId="4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50" xfId="0" applyFont="1" applyBorder="1" applyAlignment="1">
      <alignment horizontal="center" wrapText="1"/>
    </xf>
    <xf numFmtId="0" fontId="8" fillId="0" borderId="51" xfId="0" applyFont="1" applyBorder="1" applyAlignment="1">
      <alignment horizontal="center" wrapText="1"/>
    </xf>
    <xf numFmtId="0" fontId="8" fillId="0" borderId="49" xfId="0" applyFont="1" applyBorder="1" applyAlignment="1">
      <alignment horizontal="center" wrapText="1"/>
    </xf>
    <xf numFmtId="0" fontId="9" fillId="11" borderId="14" xfId="0" applyFont="1" applyFill="1" applyBorder="1" applyAlignment="1">
      <alignment horizontal="center" wrapText="1"/>
    </xf>
    <xf numFmtId="0" fontId="8" fillId="11" borderId="14" xfId="0" applyFont="1" applyFill="1" applyBorder="1" applyAlignment="1">
      <alignment horizontal="center" wrapText="1"/>
    </xf>
    <xf numFmtId="2" fontId="7" fillId="11" borderId="50" xfId="0" applyNumberFormat="1" applyFont="1" applyFill="1" applyBorder="1" applyAlignment="1">
      <alignment horizontal="right" wrapText="1"/>
    </xf>
    <xf numFmtId="2" fontId="7" fillId="3" borderId="50" xfId="0" applyNumberFormat="1" applyFont="1" applyFill="1" applyBorder="1" applyAlignment="1">
      <alignment horizontal="right" wrapText="1"/>
    </xf>
    <xf numFmtId="2" fontId="7" fillId="4" borderId="50" xfId="0" applyNumberFormat="1" applyFont="1" applyFill="1" applyBorder="1" applyAlignment="1">
      <alignment horizontal="right" wrapText="1"/>
    </xf>
    <xf numFmtId="0" fontId="4" fillId="11" borderId="14" xfId="0" applyFont="1" applyFill="1" applyBorder="1" applyAlignment="1">
      <alignment horizontal="right" wrapText="1"/>
    </xf>
    <xf numFmtId="0" fontId="4" fillId="3" borderId="14" xfId="0" applyFont="1" applyFill="1" applyBorder="1" applyAlignment="1">
      <alignment horizontal="right" wrapText="1"/>
    </xf>
    <xf numFmtId="0" fontId="4" fillId="4" borderId="14" xfId="0" applyFont="1" applyFill="1" applyBorder="1" applyAlignment="1">
      <alignment horizontal="right" wrapText="1"/>
    </xf>
    <xf numFmtId="0" fontId="4" fillId="4" borderId="13" xfId="0" applyFont="1" applyFill="1" applyBorder="1" applyAlignment="1">
      <alignment horizontal="right" wrapText="1"/>
    </xf>
    <xf numFmtId="0" fontId="18" fillId="0" borderId="0" xfId="0" applyFont="1"/>
    <xf numFmtId="0" fontId="9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14" fillId="0" borderId="14" xfId="0" applyFont="1" applyBorder="1" applyAlignment="1">
      <alignment horizontal="right" wrapText="1"/>
    </xf>
    <xf numFmtId="0" fontId="7" fillId="9" borderId="50" xfId="0" applyFont="1" applyFill="1" applyBorder="1" applyAlignment="1">
      <alignment horizontal="right" wrapText="1"/>
    </xf>
    <xf numFmtId="0" fontId="9" fillId="0" borderId="13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14" fillId="0" borderId="13" xfId="0" applyFont="1" applyBorder="1" applyAlignment="1">
      <alignment horizontal="right" wrapText="1"/>
    </xf>
    <xf numFmtId="2" fontId="7" fillId="8" borderId="50" xfId="0" applyNumberFormat="1" applyFont="1" applyFill="1" applyBorder="1" applyAlignment="1">
      <alignment horizontal="right" wrapText="1"/>
    </xf>
    <xf numFmtId="2" fontId="7" fillId="9" borderId="50" xfId="0" applyNumberFormat="1" applyFont="1" applyFill="1" applyBorder="1" applyAlignment="1">
      <alignment horizontal="right" wrapText="1"/>
    </xf>
    <xf numFmtId="0" fontId="4" fillId="0" borderId="14" xfId="0" applyFont="1" applyBorder="1" applyAlignment="1">
      <alignment horizontal="right" wrapText="1"/>
    </xf>
    <xf numFmtId="0" fontId="7" fillId="11" borderId="50" xfId="0" applyFont="1" applyFill="1" applyBorder="1" applyAlignment="1">
      <alignment horizontal="right" wrapText="1"/>
    </xf>
    <xf numFmtId="0" fontId="7" fillId="8" borderId="50" xfId="0" applyFont="1" applyFill="1" applyBorder="1" applyAlignment="1">
      <alignment horizontal="right" wrapText="1"/>
    </xf>
    <xf numFmtId="0" fontId="4" fillId="0" borderId="14" xfId="0" applyFont="1" applyBorder="1" applyAlignment="1">
      <alignment wrapText="1"/>
    </xf>
    <xf numFmtId="0" fontId="4" fillId="0" borderId="13" xfId="0" applyFont="1" applyBorder="1" applyAlignment="1">
      <alignment horizontal="right" wrapText="1"/>
    </xf>
    <xf numFmtId="0" fontId="12" fillId="0" borderId="50" xfId="0" applyFont="1" applyBorder="1" applyAlignment="1">
      <alignment horizontal="center" wrapText="1"/>
    </xf>
    <xf numFmtId="0" fontId="9" fillId="12" borderId="14" xfId="0" applyFont="1" applyFill="1" applyBorder="1" applyAlignment="1">
      <alignment horizontal="center" wrapText="1"/>
    </xf>
    <xf numFmtId="0" fontId="14" fillId="0" borderId="0" xfId="0" applyFont="1" applyAlignment="1">
      <alignment horizontal="right"/>
    </xf>
    <xf numFmtId="0" fontId="14" fillId="0" borderId="48" xfId="0" applyFont="1" applyBorder="1" applyAlignment="1">
      <alignment horizontal="right" wrapText="1"/>
    </xf>
    <xf numFmtId="0" fontId="7" fillId="0" borderId="50" xfId="0" applyFont="1" applyBorder="1" applyAlignment="1">
      <alignment horizontal="right" wrapText="1"/>
    </xf>
    <xf numFmtId="0" fontId="9" fillId="0" borderId="14" xfId="0" applyFont="1" applyFill="1" applyBorder="1" applyAlignment="1">
      <alignment horizontal="center" wrapText="1"/>
    </xf>
    <xf numFmtId="0" fontId="9" fillId="13" borderId="14" xfId="0" applyFont="1" applyFill="1" applyBorder="1" applyAlignment="1">
      <alignment horizontal="center" wrapText="1"/>
    </xf>
    <xf numFmtId="0" fontId="17" fillId="11" borderId="14" xfId="0" applyFont="1" applyFill="1" applyBorder="1" applyAlignment="1">
      <alignment horizontal="center" wrapText="1"/>
    </xf>
    <xf numFmtId="2" fontId="7" fillId="13" borderId="50" xfId="0" applyNumberFormat="1" applyFont="1" applyFill="1" applyBorder="1" applyAlignment="1">
      <alignment horizontal="right" wrapText="1"/>
    </xf>
    <xf numFmtId="0" fontId="9" fillId="13" borderId="13" xfId="0" applyFont="1" applyFill="1" applyBorder="1" applyAlignment="1">
      <alignment horizontal="center" wrapText="1"/>
    </xf>
    <xf numFmtId="0" fontId="19" fillId="0" borderId="0" xfId="0" applyFont="1"/>
    <xf numFmtId="2" fontId="7" fillId="14" borderId="53" xfId="0" applyNumberFormat="1" applyFont="1" applyFill="1" applyBorder="1" applyAlignment="1">
      <alignment horizontal="right" wrapText="1"/>
    </xf>
    <xf numFmtId="2" fontId="7" fillId="8" borderId="53" xfId="0" applyNumberFormat="1" applyFont="1" applyFill="1" applyBorder="1" applyAlignment="1">
      <alignment horizontal="right" wrapText="1"/>
    </xf>
    <xf numFmtId="2" fontId="7" fillId="9" borderId="53" xfId="0" applyNumberFormat="1" applyFont="1" applyFill="1" applyBorder="1" applyAlignment="1">
      <alignment horizontal="right" wrapText="1"/>
    </xf>
    <xf numFmtId="2" fontId="7" fillId="11" borderId="52" xfId="0" applyNumberFormat="1" applyFont="1" applyFill="1" applyBorder="1" applyAlignment="1">
      <alignment horizontal="right" wrapText="1"/>
    </xf>
    <xf numFmtId="2" fontId="7" fillId="11" borderId="53" xfId="0" applyNumberFormat="1" applyFont="1" applyFill="1" applyBorder="1" applyAlignment="1">
      <alignment horizontal="right" wrapText="1"/>
    </xf>
    <xf numFmtId="2" fontId="7" fillId="13" borderId="53" xfId="0" applyNumberFormat="1" applyFont="1" applyFill="1" applyBorder="1" applyAlignment="1">
      <alignment horizontal="right" wrapText="1"/>
    </xf>
    <xf numFmtId="2" fontId="7" fillId="3" borderId="53" xfId="0" applyNumberFormat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0" fillId="5" borderId="0" xfId="0" applyFill="1" applyAlignment="1">
      <alignment vertical="center"/>
    </xf>
    <xf numFmtId="0" fontId="7" fillId="0" borderId="5" xfId="0" applyFont="1" applyBorder="1" applyAlignment="1">
      <alignment horizontal="center" wrapText="1"/>
    </xf>
    <xf numFmtId="0" fontId="0" fillId="13" borderId="1" xfId="0" applyFill="1" applyBorder="1" applyAlignment="1">
      <alignment vertical="center"/>
    </xf>
    <xf numFmtId="0" fontId="0" fillId="11" borderId="1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4" fillId="11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13" borderId="3" xfId="0" applyFont="1" applyFill="1" applyBorder="1" applyAlignment="1">
      <alignment vertical="center"/>
    </xf>
    <xf numFmtId="2" fontId="12" fillId="11" borderId="6" xfId="0" applyNumberFormat="1" applyFont="1" applyFill="1" applyBorder="1" applyAlignment="1">
      <alignment horizontal="right" wrapText="1"/>
    </xf>
    <xf numFmtId="2" fontId="4" fillId="11" borderId="3" xfId="0" applyNumberFormat="1" applyFont="1" applyFill="1" applyBorder="1" applyAlignment="1">
      <alignment vertical="center"/>
    </xf>
    <xf numFmtId="0" fontId="7" fillId="0" borderId="55" xfId="0" applyFont="1" applyBorder="1" applyAlignment="1">
      <alignment horizontal="center" wrapText="1"/>
    </xf>
    <xf numFmtId="0" fontId="7" fillId="0" borderId="56" xfId="0" applyFont="1" applyBorder="1" applyAlignment="1">
      <alignment horizontal="right" wrapText="1"/>
    </xf>
    <xf numFmtId="0" fontId="7" fillId="0" borderId="5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47" xfId="0" applyFont="1" applyBorder="1" applyAlignment="1">
      <alignment wrapText="1"/>
    </xf>
    <xf numFmtId="2" fontId="4" fillId="3" borderId="3" xfId="0" applyNumberFormat="1" applyFont="1" applyFill="1" applyBorder="1" applyAlignment="1">
      <alignment vertical="center"/>
    </xf>
    <xf numFmtId="2" fontId="4" fillId="13" borderId="3" xfId="0" applyNumberFormat="1" applyFont="1" applyFill="1" applyBorder="1" applyAlignment="1">
      <alignment vertical="center"/>
    </xf>
    <xf numFmtId="2" fontId="4" fillId="15" borderId="3" xfId="0" applyNumberFormat="1" applyFont="1" applyFill="1" applyBorder="1" applyAlignment="1">
      <alignment vertical="center"/>
    </xf>
    <xf numFmtId="0" fontId="9" fillId="15" borderId="14" xfId="0" applyFont="1" applyFill="1" applyBorder="1" applyAlignment="1">
      <alignment horizontal="center" wrapText="1"/>
    </xf>
    <xf numFmtId="0" fontId="7" fillId="15" borderId="50" xfId="0" applyFont="1" applyFill="1" applyBorder="1" applyAlignment="1">
      <alignment horizontal="right" wrapText="1"/>
    </xf>
    <xf numFmtId="0" fontId="8" fillId="0" borderId="14" xfId="0" applyFont="1" applyFill="1" applyBorder="1" applyAlignment="1">
      <alignment horizontal="center" wrapText="1"/>
    </xf>
    <xf numFmtId="0" fontId="14" fillId="0" borderId="14" xfId="0" applyFont="1" applyFill="1" applyBorder="1" applyAlignment="1">
      <alignment horizontal="right" wrapText="1"/>
    </xf>
    <xf numFmtId="0" fontId="7" fillId="3" borderId="50" xfId="0" applyFont="1" applyFill="1" applyBorder="1" applyAlignment="1">
      <alignment horizontal="right" wrapText="1"/>
    </xf>
    <xf numFmtId="0" fontId="7" fillId="13" borderId="50" xfId="0" applyFont="1" applyFill="1" applyBorder="1" applyAlignment="1">
      <alignment horizontal="right" wrapText="1"/>
    </xf>
    <xf numFmtId="0" fontId="8" fillId="0" borderId="13" xfId="0" applyFont="1" applyFill="1" applyBorder="1" applyAlignment="1">
      <alignment horizontal="center" wrapText="1"/>
    </xf>
    <xf numFmtId="0" fontId="9" fillId="0" borderId="13" xfId="0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right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15" borderId="14" xfId="0" applyFont="1" applyFill="1" applyBorder="1" applyAlignment="1">
      <alignment horizontal="center" wrapText="1"/>
    </xf>
    <xf numFmtId="2" fontId="20" fillId="15" borderId="50" xfId="0" applyNumberFormat="1" applyFont="1" applyFill="1" applyBorder="1" applyAlignment="1">
      <alignment horizontal="right" wrapText="1"/>
    </xf>
    <xf numFmtId="2" fontId="20" fillId="8" borderId="50" xfId="0" applyNumberFormat="1" applyFont="1" applyFill="1" applyBorder="1" applyAlignment="1">
      <alignment horizontal="right" wrapText="1"/>
    </xf>
    <xf numFmtId="2" fontId="20" fillId="13" borderId="50" xfId="0" applyNumberFormat="1" applyFont="1" applyFill="1" applyBorder="1" applyAlignment="1">
      <alignment horizontal="right" wrapText="1"/>
    </xf>
    <xf numFmtId="2" fontId="12" fillId="15" borderId="50" xfId="0" applyNumberFormat="1" applyFont="1" applyFill="1" applyBorder="1" applyAlignment="1">
      <alignment horizontal="right" wrapText="1"/>
    </xf>
    <xf numFmtId="2" fontId="7" fillId="14" borderId="50" xfId="0" applyNumberFormat="1" applyFont="1" applyFill="1" applyBorder="1" applyAlignment="1">
      <alignment horizontal="right" wrapText="1"/>
    </xf>
    <xf numFmtId="14" fontId="3" fillId="0" borderId="0" xfId="0" applyNumberFormat="1" applyFont="1"/>
    <xf numFmtId="0" fontId="14" fillId="0" borderId="58" xfId="0" applyFont="1" applyBorder="1" applyAlignment="1">
      <alignment horizontal="right" wrapText="1"/>
    </xf>
    <xf numFmtId="0" fontId="14" fillId="0" borderId="59" xfId="0" applyFont="1" applyBorder="1" applyAlignment="1">
      <alignment horizontal="right" wrapText="1"/>
    </xf>
    <xf numFmtId="0" fontId="14" fillId="0" borderId="60" xfId="0" applyFont="1" applyBorder="1" applyAlignment="1">
      <alignment horizontal="right" wrapText="1"/>
    </xf>
    <xf numFmtId="0" fontId="19" fillId="0" borderId="0" xfId="0" applyFont="1" applyAlignment="1">
      <alignment horizontal="center" vertical="center"/>
    </xf>
    <xf numFmtId="2" fontId="7" fillId="15" borderId="50" xfId="0" applyNumberFormat="1" applyFont="1" applyFill="1" applyBorder="1" applyAlignment="1">
      <alignment horizontal="right" wrapText="1"/>
    </xf>
    <xf numFmtId="0" fontId="14" fillId="0" borderId="61" xfId="0" applyFont="1" applyBorder="1" applyAlignment="1">
      <alignment horizontal="right" wrapText="1"/>
    </xf>
    <xf numFmtId="0" fontId="14" fillId="0" borderId="62" xfId="0" applyFont="1" applyBorder="1" applyAlignment="1">
      <alignment horizontal="right" wrapText="1"/>
    </xf>
    <xf numFmtId="0" fontId="14" fillId="0" borderId="63" xfId="0" applyFont="1" applyBorder="1" applyAlignment="1">
      <alignment horizontal="right" wrapText="1"/>
    </xf>
    <xf numFmtId="0" fontId="7" fillId="0" borderId="24" xfId="0" applyFont="1" applyBorder="1" applyAlignment="1">
      <alignment horizontal="center" wrapText="1"/>
    </xf>
    <xf numFmtId="2" fontId="7" fillId="15" borderId="25" xfId="0" applyNumberFormat="1" applyFont="1" applyFill="1" applyBorder="1" applyAlignment="1">
      <alignment horizontal="right" wrapText="1"/>
    </xf>
    <xf numFmtId="2" fontId="7" fillId="15" borderId="26" xfId="0" applyNumberFormat="1" applyFont="1" applyFill="1" applyBorder="1" applyAlignment="1">
      <alignment horizontal="right" wrapText="1"/>
    </xf>
    <xf numFmtId="2" fontId="7" fillId="3" borderId="26" xfId="0" applyNumberFormat="1" applyFont="1" applyFill="1" applyBorder="1" applyAlignment="1">
      <alignment horizontal="right" wrapText="1"/>
    </xf>
    <xf numFmtId="2" fontId="7" fillId="13" borderId="26" xfId="0" applyNumberFormat="1" applyFont="1" applyFill="1" applyBorder="1" applyAlignment="1">
      <alignment horizontal="right" wrapText="1"/>
    </xf>
    <xf numFmtId="2" fontId="7" fillId="15" borderId="64" xfId="0" applyNumberFormat="1" applyFont="1" applyFill="1" applyBorder="1" applyAlignment="1">
      <alignment horizontal="right" wrapText="1"/>
    </xf>
    <xf numFmtId="0" fontId="21" fillId="15" borderId="51" xfId="0" applyFont="1" applyFill="1" applyBorder="1" applyAlignment="1">
      <alignment horizontal="center" wrapText="1"/>
    </xf>
    <xf numFmtId="0" fontId="8" fillId="15" borderId="51" xfId="0" applyFont="1" applyFill="1" applyBorder="1" applyAlignment="1">
      <alignment horizontal="center" wrapText="1"/>
    </xf>
    <xf numFmtId="0" fontId="8" fillId="0" borderId="51" xfId="0" applyFont="1" applyFill="1" applyBorder="1" applyAlignment="1">
      <alignment horizontal="center" wrapText="1"/>
    </xf>
    <xf numFmtId="0" fontId="21" fillId="0" borderId="51" xfId="0" applyFont="1" applyFill="1" applyBorder="1" applyAlignment="1">
      <alignment horizontal="center" wrapText="1"/>
    </xf>
    <xf numFmtId="14" fontId="0" fillId="0" borderId="0" xfId="0" applyNumberFormat="1"/>
    <xf numFmtId="2" fontId="7" fillId="12" borderId="50" xfId="0" applyNumberFormat="1" applyFont="1" applyFill="1" applyBorder="1" applyAlignment="1">
      <alignment horizontal="right" wrapText="1"/>
    </xf>
    <xf numFmtId="2" fontId="7" fillId="16" borderId="50" xfId="0" applyNumberFormat="1" applyFont="1" applyFill="1" applyBorder="1" applyAlignment="1">
      <alignment horizontal="right" wrapText="1"/>
    </xf>
    <xf numFmtId="0" fontId="0" fillId="0" borderId="0" xfId="0" applyFill="1"/>
    <xf numFmtId="0" fontId="6" fillId="0" borderId="46" xfId="0" applyFont="1" applyFill="1" applyBorder="1" applyAlignment="1">
      <alignment horizontal="center" wrapText="1"/>
    </xf>
    <xf numFmtId="0" fontId="14" fillId="0" borderId="48" xfId="0" applyFont="1" applyFill="1" applyBorder="1" applyAlignment="1">
      <alignment wrapText="1"/>
    </xf>
    <xf numFmtId="0" fontId="7" fillId="0" borderId="65" xfId="0" applyFont="1" applyFill="1" applyBorder="1" applyAlignment="1">
      <alignment horizontal="center" wrapText="1"/>
    </xf>
    <xf numFmtId="17" fontId="7" fillId="0" borderId="19" xfId="0" applyNumberFormat="1" applyFont="1" applyFill="1" applyBorder="1" applyAlignment="1">
      <alignment horizontal="right" wrapText="1"/>
    </xf>
    <xf numFmtId="0" fontId="7" fillId="0" borderId="19" xfId="0" applyFont="1" applyFill="1" applyBorder="1" applyAlignment="1">
      <alignment horizontal="right" wrapText="1"/>
    </xf>
    <xf numFmtId="16" fontId="7" fillId="0" borderId="19" xfId="0" applyNumberFormat="1" applyFont="1" applyFill="1" applyBorder="1" applyAlignment="1">
      <alignment horizontal="right" wrapText="1"/>
    </xf>
    <xf numFmtId="0" fontId="7" fillId="0" borderId="65" xfId="0" applyFont="1" applyFill="1" applyBorder="1" applyAlignment="1">
      <alignment horizontal="right" wrapText="1"/>
    </xf>
    <xf numFmtId="17" fontId="22" fillId="0" borderId="19" xfId="0" applyNumberFormat="1" applyFont="1" applyFill="1" applyBorder="1" applyAlignment="1">
      <alignment horizontal="center" wrapText="1"/>
    </xf>
    <xf numFmtId="2" fontId="7" fillId="15" borderId="52" xfId="0" applyNumberFormat="1" applyFont="1" applyFill="1" applyBorder="1" applyAlignment="1">
      <alignment horizontal="right" wrapText="1"/>
    </xf>
    <xf numFmtId="2" fontId="7" fillId="15" borderId="53" xfId="0" applyNumberFormat="1" applyFont="1" applyFill="1" applyBorder="1" applyAlignment="1">
      <alignment horizontal="right" wrapText="1"/>
    </xf>
    <xf numFmtId="17" fontId="19" fillId="0" borderId="19" xfId="0" applyNumberFormat="1" applyFont="1" applyFill="1" applyBorder="1" applyAlignment="1">
      <alignment horizontal="center" wrapText="1"/>
    </xf>
    <xf numFmtId="17" fontId="20" fillId="0" borderId="19" xfId="0" applyNumberFormat="1" applyFont="1" applyFill="1" applyBorder="1" applyAlignment="1">
      <alignment horizontal="right" wrapText="1"/>
    </xf>
    <xf numFmtId="0" fontId="20" fillId="0" borderId="19" xfId="0" applyFont="1" applyFill="1" applyBorder="1" applyAlignment="1">
      <alignment horizontal="right" wrapText="1"/>
    </xf>
    <xf numFmtId="16" fontId="20" fillId="0" borderId="19" xfId="0" applyNumberFormat="1" applyFont="1" applyFill="1" applyBorder="1" applyAlignment="1">
      <alignment horizontal="right" wrapText="1"/>
    </xf>
    <xf numFmtId="0" fontId="20" fillId="0" borderId="65" xfId="0" applyFont="1" applyFill="1" applyBorder="1" applyAlignment="1">
      <alignment horizontal="right" wrapText="1"/>
    </xf>
    <xf numFmtId="0" fontId="6" fillId="0" borderId="46" xfId="0" applyFont="1" applyBorder="1" applyAlignment="1">
      <alignment horizontal="center" wrapText="1"/>
    </xf>
    <xf numFmtId="0" fontId="8" fillId="5" borderId="51" xfId="0" applyFont="1" applyFill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7" fillId="0" borderId="65" xfId="0" applyFont="1" applyBorder="1" applyAlignment="1">
      <alignment horizontal="center" wrapText="1"/>
    </xf>
    <xf numFmtId="17" fontId="5" fillId="0" borderId="19" xfId="0" applyNumberFormat="1" applyFont="1" applyFill="1" applyBorder="1" applyAlignment="1">
      <alignment horizontal="center" vertical="center" wrapText="1"/>
    </xf>
    <xf numFmtId="0" fontId="6" fillId="0" borderId="46" xfId="0" applyFont="1" applyBorder="1" applyAlignment="1">
      <alignment horizontal="center" wrapText="1"/>
    </xf>
    <xf numFmtId="0" fontId="7" fillId="0" borderId="67" xfId="0" applyFont="1" applyFill="1" applyBorder="1" applyAlignment="1">
      <alignment horizontal="right" wrapText="1"/>
    </xf>
    <xf numFmtId="0" fontId="5" fillId="0" borderId="19" xfId="0" applyFont="1" applyFill="1" applyBorder="1" applyAlignment="1">
      <alignment horizontal="center" vertical="center" wrapText="1"/>
    </xf>
    <xf numFmtId="17" fontId="19" fillId="0" borderId="19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4" fillId="0" borderId="48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7" fillId="15" borderId="50" xfId="0" applyFont="1" applyFill="1" applyBorder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8" fillId="0" borderId="49" xfId="0" applyFont="1" applyFill="1" applyBorder="1" applyAlignment="1">
      <alignment horizontal="center" wrapText="1"/>
    </xf>
    <xf numFmtId="0" fontId="9" fillId="15" borderId="13" xfId="0" applyFont="1" applyFill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2" fontId="7" fillId="17" borderId="50" xfId="0" applyNumberFormat="1" applyFont="1" applyFill="1" applyBorder="1" applyAlignment="1">
      <alignment horizontal="right" wrapText="1"/>
    </xf>
    <xf numFmtId="0" fontId="9" fillId="17" borderId="14" xfId="0" applyFont="1" applyFill="1" applyBorder="1" applyAlignment="1">
      <alignment horizontal="center" wrapText="1"/>
    </xf>
    <xf numFmtId="0" fontId="7" fillId="15" borderId="51" xfId="0" applyFont="1" applyFill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24" fillId="0" borderId="14" xfId="0" applyFont="1" applyBorder="1" applyAlignment="1">
      <alignment horizontal="right" wrapText="1"/>
    </xf>
    <xf numFmtId="0" fontId="7" fillId="0" borderId="51" xfId="0" applyFont="1" applyFill="1" applyBorder="1" applyAlignment="1">
      <alignment horizontal="center" wrapText="1"/>
    </xf>
    <xf numFmtId="0" fontId="7" fillId="11" borderId="51" xfId="0" applyFont="1" applyFill="1" applyBorder="1" applyAlignment="1">
      <alignment horizontal="center" wrapText="1"/>
    </xf>
    <xf numFmtId="0" fontId="8" fillId="11" borderId="51" xfId="0" applyFont="1" applyFill="1" applyBorder="1" applyAlignment="1">
      <alignment horizontal="center" wrapText="1"/>
    </xf>
    <xf numFmtId="0" fontId="9" fillId="11" borderId="13" xfId="0" applyFont="1" applyFill="1" applyBorder="1" applyAlignment="1">
      <alignment horizont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2" fontId="20" fillId="3" borderId="50" xfId="0" applyNumberFormat="1" applyFont="1" applyFill="1" applyBorder="1" applyAlignment="1">
      <alignment horizontal="right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0" fontId="24" fillId="0" borderId="14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0" fontId="17" fillId="13" borderId="14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2" fontId="8" fillId="3" borderId="50" xfId="0" applyNumberFormat="1" applyFont="1" applyFill="1" applyBorder="1" applyAlignment="1">
      <alignment horizontal="right" wrapText="1"/>
    </xf>
    <xf numFmtId="0" fontId="0" fillId="0" borderId="0" xfId="0" applyFont="1"/>
    <xf numFmtId="2" fontId="8" fillId="13" borderId="50" xfId="0" applyNumberFormat="1" applyFont="1" applyFill="1" applyBorder="1" applyAlignment="1">
      <alignment horizontal="right" wrapText="1"/>
    </xf>
    <xf numFmtId="2" fontId="8" fillId="15" borderId="50" xfId="0" applyNumberFormat="1" applyFont="1" applyFill="1" applyBorder="1" applyAlignment="1">
      <alignment horizontal="right" wrapText="1"/>
    </xf>
    <xf numFmtId="0" fontId="4" fillId="0" borderId="13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wrapText="1"/>
    </xf>
    <xf numFmtId="2" fontId="25" fillId="3" borderId="50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9" fillId="3" borderId="14" xfId="0" applyFont="1" applyFill="1" applyBorder="1" applyAlignment="1">
      <alignment horizontal="center" wrapText="1"/>
    </xf>
    <xf numFmtId="0" fontId="14" fillId="0" borderId="48" xfId="0" applyFont="1" applyBorder="1" applyAlignment="1">
      <alignment wrapText="1"/>
    </xf>
    <xf numFmtId="0" fontId="7" fillId="0" borderId="49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50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8" fillId="0" borderId="13" xfId="0" applyFont="1" applyBorder="1" applyAlignment="1">
      <alignment horizontal="center" wrapText="1"/>
    </xf>
    <xf numFmtId="0" fontId="9" fillId="13" borderId="14" xfId="0" applyFont="1" applyFill="1" applyBorder="1" applyAlignment="1">
      <alignment horizontal="center" wrapText="1"/>
    </xf>
    <xf numFmtId="0" fontId="9" fillId="13" borderId="13" xfId="0" applyFont="1" applyFill="1" applyBorder="1" applyAlignment="1">
      <alignment horizontal="center" wrapText="1"/>
    </xf>
    <xf numFmtId="0" fontId="9" fillId="15" borderId="14" xfId="0" applyFont="1" applyFill="1" applyBorder="1" applyAlignment="1">
      <alignment horizontal="center" wrapText="1"/>
    </xf>
    <xf numFmtId="14" fontId="3" fillId="0" borderId="0" xfId="0" applyNumberFormat="1" applyFont="1"/>
    <xf numFmtId="0" fontId="19" fillId="0" borderId="0" xfId="0" applyFont="1" applyAlignment="1">
      <alignment horizontal="center" vertical="center"/>
    </xf>
    <xf numFmtId="0" fontId="8" fillId="0" borderId="51" xfId="0" applyFont="1" applyFill="1" applyBorder="1" applyAlignment="1">
      <alignment horizontal="center" wrapText="1"/>
    </xf>
    <xf numFmtId="0" fontId="8" fillId="0" borderId="49" xfId="0" applyFont="1" applyFill="1" applyBorder="1" applyAlignment="1">
      <alignment horizontal="center" wrapText="1"/>
    </xf>
    <xf numFmtId="2" fontId="20" fillId="3" borderId="50" xfId="0" applyNumberFormat="1" applyFont="1" applyFill="1" applyBorder="1" applyAlignment="1">
      <alignment horizontal="right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9" fillId="0" borderId="58" xfId="0" applyFont="1" applyBorder="1" applyAlignment="1">
      <alignment horizontal="center" wrapText="1"/>
    </xf>
    <xf numFmtId="0" fontId="9" fillId="0" borderId="59" xfId="0" applyFont="1" applyBorder="1" applyAlignment="1">
      <alignment horizontal="center" wrapText="1"/>
    </xf>
    <xf numFmtId="0" fontId="9" fillId="0" borderId="60" xfId="0" applyFont="1" applyBorder="1" applyAlignment="1">
      <alignment horizontal="center" wrapText="1"/>
    </xf>
    <xf numFmtId="2" fontId="8" fillId="3" borderId="50" xfId="0" applyNumberFormat="1" applyFont="1" applyFill="1" applyBorder="1" applyAlignment="1">
      <alignment horizontal="right" wrapText="1"/>
    </xf>
    <xf numFmtId="0" fontId="0" fillId="0" borderId="0" xfId="0" applyFont="1"/>
    <xf numFmtId="2" fontId="8" fillId="13" borderId="50" xfId="0" applyNumberFormat="1" applyFont="1" applyFill="1" applyBorder="1" applyAlignment="1">
      <alignment horizontal="right" wrapText="1"/>
    </xf>
    <xf numFmtId="2" fontId="8" fillId="15" borderId="50" xfId="0" applyNumberFormat="1" applyFont="1" applyFill="1" applyBorder="1" applyAlignment="1">
      <alignment horizontal="right" wrapText="1"/>
    </xf>
    <xf numFmtId="0" fontId="8" fillId="0" borderId="50" xfId="0" applyFont="1" applyBorder="1" applyAlignment="1">
      <alignment horizontal="center" wrapText="1"/>
    </xf>
    <xf numFmtId="2" fontId="25" fillId="3" borderId="50" xfId="0" applyNumberFormat="1" applyFont="1" applyFill="1" applyBorder="1" applyAlignment="1">
      <alignment horizontal="right" wrapText="1"/>
    </xf>
    <xf numFmtId="0" fontId="19" fillId="0" borderId="0" xfId="0" applyFont="1" applyAlignment="1">
      <alignment horizontal="center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2" fontId="12" fillId="3" borderId="50" xfId="0" applyNumberFormat="1" applyFont="1" applyFill="1" applyBorder="1" applyAlignment="1">
      <alignment horizontal="right" wrapText="1"/>
    </xf>
    <xf numFmtId="0" fontId="25" fillId="0" borderId="50" xfId="0" applyFont="1" applyBorder="1" applyAlignment="1">
      <alignment horizontal="center" wrapText="1"/>
    </xf>
    <xf numFmtId="2" fontId="12" fillId="13" borderId="50" xfId="0" applyNumberFormat="1" applyFont="1" applyFill="1" applyBorder="1" applyAlignment="1">
      <alignment horizontal="right" wrapText="1"/>
    </xf>
    <xf numFmtId="0" fontId="8" fillId="0" borderId="68" xfId="0" applyFont="1" applyBorder="1" applyAlignment="1">
      <alignment horizontal="right" wrapText="1"/>
    </xf>
    <xf numFmtId="0" fontId="26" fillId="0" borderId="14" xfId="0" applyFont="1" applyBorder="1" applyAlignment="1">
      <alignment horizontal="center" wrapText="1"/>
    </xf>
    <xf numFmtId="17" fontId="7" fillId="8" borderId="50" xfId="0" applyNumberFormat="1" applyFont="1" applyFill="1" applyBorder="1" applyAlignment="1">
      <alignment horizontal="right" wrapText="1"/>
    </xf>
    <xf numFmtId="16" fontId="7" fillId="8" borderId="50" xfId="0" applyNumberFormat="1" applyFont="1" applyFill="1" applyBorder="1" applyAlignment="1">
      <alignment horizontal="right" wrapText="1"/>
    </xf>
    <xf numFmtId="0" fontId="26" fillId="0" borderId="13" xfId="0" applyFont="1" applyBorder="1" applyAlignment="1">
      <alignment horizontal="center" wrapText="1"/>
    </xf>
    <xf numFmtId="0" fontId="8" fillId="0" borderId="50" xfId="0" applyFont="1" applyBorder="1" applyAlignment="1">
      <alignment horizontal="right" wrapText="1"/>
    </xf>
    <xf numFmtId="0" fontId="3" fillId="0" borderId="14" xfId="0" applyFont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right" wrapText="1"/>
    </xf>
    <xf numFmtId="0" fontId="7" fillId="0" borderId="16" xfId="0" applyFont="1" applyBorder="1" applyAlignment="1">
      <alignment horizontal="right" wrapText="1"/>
    </xf>
    <xf numFmtId="0" fontId="7" fillId="0" borderId="17" xfId="0" applyFont="1" applyBorder="1" applyAlignment="1">
      <alignment horizontal="right" wrapText="1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12" fillId="7" borderId="1" xfId="0" applyFont="1" applyFill="1" applyBorder="1" applyAlignment="1">
      <alignment horizontal="center" wrapText="1"/>
    </xf>
    <xf numFmtId="0" fontId="6" fillId="0" borderId="45" xfId="0" applyFont="1" applyBorder="1" applyAlignment="1">
      <alignment horizontal="center" wrapText="1"/>
    </xf>
    <xf numFmtId="0" fontId="6" fillId="0" borderId="46" xfId="0" applyFont="1" applyBorder="1" applyAlignment="1">
      <alignment horizontal="center" wrapText="1"/>
    </xf>
    <xf numFmtId="0" fontId="6" fillId="0" borderId="47" xfId="0" applyFont="1" applyBorder="1" applyAlignment="1">
      <alignment horizontal="center" wrapText="1"/>
    </xf>
    <xf numFmtId="0" fontId="7" fillId="11" borderId="15" xfId="0" applyFont="1" applyFill="1" applyBorder="1" applyAlignment="1">
      <alignment horizontal="right" wrapText="1"/>
    </xf>
    <xf numFmtId="0" fontId="7" fillId="11" borderId="16" xfId="0" applyFont="1" applyFill="1" applyBorder="1" applyAlignment="1">
      <alignment horizontal="right" wrapText="1"/>
    </xf>
    <xf numFmtId="0" fontId="7" fillId="11" borderId="17" xfId="0" applyFont="1" applyFill="1" applyBorder="1" applyAlignment="1">
      <alignment horizontal="right" wrapText="1"/>
    </xf>
    <xf numFmtId="0" fontId="7" fillId="11" borderId="4" xfId="0" applyFont="1" applyFill="1" applyBorder="1" applyAlignment="1">
      <alignment horizontal="right" wrapText="1"/>
    </xf>
    <xf numFmtId="0" fontId="7" fillId="11" borderId="5" xfId="0" applyFont="1" applyFill="1" applyBorder="1" applyAlignment="1">
      <alignment horizontal="right" wrapText="1"/>
    </xf>
    <xf numFmtId="0" fontId="7" fillId="11" borderId="57" xfId="0" applyFont="1" applyFill="1" applyBorder="1" applyAlignment="1">
      <alignment horizontal="right" wrapText="1"/>
    </xf>
    <xf numFmtId="0" fontId="7" fillId="15" borderId="15" xfId="0" applyFont="1" applyFill="1" applyBorder="1" applyAlignment="1">
      <alignment horizontal="right" wrapText="1"/>
    </xf>
    <xf numFmtId="0" fontId="7" fillId="15" borderId="16" xfId="0" applyFont="1" applyFill="1" applyBorder="1" applyAlignment="1">
      <alignment horizontal="right" wrapText="1"/>
    </xf>
    <xf numFmtId="0" fontId="7" fillId="15" borderId="17" xfId="0" applyFont="1" applyFill="1" applyBorder="1" applyAlignment="1">
      <alignment horizontal="right" wrapText="1"/>
    </xf>
    <xf numFmtId="14" fontId="3" fillId="0" borderId="66" xfId="0" applyNumberFormat="1" applyFont="1" applyBorder="1" applyAlignment="1">
      <alignment horizontal="center"/>
    </xf>
    <xf numFmtId="0" fontId="3" fillId="0" borderId="66" xfId="0" applyFont="1" applyBorder="1" applyAlignment="1">
      <alignment horizontal="center"/>
    </xf>
    <xf numFmtId="14" fontId="0" fillId="0" borderId="66" xfId="0" applyNumberFormat="1" applyBorder="1" applyAlignment="1">
      <alignment horizontal="center"/>
    </xf>
    <xf numFmtId="0" fontId="0" fillId="0" borderId="66" xfId="0" applyBorder="1" applyAlignment="1">
      <alignment horizontal="center"/>
    </xf>
    <xf numFmtId="0" fontId="7" fillId="3" borderId="15" xfId="0" applyFont="1" applyFill="1" applyBorder="1" applyAlignment="1">
      <alignment horizontal="right" wrapText="1"/>
    </xf>
    <xf numFmtId="0" fontId="7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8" fillId="3" borderId="15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8" fillId="3" borderId="17" xfId="0" applyFont="1" applyFill="1" applyBorder="1" applyAlignment="1">
      <alignment horizontal="right" wrapText="1"/>
    </xf>
    <xf numFmtId="0" fontId="8" fillId="13" borderId="15" xfId="0" applyFont="1" applyFill="1" applyBorder="1" applyAlignment="1">
      <alignment horizontal="right" wrapText="1"/>
    </xf>
    <xf numFmtId="0" fontId="8" fillId="13" borderId="16" xfId="0" applyFont="1" applyFill="1" applyBorder="1" applyAlignment="1">
      <alignment horizontal="right" wrapText="1"/>
    </xf>
    <xf numFmtId="0" fontId="8" fillId="13" borderId="17" xfId="0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99FF66"/>
      <color rgb="FFFF7C80"/>
      <color rgb="FFFF6D6D"/>
      <color rgb="FFC08E8A"/>
      <color rgb="FF00FF99"/>
      <color rgb="FF66FF66"/>
      <color rgb="FFFF4B4B"/>
      <color rgb="FFFF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theme" Target="theme/theme1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workbookViewId="0">
      <selection activeCell="E30" sqref="E30"/>
    </sheetView>
  </sheetViews>
  <sheetFormatPr defaultRowHeight="15" x14ac:dyDescent="0.25"/>
  <cols>
    <col min="1" max="3" width="15.7109375" customWidth="1"/>
    <col min="4" max="4" width="15.7109375" style="1" customWidth="1"/>
    <col min="5" max="5" width="15.7109375" customWidth="1"/>
    <col min="6" max="6" width="15.7109375" style="2" customWidth="1"/>
  </cols>
  <sheetData>
    <row r="1" spans="1:6" x14ac:dyDescent="0.25">
      <c r="A1" t="s">
        <v>0</v>
      </c>
      <c r="B1" t="s">
        <v>1</v>
      </c>
      <c r="C1" t="s">
        <v>2</v>
      </c>
      <c r="D1" s="1" t="s">
        <v>3</v>
      </c>
      <c r="E1" t="s">
        <v>4</v>
      </c>
      <c r="F1" s="2" t="s">
        <v>5</v>
      </c>
    </row>
    <row r="2" spans="1:6" x14ac:dyDescent="0.25">
      <c r="A2" t="s">
        <v>6</v>
      </c>
      <c r="B2" t="s">
        <v>111</v>
      </c>
      <c r="C2" t="s">
        <v>112</v>
      </c>
      <c r="D2" s="1">
        <v>336349</v>
      </c>
      <c r="E2" s="3">
        <v>1415</v>
      </c>
      <c r="F2" s="2">
        <v>4.21</v>
      </c>
    </row>
    <row r="3" spans="1:6" x14ac:dyDescent="0.25">
      <c r="A3" t="s">
        <v>6</v>
      </c>
      <c r="B3" t="s">
        <v>113</v>
      </c>
      <c r="C3" t="s">
        <v>114</v>
      </c>
      <c r="D3" s="1">
        <v>38383</v>
      </c>
      <c r="E3" s="3">
        <v>127</v>
      </c>
      <c r="F3" s="2">
        <v>3.31</v>
      </c>
    </row>
    <row r="4" spans="1:6" x14ac:dyDescent="0.25">
      <c r="A4" t="s">
        <v>6</v>
      </c>
      <c r="B4" t="s">
        <v>115</v>
      </c>
      <c r="C4" t="s">
        <v>116</v>
      </c>
      <c r="D4" s="1">
        <v>23015</v>
      </c>
      <c r="E4" s="3">
        <v>72</v>
      </c>
      <c r="F4" s="2">
        <v>3.13</v>
      </c>
    </row>
    <row r="5" spans="1:6" x14ac:dyDescent="0.25">
      <c r="A5" t="s">
        <v>6</v>
      </c>
      <c r="B5" t="s">
        <v>117</v>
      </c>
      <c r="C5" t="s">
        <v>118</v>
      </c>
      <c r="D5" s="1">
        <v>55564</v>
      </c>
      <c r="E5" s="3">
        <v>188</v>
      </c>
      <c r="F5" s="2">
        <v>3.38</v>
      </c>
    </row>
    <row r="6" spans="1:6" x14ac:dyDescent="0.25">
      <c r="A6" t="s">
        <v>6</v>
      </c>
      <c r="B6" t="s">
        <v>109</v>
      </c>
      <c r="C6" t="s">
        <v>110</v>
      </c>
      <c r="D6" s="1">
        <v>27494</v>
      </c>
      <c r="E6" s="3">
        <v>61</v>
      </c>
      <c r="F6" s="2">
        <v>2.2200000000000002</v>
      </c>
    </row>
    <row r="7" spans="1:6" x14ac:dyDescent="0.25">
      <c r="A7" t="s">
        <v>6</v>
      </c>
      <c r="B7" t="s">
        <v>121</v>
      </c>
      <c r="C7" t="s">
        <v>122</v>
      </c>
      <c r="D7" s="1">
        <v>9560</v>
      </c>
      <c r="E7" s="3">
        <v>7</v>
      </c>
      <c r="F7" s="2">
        <v>0.73</v>
      </c>
    </row>
    <row r="8" spans="1:6" x14ac:dyDescent="0.25">
      <c r="A8" t="s">
        <v>6</v>
      </c>
      <c r="B8" t="s">
        <v>7</v>
      </c>
      <c r="C8" t="s">
        <v>8</v>
      </c>
      <c r="D8" s="1">
        <v>6586</v>
      </c>
      <c r="E8" s="3">
        <v>13</v>
      </c>
      <c r="F8" s="2">
        <v>1.97</v>
      </c>
    </row>
    <row r="9" spans="1:6" x14ac:dyDescent="0.25">
      <c r="A9" t="s">
        <v>6</v>
      </c>
      <c r="B9" t="s">
        <v>9</v>
      </c>
      <c r="C9" t="s">
        <v>10</v>
      </c>
      <c r="D9" s="1">
        <v>1098</v>
      </c>
      <c r="E9" s="3">
        <v>2</v>
      </c>
      <c r="F9" s="2">
        <v>1.82</v>
      </c>
    </row>
    <row r="10" spans="1:6" x14ac:dyDescent="0.25">
      <c r="A10" t="s">
        <v>6</v>
      </c>
      <c r="B10" t="s">
        <v>11</v>
      </c>
      <c r="C10" t="s">
        <v>12</v>
      </c>
      <c r="D10" s="1">
        <v>1189</v>
      </c>
      <c r="E10" s="3">
        <v>1</v>
      </c>
      <c r="F10" s="2">
        <v>0.84</v>
      </c>
    </row>
    <row r="11" spans="1:6" x14ac:dyDescent="0.25">
      <c r="A11" t="s">
        <v>6</v>
      </c>
      <c r="B11" t="s">
        <v>13</v>
      </c>
      <c r="C11" t="s">
        <v>14</v>
      </c>
      <c r="D11" s="1">
        <v>15364</v>
      </c>
      <c r="E11" s="3">
        <v>37</v>
      </c>
      <c r="F11" s="2">
        <v>2.41</v>
      </c>
    </row>
    <row r="12" spans="1:6" x14ac:dyDescent="0.25">
      <c r="A12" t="s">
        <v>6</v>
      </c>
      <c r="B12" t="s">
        <v>15</v>
      </c>
      <c r="C12" t="s">
        <v>16</v>
      </c>
      <c r="D12" s="1">
        <v>1461</v>
      </c>
      <c r="E12" s="3">
        <v>0</v>
      </c>
      <c r="F12" s="2">
        <v>0</v>
      </c>
    </row>
    <row r="13" spans="1:6" x14ac:dyDescent="0.25">
      <c r="A13" t="s">
        <v>6</v>
      </c>
      <c r="B13" t="s">
        <v>17</v>
      </c>
      <c r="C13" t="s">
        <v>18</v>
      </c>
      <c r="D13" s="1">
        <v>12959</v>
      </c>
      <c r="E13" s="3">
        <v>66</v>
      </c>
      <c r="F13" s="2">
        <v>5.09</v>
      </c>
    </row>
    <row r="14" spans="1:6" x14ac:dyDescent="0.25">
      <c r="A14" t="s">
        <v>6</v>
      </c>
      <c r="B14" t="s">
        <v>19</v>
      </c>
      <c r="C14" t="s">
        <v>20</v>
      </c>
      <c r="D14" s="1">
        <v>1969</v>
      </c>
      <c r="E14" s="3">
        <v>0</v>
      </c>
      <c r="F14" s="2">
        <v>0</v>
      </c>
    </row>
    <row r="15" spans="1:6" x14ac:dyDescent="0.25">
      <c r="A15" t="s">
        <v>6</v>
      </c>
      <c r="B15" t="s">
        <v>21</v>
      </c>
      <c r="C15" t="s">
        <v>22</v>
      </c>
      <c r="D15" s="1">
        <v>1351</v>
      </c>
      <c r="E15" s="3">
        <v>2</v>
      </c>
      <c r="F15" s="2">
        <v>1.48</v>
      </c>
    </row>
    <row r="16" spans="1:6" x14ac:dyDescent="0.25">
      <c r="A16" t="s">
        <v>6</v>
      </c>
      <c r="B16" t="s">
        <v>23</v>
      </c>
      <c r="C16" t="s">
        <v>24</v>
      </c>
      <c r="D16" s="1">
        <v>1444</v>
      </c>
      <c r="E16" s="3">
        <v>4</v>
      </c>
      <c r="F16" s="2">
        <v>2.77</v>
      </c>
    </row>
    <row r="17" spans="1:6" x14ac:dyDescent="0.25">
      <c r="A17" t="s">
        <v>6</v>
      </c>
      <c r="B17" t="s">
        <v>25</v>
      </c>
      <c r="C17" t="s">
        <v>26</v>
      </c>
      <c r="D17" s="1">
        <v>4828</v>
      </c>
      <c r="E17" s="3">
        <v>3</v>
      </c>
      <c r="F17" s="2">
        <v>0.62</v>
      </c>
    </row>
    <row r="18" spans="1:6" x14ac:dyDescent="0.25">
      <c r="A18" t="s">
        <v>6</v>
      </c>
      <c r="B18" t="s">
        <v>27</v>
      </c>
      <c r="C18" t="s">
        <v>28</v>
      </c>
      <c r="D18" s="1">
        <v>1341</v>
      </c>
      <c r="E18" s="3">
        <v>5</v>
      </c>
      <c r="F18" s="2">
        <v>3.73</v>
      </c>
    </row>
    <row r="19" spans="1:6" x14ac:dyDescent="0.25">
      <c r="A19" t="s">
        <v>6</v>
      </c>
      <c r="B19" t="s">
        <v>29</v>
      </c>
      <c r="C19" t="s">
        <v>30</v>
      </c>
      <c r="D19" s="1">
        <v>1186</v>
      </c>
      <c r="E19" s="3">
        <v>0</v>
      </c>
      <c r="F19" s="2">
        <v>0</v>
      </c>
    </row>
    <row r="20" spans="1:6" x14ac:dyDescent="0.25">
      <c r="A20" t="s">
        <v>6</v>
      </c>
      <c r="B20" t="s">
        <v>31</v>
      </c>
      <c r="C20" t="s">
        <v>32</v>
      </c>
      <c r="D20" s="1">
        <v>2388</v>
      </c>
      <c r="E20" s="3">
        <v>4</v>
      </c>
      <c r="F20" s="2">
        <v>1.68</v>
      </c>
    </row>
    <row r="21" spans="1:6" x14ac:dyDescent="0.25">
      <c r="A21" t="s">
        <v>6</v>
      </c>
      <c r="B21" t="s">
        <v>33</v>
      </c>
      <c r="C21" t="s">
        <v>34</v>
      </c>
      <c r="D21" s="1">
        <v>2369</v>
      </c>
      <c r="E21" s="3">
        <v>0</v>
      </c>
      <c r="F21" s="2">
        <v>0</v>
      </c>
    </row>
    <row r="22" spans="1:6" x14ac:dyDescent="0.25">
      <c r="A22" t="s">
        <v>6</v>
      </c>
      <c r="B22" t="s">
        <v>35</v>
      </c>
      <c r="C22" t="s">
        <v>36</v>
      </c>
      <c r="D22" s="1">
        <v>2501</v>
      </c>
      <c r="E22" s="3">
        <v>1</v>
      </c>
      <c r="F22" s="2">
        <v>0.4</v>
      </c>
    </row>
    <row r="23" spans="1:6" x14ac:dyDescent="0.25">
      <c r="A23" t="s">
        <v>6</v>
      </c>
      <c r="B23" t="s">
        <v>37</v>
      </c>
      <c r="C23" t="s">
        <v>38</v>
      </c>
      <c r="D23" s="1">
        <v>2693</v>
      </c>
      <c r="E23" s="3">
        <v>0</v>
      </c>
      <c r="F23" s="2">
        <v>0</v>
      </c>
    </row>
    <row r="24" spans="1:6" x14ac:dyDescent="0.25">
      <c r="A24" t="s">
        <v>6</v>
      </c>
      <c r="B24" t="s">
        <v>39</v>
      </c>
      <c r="C24" t="s">
        <v>40</v>
      </c>
      <c r="D24" s="1">
        <v>3088</v>
      </c>
      <c r="E24" s="3">
        <v>0</v>
      </c>
      <c r="F24" s="2">
        <v>0</v>
      </c>
    </row>
    <row r="25" spans="1:6" x14ac:dyDescent="0.25">
      <c r="A25" t="s">
        <v>6</v>
      </c>
      <c r="B25" t="s">
        <v>41</v>
      </c>
      <c r="C25" t="s">
        <v>42</v>
      </c>
      <c r="D25" s="1">
        <v>4802</v>
      </c>
      <c r="E25" s="3">
        <v>13</v>
      </c>
      <c r="F25" s="2">
        <v>2.71</v>
      </c>
    </row>
    <row r="26" spans="1:6" x14ac:dyDescent="0.25">
      <c r="A26" t="s">
        <v>6</v>
      </c>
      <c r="B26" t="s">
        <v>43</v>
      </c>
      <c r="C26" t="s">
        <v>44</v>
      </c>
      <c r="D26" s="1">
        <v>2337</v>
      </c>
      <c r="E26" s="3">
        <v>4</v>
      </c>
      <c r="F26" s="2">
        <v>1.71</v>
      </c>
    </row>
    <row r="27" spans="1:6" x14ac:dyDescent="0.25">
      <c r="A27" t="s">
        <v>6</v>
      </c>
      <c r="B27" t="s">
        <v>45</v>
      </c>
      <c r="C27" t="s">
        <v>46</v>
      </c>
      <c r="D27" s="1">
        <v>1712</v>
      </c>
      <c r="E27" s="3">
        <v>0</v>
      </c>
      <c r="F27" s="2">
        <v>0</v>
      </c>
    </row>
    <row r="28" spans="1:6" x14ac:dyDescent="0.25">
      <c r="A28" t="s">
        <v>6</v>
      </c>
      <c r="B28" t="s">
        <v>47</v>
      </c>
      <c r="C28" t="s">
        <v>48</v>
      </c>
      <c r="D28" s="1">
        <v>3756</v>
      </c>
      <c r="E28" s="3">
        <v>4</v>
      </c>
      <c r="F28" s="2">
        <v>1.06</v>
      </c>
    </row>
    <row r="29" spans="1:6" x14ac:dyDescent="0.25">
      <c r="A29" t="s">
        <v>6</v>
      </c>
      <c r="B29" t="s">
        <v>49</v>
      </c>
      <c r="C29" t="s">
        <v>50</v>
      </c>
      <c r="D29" s="1">
        <v>3742</v>
      </c>
      <c r="E29" s="3">
        <v>21</v>
      </c>
      <c r="F29" s="2">
        <v>5.61</v>
      </c>
    </row>
    <row r="30" spans="1:6" x14ac:dyDescent="0.25">
      <c r="A30" t="s">
        <v>6</v>
      </c>
      <c r="B30" t="s">
        <v>51</v>
      </c>
      <c r="C30" t="s">
        <v>52</v>
      </c>
      <c r="D30" s="1">
        <v>2373</v>
      </c>
      <c r="E30" s="3">
        <v>1</v>
      </c>
      <c r="F30" s="2">
        <v>0.42</v>
      </c>
    </row>
    <row r="31" spans="1:6" x14ac:dyDescent="0.25">
      <c r="A31" t="s">
        <v>6</v>
      </c>
      <c r="B31" t="s">
        <v>53</v>
      </c>
      <c r="C31" t="s">
        <v>54</v>
      </c>
      <c r="D31" s="1">
        <v>1525</v>
      </c>
      <c r="E31" s="3">
        <v>5</v>
      </c>
      <c r="F31" s="2">
        <v>3.28</v>
      </c>
    </row>
    <row r="32" spans="1:6" x14ac:dyDescent="0.25">
      <c r="A32" t="s">
        <v>6</v>
      </c>
      <c r="B32" t="s">
        <v>55</v>
      </c>
      <c r="C32" t="s">
        <v>56</v>
      </c>
      <c r="D32" s="1">
        <v>1809</v>
      </c>
      <c r="E32" s="3">
        <v>4</v>
      </c>
      <c r="F32" s="2">
        <v>2.21</v>
      </c>
    </row>
    <row r="33" spans="1:6" x14ac:dyDescent="0.25">
      <c r="A33" t="s">
        <v>6</v>
      </c>
      <c r="B33" t="s">
        <v>57</v>
      </c>
      <c r="C33" t="s">
        <v>58</v>
      </c>
      <c r="D33" s="1">
        <v>4264</v>
      </c>
      <c r="E33" s="3">
        <v>7</v>
      </c>
      <c r="F33" s="2">
        <v>1.64</v>
      </c>
    </row>
    <row r="34" spans="1:6" x14ac:dyDescent="0.25">
      <c r="A34" t="s">
        <v>6</v>
      </c>
      <c r="B34" t="s">
        <v>59</v>
      </c>
      <c r="C34" t="s">
        <v>60</v>
      </c>
      <c r="D34" s="1">
        <v>1367</v>
      </c>
      <c r="E34" s="3">
        <v>2</v>
      </c>
      <c r="F34" s="2">
        <v>1.46</v>
      </c>
    </row>
    <row r="35" spans="1:6" x14ac:dyDescent="0.25">
      <c r="A35" t="s">
        <v>6</v>
      </c>
      <c r="B35" t="s">
        <v>61</v>
      </c>
      <c r="C35" t="s">
        <v>62</v>
      </c>
      <c r="D35" s="1">
        <v>3044</v>
      </c>
      <c r="E35" s="3">
        <v>10</v>
      </c>
      <c r="F35" s="2">
        <v>3.29</v>
      </c>
    </row>
    <row r="36" spans="1:6" x14ac:dyDescent="0.25">
      <c r="A36" t="s">
        <v>6</v>
      </c>
      <c r="B36" t="s">
        <v>63</v>
      </c>
      <c r="C36" t="s">
        <v>64</v>
      </c>
      <c r="D36" s="1">
        <v>1493</v>
      </c>
      <c r="E36" s="3">
        <v>4</v>
      </c>
      <c r="F36" s="2">
        <v>2.68</v>
      </c>
    </row>
    <row r="37" spans="1:6" x14ac:dyDescent="0.25">
      <c r="A37" t="s">
        <v>6</v>
      </c>
      <c r="B37" t="s">
        <v>65</v>
      </c>
      <c r="C37" t="s">
        <v>66</v>
      </c>
      <c r="D37" s="1">
        <v>4407</v>
      </c>
      <c r="E37" s="3">
        <v>14</v>
      </c>
      <c r="F37" s="2">
        <v>3.18</v>
      </c>
    </row>
    <row r="38" spans="1:6" x14ac:dyDescent="0.25">
      <c r="A38" t="s">
        <v>6</v>
      </c>
      <c r="B38" t="s">
        <v>67</v>
      </c>
      <c r="C38" t="s">
        <v>68</v>
      </c>
      <c r="D38" s="1">
        <v>2754</v>
      </c>
      <c r="E38" s="3">
        <v>7</v>
      </c>
      <c r="F38" s="2">
        <v>2.54</v>
      </c>
    </row>
    <row r="39" spans="1:6" x14ac:dyDescent="0.25">
      <c r="A39" t="s">
        <v>6</v>
      </c>
      <c r="B39" t="s">
        <v>69</v>
      </c>
      <c r="C39" t="s">
        <v>70</v>
      </c>
      <c r="D39" s="1">
        <v>46288</v>
      </c>
      <c r="E39" s="3">
        <v>209</v>
      </c>
      <c r="F39" s="2">
        <v>4.5199999999999996</v>
      </c>
    </row>
    <row r="40" spans="1:6" x14ac:dyDescent="0.25">
      <c r="A40" t="s">
        <v>6</v>
      </c>
      <c r="B40" t="s">
        <v>71</v>
      </c>
      <c r="C40" t="s">
        <v>72</v>
      </c>
      <c r="D40" s="1">
        <v>3899</v>
      </c>
      <c r="E40" s="3">
        <v>2</v>
      </c>
      <c r="F40" s="2">
        <v>0.51</v>
      </c>
    </row>
    <row r="41" spans="1:6" x14ac:dyDescent="0.25">
      <c r="A41" t="s">
        <v>6</v>
      </c>
      <c r="B41" t="s">
        <v>73</v>
      </c>
      <c r="C41" t="s">
        <v>74</v>
      </c>
      <c r="D41" s="1">
        <v>2296</v>
      </c>
      <c r="E41" s="3">
        <v>6</v>
      </c>
      <c r="F41" s="2">
        <v>2.61</v>
      </c>
    </row>
    <row r="42" spans="1:6" x14ac:dyDescent="0.25">
      <c r="A42" t="s">
        <v>6</v>
      </c>
      <c r="B42" t="s">
        <v>75</v>
      </c>
      <c r="C42" t="s">
        <v>76</v>
      </c>
      <c r="D42" s="1">
        <v>1513</v>
      </c>
      <c r="E42" s="3">
        <v>2</v>
      </c>
      <c r="F42" s="2">
        <v>1.32</v>
      </c>
    </row>
    <row r="43" spans="1:6" x14ac:dyDescent="0.25">
      <c r="A43" t="s">
        <v>6</v>
      </c>
      <c r="B43" t="s">
        <v>77</v>
      </c>
      <c r="C43" t="s">
        <v>78</v>
      </c>
      <c r="D43" s="1">
        <v>9126</v>
      </c>
      <c r="E43" s="3">
        <v>13</v>
      </c>
      <c r="F43" s="2">
        <v>1.42</v>
      </c>
    </row>
    <row r="44" spans="1:6" x14ac:dyDescent="0.25">
      <c r="A44" t="s">
        <v>6</v>
      </c>
      <c r="B44" t="s">
        <v>79</v>
      </c>
      <c r="C44" t="s">
        <v>80</v>
      </c>
      <c r="D44" s="1">
        <v>3834</v>
      </c>
      <c r="E44" s="3">
        <v>4</v>
      </c>
      <c r="F44" s="2">
        <v>1.04</v>
      </c>
    </row>
    <row r="45" spans="1:6" x14ac:dyDescent="0.25">
      <c r="A45" t="s">
        <v>6</v>
      </c>
      <c r="B45" t="s">
        <v>81</v>
      </c>
      <c r="C45" t="s">
        <v>82</v>
      </c>
      <c r="D45" s="1">
        <v>4332</v>
      </c>
      <c r="E45" s="3">
        <v>5</v>
      </c>
      <c r="F45" s="2">
        <v>1.1499999999999999</v>
      </c>
    </row>
    <row r="46" spans="1:6" x14ac:dyDescent="0.25">
      <c r="A46" t="s">
        <v>6</v>
      </c>
      <c r="B46" t="s">
        <v>83</v>
      </c>
      <c r="C46" t="s">
        <v>84</v>
      </c>
      <c r="D46" s="1">
        <v>1481</v>
      </c>
      <c r="E46" s="3">
        <v>0</v>
      </c>
      <c r="F46" s="2">
        <v>0</v>
      </c>
    </row>
    <row r="47" spans="1:6" x14ac:dyDescent="0.25">
      <c r="A47" t="s">
        <v>6</v>
      </c>
      <c r="B47" t="s">
        <v>85</v>
      </c>
      <c r="C47" t="s">
        <v>86</v>
      </c>
      <c r="D47" s="1">
        <v>1181</v>
      </c>
      <c r="E47" s="3">
        <v>2</v>
      </c>
      <c r="F47" s="2">
        <v>1.69</v>
      </c>
    </row>
    <row r="48" spans="1:6" x14ac:dyDescent="0.25">
      <c r="A48" t="s">
        <v>6</v>
      </c>
      <c r="B48" t="s">
        <v>87</v>
      </c>
      <c r="C48" t="s">
        <v>88</v>
      </c>
      <c r="D48" s="1">
        <v>4976</v>
      </c>
      <c r="E48" s="3">
        <v>12</v>
      </c>
      <c r="F48" s="2">
        <v>2.41</v>
      </c>
    </row>
    <row r="49" spans="1:6" x14ac:dyDescent="0.25">
      <c r="A49" t="s">
        <v>6</v>
      </c>
      <c r="B49" t="s">
        <v>89</v>
      </c>
      <c r="C49" t="s">
        <v>90</v>
      </c>
      <c r="D49" s="1">
        <v>4662</v>
      </c>
      <c r="E49" s="3">
        <v>10</v>
      </c>
      <c r="F49" s="2">
        <v>2.15</v>
      </c>
    </row>
    <row r="50" spans="1:6" x14ac:dyDescent="0.25">
      <c r="A50" t="s">
        <v>6</v>
      </c>
      <c r="B50" t="s">
        <v>91</v>
      </c>
      <c r="C50" t="s">
        <v>92</v>
      </c>
      <c r="D50" s="1">
        <v>2298</v>
      </c>
      <c r="E50" s="3">
        <v>0</v>
      </c>
      <c r="F50" s="2">
        <v>0</v>
      </c>
    </row>
    <row r="51" spans="1:6" x14ac:dyDescent="0.25">
      <c r="A51" t="s">
        <v>6</v>
      </c>
      <c r="B51" t="s">
        <v>93</v>
      </c>
      <c r="C51" t="s">
        <v>94</v>
      </c>
      <c r="D51" s="1">
        <v>1385</v>
      </c>
      <c r="E51" s="3">
        <v>0</v>
      </c>
      <c r="F51" s="2">
        <v>0</v>
      </c>
    </row>
    <row r="52" spans="1:6" x14ac:dyDescent="0.25">
      <c r="A52" t="s">
        <v>6</v>
      </c>
      <c r="B52" t="s">
        <v>95</v>
      </c>
      <c r="C52" t="s">
        <v>96</v>
      </c>
      <c r="D52" s="1">
        <v>1664</v>
      </c>
      <c r="E52" s="3">
        <v>0</v>
      </c>
      <c r="F52" s="2">
        <v>0</v>
      </c>
    </row>
    <row r="53" spans="1:6" x14ac:dyDescent="0.25">
      <c r="A53" t="s">
        <v>6</v>
      </c>
      <c r="B53" t="s">
        <v>97</v>
      </c>
      <c r="C53" t="s">
        <v>98</v>
      </c>
      <c r="D53" s="1">
        <v>1505</v>
      </c>
      <c r="E53" s="3">
        <v>1</v>
      </c>
      <c r="F53" s="2">
        <v>0.66</v>
      </c>
    </row>
    <row r="54" spans="1:6" x14ac:dyDescent="0.25">
      <c r="A54" t="s">
        <v>6</v>
      </c>
      <c r="B54" t="s">
        <v>99</v>
      </c>
      <c r="C54" t="s">
        <v>100</v>
      </c>
      <c r="D54" s="1">
        <v>3652</v>
      </c>
      <c r="E54" s="3">
        <v>5</v>
      </c>
      <c r="F54" s="2">
        <v>1.37</v>
      </c>
    </row>
    <row r="55" spans="1:6" x14ac:dyDescent="0.25">
      <c r="A55" t="s">
        <v>6</v>
      </c>
      <c r="B55" t="s">
        <v>101</v>
      </c>
      <c r="C55" t="s">
        <v>102</v>
      </c>
      <c r="D55" s="1">
        <v>5881</v>
      </c>
      <c r="E55" s="3">
        <v>12</v>
      </c>
      <c r="F55" s="2">
        <v>2.04</v>
      </c>
    </row>
    <row r="56" spans="1:6" x14ac:dyDescent="0.25">
      <c r="A56" t="s">
        <v>6</v>
      </c>
      <c r="B56" t="s">
        <v>103</v>
      </c>
      <c r="C56" t="s">
        <v>104</v>
      </c>
      <c r="D56" s="1">
        <v>3862</v>
      </c>
      <c r="E56" s="3">
        <v>11</v>
      </c>
      <c r="F56" s="2">
        <v>2.85</v>
      </c>
    </row>
    <row r="57" spans="1:6" x14ac:dyDescent="0.25">
      <c r="A57" t="s">
        <v>6</v>
      </c>
      <c r="B57" t="s">
        <v>105</v>
      </c>
      <c r="C57" t="s">
        <v>106</v>
      </c>
      <c r="D57" s="1">
        <v>3284</v>
      </c>
      <c r="E57" s="3">
        <v>3</v>
      </c>
      <c r="F57" s="2">
        <v>0.91</v>
      </c>
    </row>
    <row r="58" spans="1:6" x14ac:dyDescent="0.25">
      <c r="A58" t="s">
        <v>6</v>
      </c>
      <c r="B58" t="s">
        <v>107</v>
      </c>
      <c r="C58" t="s">
        <v>108</v>
      </c>
      <c r="D58" s="1">
        <v>3279</v>
      </c>
      <c r="E58" s="3">
        <v>11</v>
      </c>
      <c r="F58" s="2">
        <v>3.35</v>
      </c>
    </row>
    <row r="59" spans="1:6" x14ac:dyDescent="0.25">
      <c r="A59" t="s">
        <v>6</v>
      </c>
      <c r="B59" t="s">
        <v>119</v>
      </c>
      <c r="C59" t="s">
        <v>120</v>
      </c>
      <c r="D59" s="1">
        <v>2302</v>
      </c>
      <c r="E59" s="3">
        <v>6</v>
      </c>
      <c r="F59" s="2">
        <v>2.61</v>
      </c>
    </row>
    <row r="60" spans="1:6" x14ac:dyDescent="0.25">
      <c r="A60" t="s">
        <v>6</v>
      </c>
      <c r="B60" t="s">
        <v>123</v>
      </c>
      <c r="C60" t="s">
        <v>124</v>
      </c>
      <c r="D60" s="1">
        <v>1158</v>
      </c>
      <c r="E60" s="3">
        <v>3</v>
      </c>
      <c r="F60" s="2">
        <v>2.59</v>
      </c>
    </row>
    <row r="61" spans="1:6" x14ac:dyDescent="0.25">
      <c r="A61" t="s">
        <v>6</v>
      </c>
      <c r="B61" t="s">
        <v>125</v>
      </c>
      <c r="C61" t="s">
        <v>126</v>
      </c>
      <c r="D61" s="1">
        <v>1839</v>
      </c>
      <c r="E61" s="3">
        <v>0</v>
      </c>
      <c r="F61" s="2">
        <v>0</v>
      </c>
    </row>
    <row r="62" spans="1:6" x14ac:dyDescent="0.25">
      <c r="A62" t="s">
        <v>6</v>
      </c>
      <c r="B62" t="s">
        <v>127</v>
      </c>
      <c r="C62" t="s">
        <v>128</v>
      </c>
      <c r="D62" s="1">
        <v>1652</v>
      </c>
      <c r="E62" s="3">
        <v>1</v>
      </c>
      <c r="F62" s="2">
        <v>0.61</v>
      </c>
    </row>
    <row r="63" spans="1:6" x14ac:dyDescent="0.25">
      <c r="A63" t="s">
        <v>6</v>
      </c>
      <c r="B63" t="s">
        <v>129</v>
      </c>
      <c r="C63" t="s">
        <v>130</v>
      </c>
      <c r="D63" s="1">
        <v>638</v>
      </c>
      <c r="E63" s="3">
        <v>3</v>
      </c>
      <c r="F63" s="2">
        <v>4.7</v>
      </c>
    </row>
    <row r="64" spans="1:6" x14ac:dyDescent="0.25">
      <c r="A64" t="s">
        <v>6</v>
      </c>
      <c r="B64" t="s">
        <v>131</v>
      </c>
      <c r="C64" t="s">
        <v>132</v>
      </c>
      <c r="D64" s="1">
        <v>4796</v>
      </c>
      <c r="E64" s="3">
        <v>2</v>
      </c>
      <c r="F64" s="2">
        <v>0.42</v>
      </c>
    </row>
    <row r="65" spans="1:6" x14ac:dyDescent="0.25">
      <c r="A65" t="s">
        <v>6</v>
      </c>
      <c r="B65" t="s">
        <v>135</v>
      </c>
      <c r="C65" t="s">
        <v>136</v>
      </c>
      <c r="D65" s="1">
        <v>1409</v>
      </c>
      <c r="E65" s="3">
        <v>3</v>
      </c>
      <c r="F65" s="2">
        <v>2.13</v>
      </c>
    </row>
    <row r="66" spans="1:6" x14ac:dyDescent="0.25">
      <c r="A66" t="s">
        <v>6</v>
      </c>
      <c r="B66" t="s">
        <v>133</v>
      </c>
      <c r="C66" t="s">
        <v>134</v>
      </c>
      <c r="D66" s="1">
        <v>1362</v>
      </c>
      <c r="E66" s="3">
        <v>0</v>
      </c>
      <c r="F66" s="2">
        <v>0</v>
      </c>
    </row>
    <row r="67" spans="1:6" x14ac:dyDescent="0.25">
      <c r="A67" t="s">
        <v>6</v>
      </c>
      <c r="B67" t="s">
        <v>137</v>
      </c>
      <c r="C67" t="s">
        <v>138</v>
      </c>
      <c r="D67" s="1">
        <v>1489</v>
      </c>
      <c r="E67" s="3">
        <v>0</v>
      </c>
      <c r="F67" s="2">
        <v>0</v>
      </c>
    </row>
    <row r="68" spans="1:6" x14ac:dyDescent="0.25">
      <c r="A68" t="s">
        <v>6</v>
      </c>
      <c r="B68" t="s">
        <v>139</v>
      </c>
      <c r="C68" t="s">
        <v>140</v>
      </c>
      <c r="D68" s="1">
        <v>1532</v>
      </c>
      <c r="E68" s="3">
        <v>2</v>
      </c>
      <c r="F68" s="2">
        <v>1.31</v>
      </c>
    </row>
    <row r="69" spans="1:6" x14ac:dyDescent="0.25">
      <c r="A69" t="s">
        <v>6</v>
      </c>
      <c r="B69" t="s">
        <v>141</v>
      </c>
      <c r="C69" t="s">
        <v>142</v>
      </c>
      <c r="D69" s="1">
        <v>2207</v>
      </c>
      <c r="E69" s="3">
        <v>2</v>
      </c>
      <c r="F69" s="2">
        <v>0.91</v>
      </c>
    </row>
    <row r="70" spans="1:6" x14ac:dyDescent="0.25">
      <c r="A70" t="s">
        <v>6</v>
      </c>
      <c r="B70" t="s">
        <v>143</v>
      </c>
      <c r="C70" t="s">
        <v>144</v>
      </c>
      <c r="D70" s="1">
        <v>1274</v>
      </c>
      <c r="E70" s="3">
        <v>4</v>
      </c>
      <c r="F70" s="2">
        <v>3.14</v>
      </c>
    </row>
    <row r="71" spans="1:6" x14ac:dyDescent="0.25">
      <c r="A71" t="s">
        <v>6</v>
      </c>
      <c r="B71" t="s">
        <v>145</v>
      </c>
      <c r="C71" t="s">
        <v>146</v>
      </c>
      <c r="D71" s="1">
        <v>2253</v>
      </c>
      <c r="E71" s="3">
        <v>9</v>
      </c>
      <c r="F71" s="2">
        <v>3.99</v>
      </c>
    </row>
    <row r="72" spans="1:6" x14ac:dyDescent="0.25">
      <c r="A72" t="s">
        <v>6</v>
      </c>
      <c r="B72" t="s">
        <v>147</v>
      </c>
      <c r="C72" t="s">
        <v>148</v>
      </c>
      <c r="D72" s="1">
        <v>4132</v>
      </c>
      <c r="E72" s="3">
        <v>4</v>
      </c>
      <c r="F72" s="2">
        <v>0.97</v>
      </c>
    </row>
    <row r="73" spans="1:6" x14ac:dyDescent="0.25">
      <c r="A73" t="s">
        <v>6</v>
      </c>
      <c r="B73" t="s">
        <v>149</v>
      </c>
      <c r="C73" t="s">
        <v>150</v>
      </c>
      <c r="D73" s="1">
        <v>2276</v>
      </c>
      <c r="E73" s="3">
        <v>3</v>
      </c>
      <c r="F73" s="2">
        <v>1.32</v>
      </c>
    </row>
    <row r="74" spans="1:6" x14ac:dyDescent="0.25">
      <c r="A74" t="s">
        <v>6</v>
      </c>
      <c r="B74" t="s">
        <v>151</v>
      </c>
      <c r="C74" t="s">
        <v>152</v>
      </c>
      <c r="D74" s="1">
        <v>1528</v>
      </c>
      <c r="E74" s="3">
        <v>0</v>
      </c>
      <c r="F74" s="2">
        <v>0</v>
      </c>
    </row>
    <row r="75" spans="1:6" x14ac:dyDescent="0.25">
      <c r="A75" t="s">
        <v>6</v>
      </c>
      <c r="B75" t="s">
        <v>153</v>
      </c>
      <c r="C75" t="s">
        <v>154</v>
      </c>
      <c r="D75" s="1">
        <v>1728</v>
      </c>
      <c r="E75" s="3">
        <v>1</v>
      </c>
      <c r="F75" s="2">
        <v>0.57999999999999996</v>
      </c>
    </row>
    <row r="76" spans="1:6" x14ac:dyDescent="0.25">
      <c r="A76" t="s">
        <v>6</v>
      </c>
      <c r="B76" t="s">
        <v>155</v>
      </c>
      <c r="C76" t="s">
        <v>156</v>
      </c>
      <c r="D76" s="1">
        <v>4583</v>
      </c>
      <c r="E76" s="3">
        <v>3</v>
      </c>
      <c r="F76" s="2">
        <v>0.65</v>
      </c>
    </row>
    <row r="77" spans="1:6" x14ac:dyDescent="0.25">
      <c r="A77" t="s">
        <v>6</v>
      </c>
      <c r="B77" t="s">
        <v>157</v>
      </c>
      <c r="C77" t="s">
        <v>158</v>
      </c>
      <c r="D77" s="1">
        <v>2190</v>
      </c>
      <c r="E77" s="3">
        <v>1</v>
      </c>
      <c r="F77" s="2">
        <v>0.46</v>
      </c>
    </row>
    <row r="78" spans="1:6" x14ac:dyDescent="0.25">
      <c r="A78" t="s">
        <v>6</v>
      </c>
      <c r="B78" t="s">
        <v>159</v>
      </c>
      <c r="C78" t="s">
        <v>160</v>
      </c>
      <c r="D78" s="1">
        <v>2578</v>
      </c>
      <c r="E78" s="3">
        <v>3</v>
      </c>
      <c r="F78" s="2">
        <v>1.1599999999999999</v>
      </c>
    </row>
    <row r="79" spans="1:6" x14ac:dyDescent="0.25">
      <c r="A79" t="s">
        <v>6</v>
      </c>
      <c r="B79" t="s">
        <v>161</v>
      </c>
      <c r="C79" t="s">
        <v>162</v>
      </c>
      <c r="D79" s="1">
        <v>2121</v>
      </c>
      <c r="E79" s="3">
        <v>24</v>
      </c>
      <c r="F79" s="2">
        <v>11.32</v>
      </c>
    </row>
    <row r="80" spans="1:6" x14ac:dyDescent="0.25">
      <c r="A80" t="s">
        <v>6</v>
      </c>
      <c r="B80" t="s">
        <v>163</v>
      </c>
      <c r="C80" t="s">
        <v>164</v>
      </c>
      <c r="D80" s="1">
        <v>951</v>
      </c>
      <c r="E80" s="3">
        <v>2</v>
      </c>
      <c r="F80" s="2">
        <v>2.1</v>
      </c>
    </row>
    <row r="81" spans="1:6" x14ac:dyDescent="0.25">
      <c r="A81" t="s">
        <v>6</v>
      </c>
      <c r="B81" t="s">
        <v>165</v>
      </c>
      <c r="C81" t="s">
        <v>166</v>
      </c>
      <c r="D81" s="1">
        <v>5954</v>
      </c>
      <c r="E81" s="3">
        <v>3</v>
      </c>
      <c r="F81" s="2">
        <v>0.5</v>
      </c>
    </row>
    <row r="82" spans="1:6" x14ac:dyDescent="0.25">
      <c r="A82" t="s">
        <v>6</v>
      </c>
      <c r="B82" t="s">
        <v>167</v>
      </c>
      <c r="C82" t="s">
        <v>168</v>
      </c>
      <c r="D82" s="1">
        <v>1444</v>
      </c>
      <c r="E82" s="3">
        <v>1</v>
      </c>
      <c r="F82" s="2">
        <v>0.69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style="196" customWidth="1"/>
    <col min="8" max="8" width="3" bestFit="1" customWidth="1"/>
    <col min="9" max="9" width="3" customWidth="1"/>
    <col min="10" max="10" width="3" bestFit="1" customWidth="1"/>
    <col min="12" max="12" width="18.28515625" customWidth="1"/>
    <col min="14" max="14" width="11.5703125" customWidth="1"/>
    <col min="16" max="16" width="11.140625" style="196" customWidth="1"/>
  </cols>
  <sheetData>
    <row r="1" spans="2:16" ht="19.5" thickBot="1" x14ac:dyDescent="0.35">
      <c r="C1" s="4">
        <v>44272</v>
      </c>
      <c r="L1" s="4">
        <v>44271</v>
      </c>
    </row>
    <row r="2" spans="2:16" ht="56.25" customHeight="1" thickBot="1" x14ac:dyDescent="0.35">
      <c r="B2" s="393" t="s">
        <v>260</v>
      </c>
      <c r="C2" s="394"/>
      <c r="D2" s="394"/>
      <c r="E2" s="394"/>
      <c r="F2" s="394"/>
      <c r="G2" s="395"/>
      <c r="K2" s="393" t="s">
        <v>259</v>
      </c>
      <c r="L2" s="394"/>
      <c r="M2" s="394"/>
      <c r="N2" s="394"/>
      <c r="O2" s="394"/>
      <c r="P2" s="395"/>
    </row>
    <row r="3" spans="2:16" ht="15.75" thickBot="1" x14ac:dyDescent="0.3">
      <c r="B3" s="164"/>
      <c r="C3" s="164"/>
      <c r="D3" s="164"/>
      <c r="E3" s="164"/>
      <c r="F3" s="164"/>
      <c r="G3" s="197"/>
      <c r="K3" s="164"/>
      <c r="L3" s="164"/>
      <c r="M3" s="164"/>
      <c r="N3" s="164"/>
      <c r="O3" s="164"/>
      <c r="P3" s="197"/>
    </row>
    <row r="4" spans="2:16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98" t="s">
        <v>225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98" t="s">
        <v>225</v>
      </c>
    </row>
    <row r="5" spans="2:16" ht="17.25" thickTop="1" thickBot="1" x14ac:dyDescent="0.3">
      <c r="B5" s="168">
        <v>1</v>
      </c>
      <c r="C5" s="201" t="s">
        <v>226</v>
      </c>
      <c r="D5" s="181">
        <v>54975</v>
      </c>
      <c r="E5" s="180">
        <v>336349</v>
      </c>
      <c r="F5" s="182">
        <v>1696</v>
      </c>
      <c r="G5" s="172">
        <v>5.04</v>
      </c>
      <c r="H5" s="53" t="s">
        <v>170</v>
      </c>
      <c r="I5" s="53"/>
      <c r="J5" s="53"/>
      <c r="K5" s="168">
        <v>1</v>
      </c>
      <c r="L5" s="170" t="s">
        <v>226</v>
      </c>
      <c r="M5" s="181">
        <v>54975</v>
      </c>
      <c r="N5" s="180">
        <v>336349</v>
      </c>
      <c r="O5" s="182">
        <v>1659</v>
      </c>
      <c r="P5" s="172">
        <f>O5*1000/N5</f>
        <v>4.9323767872061461</v>
      </c>
    </row>
    <row r="6" spans="2:16" ht="16.5" thickBot="1" x14ac:dyDescent="0.3">
      <c r="B6" s="168">
        <v>2</v>
      </c>
      <c r="C6" s="201" t="s">
        <v>227</v>
      </c>
      <c r="D6" s="181">
        <v>55008</v>
      </c>
      <c r="E6" s="180">
        <v>38383</v>
      </c>
      <c r="F6" s="182">
        <v>181</v>
      </c>
      <c r="G6" s="172">
        <v>4.72</v>
      </c>
      <c r="J6" s="53" t="s">
        <v>261</v>
      </c>
      <c r="K6" s="168">
        <v>2</v>
      </c>
      <c r="L6" s="170" t="s">
        <v>227</v>
      </c>
      <c r="M6" s="181">
        <v>55008</v>
      </c>
      <c r="N6" s="180">
        <v>38383</v>
      </c>
      <c r="O6" s="182">
        <v>184</v>
      </c>
      <c r="P6" s="172">
        <f t="shared" ref="P6:P69" si="0">O6*1000/N6</f>
        <v>4.7937889169684498</v>
      </c>
    </row>
    <row r="7" spans="2:16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57</v>
      </c>
      <c r="G7" s="173">
        <v>2.48</v>
      </c>
      <c r="J7" s="53" t="s">
        <v>261</v>
      </c>
      <c r="K7" s="168">
        <v>3</v>
      </c>
      <c r="L7" s="64" t="s">
        <v>228</v>
      </c>
      <c r="M7" s="181">
        <v>55384</v>
      </c>
      <c r="N7" s="180">
        <v>23015</v>
      </c>
      <c r="O7" s="182">
        <v>59</v>
      </c>
      <c r="P7" s="187">
        <f t="shared" si="0"/>
        <v>2.5635455137953507</v>
      </c>
    </row>
    <row r="8" spans="2:16" ht="16.5" thickBot="1" x14ac:dyDescent="0.3">
      <c r="B8" s="168">
        <v>4</v>
      </c>
      <c r="C8" s="201" t="s">
        <v>229</v>
      </c>
      <c r="D8" s="181">
        <v>55259</v>
      </c>
      <c r="E8" s="180">
        <v>55564</v>
      </c>
      <c r="F8" s="182">
        <v>247</v>
      </c>
      <c r="G8" s="172">
        <v>4.45</v>
      </c>
      <c r="H8" s="53" t="s">
        <v>170</v>
      </c>
      <c r="I8" s="53"/>
      <c r="J8" s="53"/>
      <c r="K8" s="168">
        <v>4</v>
      </c>
      <c r="L8" s="170" t="s">
        <v>229</v>
      </c>
      <c r="M8" s="181">
        <v>55259</v>
      </c>
      <c r="N8" s="180">
        <v>55564</v>
      </c>
      <c r="O8" s="182">
        <v>222</v>
      </c>
      <c r="P8" s="172">
        <f t="shared" si="0"/>
        <v>3.9953927003095528</v>
      </c>
    </row>
    <row r="9" spans="2:16" ht="16.5" thickBot="1" x14ac:dyDescent="0.3">
      <c r="B9" s="168">
        <v>5</v>
      </c>
      <c r="C9" s="201" t="s">
        <v>230</v>
      </c>
      <c r="D9" s="181">
        <v>55357</v>
      </c>
      <c r="E9" s="180">
        <v>27494</v>
      </c>
      <c r="F9" s="182">
        <v>88</v>
      </c>
      <c r="G9" s="172">
        <v>3.2</v>
      </c>
      <c r="H9" s="53" t="s">
        <v>170</v>
      </c>
      <c r="I9" s="53"/>
      <c r="J9" s="53"/>
      <c r="K9" s="168">
        <v>5</v>
      </c>
      <c r="L9" s="170" t="s">
        <v>230</v>
      </c>
      <c r="M9" s="181">
        <v>55357</v>
      </c>
      <c r="N9" s="180">
        <v>27494</v>
      </c>
      <c r="O9" s="182">
        <v>83</v>
      </c>
      <c r="P9" s="172">
        <f t="shared" si="0"/>
        <v>3.0188404742852986</v>
      </c>
    </row>
    <row r="10" spans="2:16" ht="16.5" thickBot="1" x14ac:dyDescent="0.3">
      <c r="B10" s="168">
        <v>6</v>
      </c>
      <c r="C10" s="64" t="s">
        <v>231</v>
      </c>
      <c r="D10" s="181">
        <v>55446</v>
      </c>
      <c r="E10" s="180">
        <v>9560</v>
      </c>
      <c r="F10" s="182">
        <v>10</v>
      </c>
      <c r="G10" s="173">
        <v>1.05</v>
      </c>
      <c r="H10" s="53" t="s">
        <v>170</v>
      </c>
      <c r="I10" s="53"/>
      <c r="J10" s="53"/>
      <c r="K10" s="168">
        <v>6</v>
      </c>
      <c r="L10" s="66" t="s">
        <v>231</v>
      </c>
      <c r="M10" s="181">
        <v>55446</v>
      </c>
      <c r="N10" s="180">
        <v>9560</v>
      </c>
      <c r="O10" s="182">
        <v>5</v>
      </c>
      <c r="P10" s="188">
        <f t="shared" si="0"/>
        <v>0.52301255230125521</v>
      </c>
    </row>
    <row r="11" spans="2:16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7</v>
      </c>
      <c r="G11" s="173">
        <v>1.06</v>
      </c>
      <c r="J11" s="53" t="s">
        <v>261</v>
      </c>
      <c r="K11" s="168">
        <v>7</v>
      </c>
      <c r="L11" s="64" t="s">
        <v>172</v>
      </c>
      <c r="M11" s="181">
        <v>55473</v>
      </c>
      <c r="N11" s="180">
        <v>6586</v>
      </c>
      <c r="O11" s="182">
        <v>10</v>
      </c>
      <c r="P11" s="187">
        <f t="shared" si="0"/>
        <v>1.5183723048891589</v>
      </c>
    </row>
    <row r="12" spans="2:16" ht="15.75" thickBot="1" x14ac:dyDescent="0.3">
      <c r="B12" s="168">
        <v>8</v>
      </c>
      <c r="C12" s="200" t="s">
        <v>9</v>
      </c>
      <c r="D12" s="181">
        <v>55598</v>
      </c>
      <c r="E12" s="180">
        <v>1098</v>
      </c>
      <c r="F12" s="182">
        <v>1</v>
      </c>
      <c r="G12" s="188">
        <v>0.91</v>
      </c>
      <c r="I12" s="204" t="s">
        <v>262</v>
      </c>
      <c r="K12" s="168">
        <v>8</v>
      </c>
      <c r="L12" s="66" t="s">
        <v>9</v>
      </c>
      <c r="M12" s="181">
        <v>55598</v>
      </c>
      <c r="N12" s="180">
        <v>1098</v>
      </c>
      <c r="O12" s="182">
        <v>1</v>
      </c>
      <c r="P12" s="188">
        <f t="shared" si="0"/>
        <v>0.91074681238615662</v>
      </c>
    </row>
    <row r="13" spans="2:16" ht="15.75" thickBot="1" x14ac:dyDescent="0.3">
      <c r="B13" s="168">
        <v>9</v>
      </c>
      <c r="C13" s="200" t="s">
        <v>173</v>
      </c>
      <c r="D13" s="181">
        <v>55623</v>
      </c>
      <c r="E13" s="180">
        <v>1189</v>
      </c>
      <c r="F13" s="182">
        <v>1</v>
      </c>
      <c r="G13" s="188">
        <v>0.84</v>
      </c>
      <c r="I13" s="204" t="s">
        <v>262</v>
      </c>
      <c r="K13" s="168">
        <v>9</v>
      </c>
      <c r="L13" s="66" t="s">
        <v>173</v>
      </c>
      <c r="M13" s="181">
        <v>55623</v>
      </c>
      <c r="N13" s="180">
        <v>1189</v>
      </c>
      <c r="O13" s="182">
        <v>1</v>
      </c>
      <c r="P13" s="188">
        <f t="shared" si="0"/>
        <v>0.84104289318755254</v>
      </c>
    </row>
    <row r="14" spans="2:16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44</v>
      </c>
      <c r="G14" s="173">
        <v>2.86</v>
      </c>
      <c r="H14" s="53" t="s">
        <v>170</v>
      </c>
      <c r="I14" s="53"/>
      <c r="J14" s="53"/>
      <c r="K14" s="168">
        <v>10</v>
      </c>
      <c r="L14" s="64" t="s">
        <v>13</v>
      </c>
      <c r="M14" s="181">
        <v>55687</v>
      </c>
      <c r="N14" s="180">
        <v>15364</v>
      </c>
      <c r="O14" s="182">
        <v>43</v>
      </c>
      <c r="P14" s="187">
        <f t="shared" si="0"/>
        <v>2.7987503254360844</v>
      </c>
    </row>
    <row r="15" spans="2:16" ht="15.75" thickBot="1" x14ac:dyDescent="0.3">
      <c r="B15" s="168">
        <v>11</v>
      </c>
      <c r="C15" s="200" t="s">
        <v>174</v>
      </c>
      <c r="D15" s="181">
        <v>55776</v>
      </c>
      <c r="E15" s="180">
        <v>1461</v>
      </c>
      <c r="F15" s="182">
        <v>1</v>
      </c>
      <c r="G15" s="188">
        <v>0.68</v>
      </c>
      <c r="I15" s="204" t="s">
        <v>262</v>
      </c>
      <c r="K15" s="168">
        <v>11</v>
      </c>
      <c r="L15" s="66" t="s">
        <v>174</v>
      </c>
      <c r="M15" s="181">
        <v>55776</v>
      </c>
      <c r="N15" s="180">
        <v>1461</v>
      </c>
      <c r="O15" s="182">
        <v>1</v>
      </c>
      <c r="P15" s="188">
        <f t="shared" si="0"/>
        <v>0.68446269678302529</v>
      </c>
    </row>
    <row r="16" spans="2:16" ht="16.5" thickBot="1" x14ac:dyDescent="0.3">
      <c r="B16" s="168">
        <v>12</v>
      </c>
      <c r="C16" s="201" t="s">
        <v>17</v>
      </c>
      <c r="D16" s="181">
        <v>55838</v>
      </c>
      <c r="E16" s="180">
        <v>12959</v>
      </c>
      <c r="F16" s="182">
        <v>70</v>
      </c>
      <c r="G16" s="172">
        <v>5.4</v>
      </c>
      <c r="H16" s="53" t="s">
        <v>170</v>
      </c>
      <c r="I16" s="53"/>
      <c r="J16" s="53"/>
      <c r="K16" s="168">
        <v>12</v>
      </c>
      <c r="L16" s="170" t="s">
        <v>17</v>
      </c>
      <c r="M16" s="181">
        <v>55838</v>
      </c>
      <c r="N16" s="180">
        <v>12959</v>
      </c>
      <c r="O16" s="182">
        <v>68</v>
      </c>
      <c r="P16" s="172">
        <f t="shared" si="0"/>
        <v>5.2473184659310128</v>
      </c>
    </row>
    <row r="17" spans="2:16" ht="16.5" thickBot="1" x14ac:dyDescent="0.3">
      <c r="B17" s="168">
        <v>13</v>
      </c>
      <c r="C17" s="200" t="s">
        <v>175</v>
      </c>
      <c r="D17" s="181">
        <v>55918</v>
      </c>
      <c r="E17" s="180">
        <v>1969</v>
      </c>
      <c r="F17" s="182">
        <v>2</v>
      </c>
      <c r="G17" s="188">
        <v>1.02</v>
      </c>
      <c r="H17" s="53" t="s">
        <v>170</v>
      </c>
      <c r="I17" s="53"/>
      <c r="K17" s="168">
        <v>13</v>
      </c>
      <c r="L17" s="66" t="s">
        <v>175</v>
      </c>
      <c r="M17" s="181">
        <v>55918</v>
      </c>
      <c r="N17" s="180">
        <v>1969</v>
      </c>
      <c r="O17" s="182">
        <v>1</v>
      </c>
      <c r="P17" s="188">
        <f t="shared" si="0"/>
        <v>0.50787201625190448</v>
      </c>
    </row>
    <row r="18" spans="2:16" ht="15.75" thickBot="1" x14ac:dyDescent="0.3">
      <c r="B18" s="168">
        <v>14</v>
      </c>
      <c r="C18" s="200" t="s">
        <v>176</v>
      </c>
      <c r="D18" s="181">
        <v>56014</v>
      </c>
      <c r="E18" s="180">
        <v>1351</v>
      </c>
      <c r="F18" s="182">
        <v>1</v>
      </c>
      <c r="G18" s="188">
        <v>0.74</v>
      </c>
      <c r="I18" s="204" t="s">
        <v>262</v>
      </c>
      <c r="K18" s="168">
        <v>14</v>
      </c>
      <c r="L18" s="66" t="s">
        <v>176</v>
      </c>
      <c r="M18" s="181">
        <v>56014</v>
      </c>
      <c r="N18" s="180">
        <v>1351</v>
      </c>
      <c r="O18" s="182">
        <v>1</v>
      </c>
      <c r="P18" s="188">
        <f t="shared" si="0"/>
        <v>0.74019245003700962</v>
      </c>
    </row>
    <row r="19" spans="2:16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2</v>
      </c>
      <c r="G19" s="173">
        <v>1.39</v>
      </c>
      <c r="J19" s="53" t="s">
        <v>261</v>
      </c>
      <c r="K19" s="168">
        <v>15</v>
      </c>
      <c r="L19" s="64" t="s">
        <v>177</v>
      </c>
      <c r="M19" s="181">
        <v>56096</v>
      </c>
      <c r="N19" s="180">
        <v>1444</v>
      </c>
      <c r="O19" s="182">
        <v>3</v>
      </c>
      <c r="P19" s="187">
        <f t="shared" si="0"/>
        <v>2.0775623268698062</v>
      </c>
    </row>
    <row r="20" spans="2:16" ht="15.7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8</v>
      </c>
      <c r="G20" s="173">
        <v>1.66</v>
      </c>
      <c r="I20" s="204" t="s">
        <v>262</v>
      </c>
      <c r="K20" s="168">
        <v>16</v>
      </c>
      <c r="L20" s="64" t="s">
        <v>178</v>
      </c>
      <c r="M20" s="181">
        <v>56210</v>
      </c>
      <c r="N20" s="180">
        <v>4828</v>
      </c>
      <c r="O20" s="182">
        <v>8</v>
      </c>
      <c r="P20" s="187">
        <f t="shared" si="0"/>
        <v>1.6570008285004143</v>
      </c>
    </row>
    <row r="21" spans="2:16" ht="15.75" thickBot="1" x14ac:dyDescent="0.3">
      <c r="B21" s="168">
        <v>17</v>
      </c>
      <c r="C21" s="64" t="s">
        <v>179</v>
      </c>
      <c r="D21" s="181">
        <v>56265</v>
      </c>
      <c r="E21" s="180">
        <v>1341</v>
      </c>
      <c r="F21" s="182">
        <v>2</v>
      </c>
      <c r="G21" s="173">
        <v>1.49</v>
      </c>
      <c r="I21" s="204" t="s">
        <v>262</v>
      </c>
      <c r="K21" s="168">
        <v>17</v>
      </c>
      <c r="L21" s="195" t="s">
        <v>179</v>
      </c>
      <c r="M21" s="181">
        <v>56265</v>
      </c>
      <c r="N21" s="180">
        <v>1341</v>
      </c>
      <c r="O21" s="182">
        <v>2</v>
      </c>
      <c r="P21" s="187">
        <f t="shared" si="0"/>
        <v>1.4914243102162565</v>
      </c>
    </row>
    <row r="22" spans="2:16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188">
        <v>0</v>
      </c>
      <c r="I22" s="204" t="s">
        <v>262</v>
      </c>
      <c r="K22" s="168">
        <v>18</v>
      </c>
      <c r="L22" s="66" t="s">
        <v>29</v>
      </c>
      <c r="M22" s="181">
        <v>56327</v>
      </c>
      <c r="N22" s="180">
        <v>1186</v>
      </c>
      <c r="O22" s="182">
        <v>0</v>
      </c>
      <c r="P22" s="188">
        <f t="shared" si="0"/>
        <v>0</v>
      </c>
    </row>
    <row r="23" spans="2:16" ht="15.75" thickBot="1" x14ac:dyDescent="0.3">
      <c r="B23" s="168">
        <v>19</v>
      </c>
      <c r="C23" s="200" t="s">
        <v>180</v>
      </c>
      <c r="D23" s="181">
        <v>56354</v>
      </c>
      <c r="E23" s="180">
        <v>2388</v>
      </c>
      <c r="F23" s="182">
        <v>2</v>
      </c>
      <c r="G23" s="188">
        <v>0.84</v>
      </c>
      <c r="I23" s="204" t="s">
        <v>262</v>
      </c>
      <c r="K23" s="168">
        <v>19</v>
      </c>
      <c r="L23" s="66" t="s">
        <v>180</v>
      </c>
      <c r="M23" s="181">
        <v>56354</v>
      </c>
      <c r="N23" s="180">
        <v>2388</v>
      </c>
      <c r="O23" s="182">
        <v>2</v>
      </c>
      <c r="P23" s="188">
        <f t="shared" si="0"/>
        <v>0.83752093802345062</v>
      </c>
    </row>
    <row r="24" spans="2:16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8</v>
      </c>
      <c r="G24" s="173">
        <v>3.38</v>
      </c>
      <c r="H24" s="53" t="s">
        <v>170</v>
      </c>
      <c r="I24" s="53"/>
      <c r="J24" s="53"/>
      <c r="K24" s="168">
        <v>20</v>
      </c>
      <c r="L24" s="64" t="s">
        <v>181</v>
      </c>
      <c r="M24" s="181">
        <v>56425</v>
      </c>
      <c r="N24" s="180">
        <v>2369</v>
      </c>
      <c r="O24" s="182">
        <v>5</v>
      </c>
      <c r="P24" s="187">
        <f t="shared" si="0"/>
        <v>2.1105951878429718</v>
      </c>
    </row>
    <row r="25" spans="2:16" ht="15.75" thickBot="1" x14ac:dyDescent="0.3">
      <c r="B25" s="168">
        <v>21</v>
      </c>
      <c r="C25" s="200" t="s">
        <v>182</v>
      </c>
      <c r="D25" s="181">
        <v>56461</v>
      </c>
      <c r="E25" s="180">
        <v>2501</v>
      </c>
      <c r="F25" s="182">
        <v>2</v>
      </c>
      <c r="G25" s="188">
        <v>0.8</v>
      </c>
      <c r="I25" s="204" t="s">
        <v>262</v>
      </c>
      <c r="K25" s="168">
        <v>21</v>
      </c>
      <c r="L25" s="66" t="s">
        <v>182</v>
      </c>
      <c r="M25" s="181">
        <v>56461</v>
      </c>
      <c r="N25" s="180">
        <v>2501</v>
      </c>
      <c r="O25" s="182">
        <v>2</v>
      </c>
      <c r="P25" s="188">
        <f t="shared" si="0"/>
        <v>0.79968012794882048</v>
      </c>
    </row>
    <row r="26" spans="2:16" ht="15.75" thickBot="1" x14ac:dyDescent="0.3">
      <c r="B26" s="168">
        <v>22</v>
      </c>
      <c r="C26" s="200" t="s">
        <v>183</v>
      </c>
      <c r="D26" s="181">
        <v>56522</v>
      </c>
      <c r="E26" s="180">
        <v>2693</v>
      </c>
      <c r="F26" s="182">
        <v>0</v>
      </c>
      <c r="G26" s="188">
        <v>0</v>
      </c>
      <c r="I26" s="204" t="s">
        <v>262</v>
      </c>
      <c r="K26" s="168">
        <v>22</v>
      </c>
      <c r="L26" s="66" t="s">
        <v>183</v>
      </c>
      <c r="M26" s="181">
        <v>56522</v>
      </c>
      <c r="N26" s="180">
        <v>2693</v>
      </c>
      <c r="O26" s="182">
        <v>0</v>
      </c>
      <c r="P26" s="188">
        <f t="shared" si="0"/>
        <v>0</v>
      </c>
    </row>
    <row r="27" spans="2:16" ht="16.5" thickBot="1" x14ac:dyDescent="0.3">
      <c r="B27" s="168">
        <v>23</v>
      </c>
      <c r="C27" s="200" t="s">
        <v>184</v>
      </c>
      <c r="D27" s="181">
        <v>56568</v>
      </c>
      <c r="E27" s="180">
        <v>3088</v>
      </c>
      <c r="F27" s="182">
        <v>2</v>
      </c>
      <c r="G27" s="188">
        <v>0.65</v>
      </c>
      <c r="H27" s="53" t="s">
        <v>170</v>
      </c>
      <c r="K27" s="168">
        <v>23</v>
      </c>
      <c r="L27" s="66" t="s">
        <v>184</v>
      </c>
      <c r="M27" s="181">
        <v>56568</v>
      </c>
      <c r="N27" s="180">
        <v>3088</v>
      </c>
      <c r="O27" s="182">
        <v>1</v>
      </c>
      <c r="P27" s="188">
        <f t="shared" si="0"/>
        <v>0.32383419689119169</v>
      </c>
    </row>
    <row r="28" spans="2:16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14</v>
      </c>
      <c r="G28" s="173">
        <v>2.92</v>
      </c>
      <c r="H28" s="53" t="s">
        <v>170</v>
      </c>
      <c r="I28" s="53"/>
      <c r="J28" s="53"/>
      <c r="K28" s="168">
        <v>24</v>
      </c>
      <c r="L28" s="64" t="s">
        <v>185</v>
      </c>
      <c r="M28" s="181">
        <v>56666</v>
      </c>
      <c r="N28" s="180">
        <v>4802</v>
      </c>
      <c r="O28" s="182">
        <v>13</v>
      </c>
      <c r="P28" s="187">
        <f t="shared" si="0"/>
        <v>2.7072053311120365</v>
      </c>
    </row>
    <row r="29" spans="2:16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3</v>
      </c>
      <c r="G29" s="173">
        <v>1.28</v>
      </c>
      <c r="H29" s="53"/>
      <c r="I29" s="53"/>
      <c r="J29" s="53" t="s">
        <v>261</v>
      </c>
      <c r="K29" s="168">
        <v>25</v>
      </c>
      <c r="L29" s="64" t="s">
        <v>186</v>
      </c>
      <c r="M29" s="181">
        <v>57314</v>
      </c>
      <c r="N29" s="180">
        <v>2337</v>
      </c>
      <c r="O29" s="182">
        <v>4</v>
      </c>
      <c r="P29" s="187">
        <f t="shared" si="0"/>
        <v>1.7115960633290543</v>
      </c>
    </row>
    <row r="30" spans="2:16" ht="15.75" thickBot="1" x14ac:dyDescent="0.3">
      <c r="B30" s="168">
        <v>26</v>
      </c>
      <c r="C30" s="200" t="s">
        <v>187</v>
      </c>
      <c r="D30" s="181">
        <v>56773</v>
      </c>
      <c r="E30" s="180">
        <v>1712</v>
      </c>
      <c r="F30" s="182">
        <v>0</v>
      </c>
      <c r="G30" s="188">
        <v>0</v>
      </c>
      <c r="I30" s="204" t="s">
        <v>262</v>
      </c>
      <c r="K30" s="168">
        <v>26</v>
      </c>
      <c r="L30" s="66" t="s">
        <v>187</v>
      </c>
      <c r="M30" s="181">
        <v>56773</v>
      </c>
      <c r="N30" s="180">
        <v>1712</v>
      </c>
      <c r="O30" s="182">
        <v>0</v>
      </c>
      <c r="P30" s="188">
        <f t="shared" si="0"/>
        <v>0</v>
      </c>
    </row>
    <row r="31" spans="2:16" ht="15.7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73">
        <v>1.33</v>
      </c>
      <c r="I31" s="204" t="s">
        <v>262</v>
      </c>
      <c r="K31" s="168">
        <v>27</v>
      </c>
      <c r="L31" s="64" t="s">
        <v>47</v>
      </c>
      <c r="M31" s="181">
        <v>56844</v>
      </c>
      <c r="N31" s="180">
        <v>3756</v>
      </c>
      <c r="O31" s="182">
        <v>5</v>
      </c>
      <c r="P31" s="187">
        <f t="shared" si="0"/>
        <v>1.3312034078807242</v>
      </c>
    </row>
    <row r="32" spans="2:16" ht="16.5" thickBot="1" x14ac:dyDescent="0.3">
      <c r="B32" s="168">
        <v>28</v>
      </c>
      <c r="C32" s="201" t="s">
        <v>49</v>
      </c>
      <c r="D32" s="181">
        <v>56988</v>
      </c>
      <c r="E32" s="180">
        <v>3742</v>
      </c>
      <c r="F32" s="182">
        <v>18</v>
      </c>
      <c r="G32" s="172">
        <v>4.8099999999999996</v>
      </c>
      <c r="J32" s="53" t="s">
        <v>261</v>
      </c>
      <c r="K32" s="168">
        <v>28</v>
      </c>
      <c r="L32" s="170" t="s">
        <v>49</v>
      </c>
      <c r="M32" s="181">
        <v>56988</v>
      </c>
      <c r="N32" s="180">
        <v>3742</v>
      </c>
      <c r="O32" s="182">
        <v>19</v>
      </c>
      <c r="P32" s="172">
        <f t="shared" si="0"/>
        <v>5.077498663816141</v>
      </c>
    </row>
    <row r="33" spans="2:16" ht="15.75" thickBot="1" x14ac:dyDescent="0.3">
      <c r="B33" s="168">
        <v>29</v>
      </c>
      <c r="C33" s="200" t="s">
        <v>188</v>
      </c>
      <c r="D33" s="181">
        <v>57083</v>
      </c>
      <c r="E33" s="180">
        <v>2373</v>
      </c>
      <c r="F33" s="182">
        <v>1</v>
      </c>
      <c r="G33" s="188">
        <v>0.42</v>
      </c>
      <c r="I33" s="204" t="s">
        <v>262</v>
      </c>
      <c r="K33" s="168">
        <v>29</v>
      </c>
      <c r="L33" s="66" t="s">
        <v>188</v>
      </c>
      <c r="M33" s="181">
        <v>57083</v>
      </c>
      <c r="N33" s="180">
        <v>2373</v>
      </c>
      <c r="O33" s="182">
        <v>1</v>
      </c>
      <c r="P33" s="188">
        <f t="shared" si="0"/>
        <v>0.42140750105351876</v>
      </c>
    </row>
    <row r="34" spans="2:16" ht="16.5" thickBot="1" x14ac:dyDescent="0.3">
      <c r="B34" s="168">
        <v>30</v>
      </c>
      <c r="C34" s="201" t="s">
        <v>53</v>
      </c>
      <c r="D34" s="181">
        <v>57163</v>
      </c>
      <c r="E34" s="180">
        <v>1525</v>
      </c>
      <c r="F34" s="182">
        <v>8</v>
      </c>
      <c r="G34" s="172">
        <v>5.25</v>
      </c>
      <c r="H34" s="53" t="s">
        <v>170</v>
      </c>
      <c r="I34" s="53"/>
      <c r="J34" s="53"/>
      <c r="K34" s="168">
        <v>30</v>
      </c>
      <c r="L34" s="170" t="s">
        <v>53</v>
      </c>
      <c r="M34" s="181">
        <v>57163</v>
      </c>
      <c r="N34" s="180">
        <v>1525</v>
      </c>
      <c r="O34" s="182">
        <v>7</v>
      </c>
      <c r="P34" s="172">
        <f t="shared" si="0"/>
        <v>4.5901639344262293</v>
      </c>
    </row>
    <row r="35" spans="2:16" ht="16.5" thickBot="1" x14ac:dyDescent="0.3">
      <c r="B35" s="168">
        <v>31</v>
      </c>
      <c r="C35" s="170" t="s">
        <v>55</v>
      </c>
      <c r="D35" s="181">
        <v>57225</v>
      </c>
      <c r="E35" s="180">
        <v>1809</v>
      </c>
      <c r="F35" s="182">
        <v>6</v>
      </c>
      <c r="G35" s="172">
        <v>3.32</v>
      </c>
      <c r="H35" s="53" t="s">
        <v>170</v>
      </c>
      <c r="I35" s="53"/>
      <c r="K35" s="168">
        <v>31</v>
      </c>
      <c r="L35" s="64" t="s">
        <v>55</v>
      </c>
      <c r="M35" s="181">
        <v>57225</v>
      </c>
      <c r="N35" s="180">
        <v>1809</v>
      </c>
      <c r="O35" s="182">
        <v>4</v>
      </c>
      <c r="P35" s="187">
        <f t="shared" si="0"/>
        <v>2.211166390270868</v>
      </c>
    </row>
    <row r="36" spans="2:16" ht="15.75" thickBot="1" x14ac:dyDescent="0.3">
      <c r="B36" s="168">
        <v>32</v>
      </c>
      <c r="C36" s="64" t="s">
        <v>57</v>
      </c>
      <c r="D36" s="181">
        <v>57350</v>
      </c>
      <c r="E36" s="180">
        <v>4264</v>
      </c>
      <c r="F36" s="182">
        <v>5</v>
      </c>
      <c r="G36" s="173">
        <v>1.17</v>
      </c>
      <c r="I36" s="204" t="s">
        <v>262</v>
      </c>
      <c r="K36" s="168">
        <v>32</v>
      </c>
      <c r="L36" s="195" t="s">
        <v>57</v>
      </c>
      <c r="M36" s="181">
        <v>57350</v>
      </c>
      <c r="N36" s="180">
        <v>4264</v>
      </c>
      <c r="O36" s="182">
        <v>5</v>
      </c>
      <c r="P36" s="187">
        <f t="shared" si="0"/>
        <v>1.1726078799249531</v>
      </c>
    </row>
    <row r="37" spans="2:16" ht="15.75" thickBot="1" x14ac:dyDescent="0.3">
      <c r="B37" s="168">
        <v>33</v>
      </c>
      <c r="C37" s="200" t="s">
        <v>189</v>
      </c>
      <c r="D37" s="181">
        <v>57449</v>
      </c>
      <c r="E37" s="180">
        <v>1367</v>
      </c>
      <c r="F37" s="182">
        <v>1</v>
      </c>
      <c r="G37" s="188">
        <v>0.73</v>
      </c>
      <c r="I37" s="204" t="s">
        <v>262</v>
      </c>
      <c r="K37" s="168">
        <v>33</v>
      </c>
      <c r="L37" s="66" t="s">
        <v>189</v>
      </c>
      <c r="M37" s="181">
        <v>57449</v>
      </c>
      <c r="N37" s="180">
        <v>1367</v>
      </c>
      <c r="O37" s="182">
        <v>1</v>
      </c>
      <c r="P37" s="188">
        <f t="shared" si="0"/>
        <v>0.73152889539136801</v>
      </c>
    </row>
    <row r="38" spans="2:16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7</v>
      </c>
      <c r="G38" s="173">
        <v>2.2999999999999998</v>
      </c>
      <c r="J38" s="53" t="s">
        <v>261</v>
      </c>
      <c r="K38" s="168">
        <v>34</v>
      </c>
      <c r="L38" s="64" t="s">
        <v>61</v>
      </c>
      <c r="M38" s="181">
        <v>55062</v>
      </c>
      <c r="N38" s="180">
        <v>3044</v>
      </c>
      <c r="O38" s="182">
        <v>9</v>
      </c>
      <c r="P38" s="187">
        <f t="shared" si="0"/>
        <v>2.9566360052562417</v>
      </c>
    </row>
    <row r="39" spans="2:16" ht="16.5" thickBot="1" x14ac:dyDescent="0.3">
      <c r="B39" s="168">
        <v>35</v>
      </c>
      <c r="C39" s="201" t="s">
        <v>190</v>
      </c>
      <c r="D39" s="181">
        <v>57546</v>
      </c>
      <c r="E39" s="180">
        <v>1493</v>
      </c>
      <c r="F39" s="182">
        <v>5</v>
      </c>
      <c r="G39" s="172">
        <v>3.35</v>
      </c>
      <c r="H39" s="53"/>
      <c r="I39" s="204" t="s">
        <v>262</v>
      </c>
      <c r="J39" s="53"/>
      <c r="K39" s="168">
        <v>35</v>
      </c>
      <c r="L39" s="170" t="s">
        <v>190</v>
      </c>
      <c r="M39" s="181">
        <v>57546</v>
      </c>
      <c r="N39" s="180">
        <v>1493</v>
      </c>
      <c r="O39" s="182">
        <v>5</v>
      </c>
      <c r="P39" s="172">
        <f t="shared" si="0"/>
        <v>3.3489618218352311</v>
      </c>
    </row>
    <row r="40" spans="2:16" ht="16.5" thickBot="1" x14ac:dyDescent="0.3">
      <c r="B40" s="168">
        <v>36</v>
      </c>
      <c r="C40" s="201" t="s">
        <v>65</v>
      </c>
      <c r="D40" s="181">
        <v>57582</v>
      </c>
      <c r="E40" s="180">
        <v>4407</v>
      </c>
      <c r="F40" s="182">
        <v>19</v>
      </c>
      <c r="G40" s="172">
        <v>4.3099999999999996</v>
      </c>
      <c r="H40" s="53"/>
      <c r="I40" s="204" t="s">
        <v>262</v>
      </c>
      <c r="J40" s="53"/>
      <c r="K40" s="168">
        <v>36</v>
      </c>
      <c r="L40" s="170" t="s">
        <v>65</v>
      </c>
      <c r="M40" s="181">
        <v>57582</v>
      </c>
      <c r="N40" s="180">
        <v>4407</v>
      </c>
      <c r="O40" s="182">
        <v>19</v>
      </c>
      <c r="P40" s="172">
        <f t="shared" si="0"/>
        <v>4.3113228953936922</v>
      </c>
    </row>
    <row r="41" spans="2:16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6</v>
      </c>
      <c r="G41" s="173">
        <v>2.1800000000000002</v>
      </c>
      <c r="H41" s="53"/>
      <c r="I41" s="53"/>
      <c r="J41" s="53" t="s">
        <v>261</v>
      </c>
      <c r="K41" s="168">
        <v>37</v>
      </c>
      <c r="L41" s="64" t="s">
        <v>191</v>
      </c>
      <c r="M41" s="181">
        <v>57644</v>
      </c>
      <c r="N41" s="180">
        <v>2754</v>
      </c>
      <c r="O41" s="182">
        <v>7</v>
      </c>
      <c r="P41" s="187">
        <f t="shared" si="0"/>
        <v>2.541757443718228</v>
      </c>
    </row>
    <row r="42" spans="2:16" ht="16.5" thickBot="1" x14ac:dyDescent="0.3">
      <c r="B42" s="168">
        <v>38</v>
      </c>
      <c r="C42" s="201" t="s">
        <v>192</v>
      </c>
      <c r="D42" s="181">
        <v>57706</v>
      </c>
      <c r="E42" s="180">
        <v>46288</v>
      </c>
      <c r="F42" s="182">
        <v>221</v>
      </c>
      <c r="G42" s="172">
        <v>4.7699999999999996</v>
      </c>
      <c r="H42" s="53"/>
      <c r="I42" s="53"/>
      <c r="J42" s="53" t="s">
        <v>261</v>
      </c>
      <c r="K42" s="168">
        <v>38</v>
      </c>
      <c r="L42" s="170" t="s">
        <v>192</v>
      </c>
      <c r="M42" s="181">
        <v>57706</v>
      </c>
      <c r="N42" s="180">
        <v>46288</v>
      </c>
      <c r="O42" s="182">
        <v>223</v>
      </c>
      <c r="P42" s="172">
        <f t="shared" si="0"/>
        <v>4.8176633252678878</v>
      </c>
    </row>
    <row r="43" spans="2:16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7</v>
      </c>
      <c r="G43" s="173">
        <v>1.8</v>
      </c>
      <c r="H43" s="53" t="s">
        <v>170</v>
      </c>
      <c r="I43" s="53"/>
      <c r="J43" s="53"/>
      <c r="K43" s="168">
        <v>39</v>
      </c>
      <c r="L43" s="64" t="s">
        <v>71</v>
      </c>
      <c r="M43" s="181">
        <v>57742</v>
      </c>
      <c r="N43" s="180">
        <v>3899</v>
      </c>
      <c r="O43" s="182">
        <v>6</v>
      </c>
      <c r="P43" s="187">
        <f t="shared" si="0"/>
        <v>1.5388561169530648</v>
      </c>
    </row>
    <row r="44" spans="2:16" ht="16.5" thickBot="1" x14ac:dyDescent="0.3">
      <c r="B44" s="168">
        <v>40</v>
      </c>
      <c r="C44" s="201" t="s">
        <v>193</v>
      </c>
      <c r="D44" s="181">
        <v>57948</v>
      </c>
      <c r="E44" s="180">
        <v>2296</v>
      </c>
      <c r="F44" s="182">
        <v>16</v>
      </c>
      <c r="G44" s="172">
        <v>6.97</v>
      </c>
      <c r="H44" s="53" t="s">
        <v>170</v>
      </c>
      <c r="I44" s="53"/>
      <c r="J44" s="53"/>
      <c r="K44" s="168">
        <v>40</v>
      </c>
      <c r="L44" s="170" t="s">
        <v>193</v>
      </c>
      <c r="M44" s="181">
        <v>57948</v>
      </c>
      <c r="N44" s="180">
        <v>2296</v>
      </c>
      <c r="O44" s="182">
        <v>14</v>
      </c>
      <c r="P44" s="172">
        <f t="shared" si="0"/>
        <v>6.0975609756097562</v>
      </c>
    </row>
    <row r="45" spans="2:16" ht="15.75" thickBot="1" x14ac:dyDescent="0.3">
      <c r="B45" s="168">
        <v>41</v>
      </c>
      <c r="C45" s="200" t="s">
        <v>75</v>
      </c>
      <c r="D45" s="181">
        <v>57831</v>
      </c>
      <c r="E45" s="180">
        <v>1513</v>
      </c>
      <c r="F45" s="182">
        <v>0</v>
      </c>
      <c r="G45" s="188">
        <v>0</v>
      </c>
      <c r="I45" s="204" t="s">
        <v>262</v>
      </c>
      <c r="K45" s="168">
        <v>41</v>
      </c>
      <c r="L45" s="66" t="s">
        <v>75</v>
      </c>
      <c r="M45" s="181">
        <v>57831</v>
      </c>
      <c r="N45" s="180">
        <v>1513</v>
      </c>
      <c r="O45" s="182">
        <v>0</v>
      </c>
      <c r="P45" s="188">
        <f t="shared" si="0"/>
        <v>0</v>
      </c>
    </row>
    <row r="46" spans="2:16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15</v>
      </c>
      <c r="G46" s="173">
        <v>1.64</v>
      </c>
      <c r="H46" s="53"/>
      <c r="I46" s="204" t="s">
        <v>262</v>
      </c>
      <c r="J46" s="53"/>
      <c r="K46" s="168">
        <v>42</v>
      </c>
      <c r="L46" s="64" t="s">
        <v>194</v>
      </c>
      <c r="M46" s="181">
        <v>57902</v>
      </c>
      <c r="N46" s="180">
        <v>9126</v>
      </c>
      <c r="O46" s="182">
        <v>15</v>
      </c>
      <c r="P46" s="187">
        <f t="shared" si="0"/>
        <v>1.6436554898093361</v>
      </c>
    </row>
    <row r="47" spans="2:16" ht="15.75" thickBot="1" x14ac:dyDescent="0.3">
      <c r="B47" s="168">
        <v>43</v>
      </c>
      <c r="C47" s="200" t="s">
        <v>79</v>
      </c>
      <c r="D47" s="181">
        <v>58008</v>
      </c>
      <c r="E47" s="180">
        <v>3834</v>
      </c>
      <c r="F47" s="182">
        <v>3</v>
      </c>
      <c r="G47" s="188">
        <v>0.78</v>
      </c>
      <c r="I47" s="204" t="s">
        <v>262</v>
      </c>
      <c r="K47" s="168">
        <v>43</v>
      </c>
      <c r="L47" s="66" t="s">
        <v>79</v>
      </c>
      <c r="M47" s="181">
        <v>58008</v>
      </c>
      <c r="N47" s="180">
        <v>3834</v>
      </c>
      <c r="O47" s="182">
        <v>3</v>
      </c>
      <c r="P47" s="188">
        <f t="shared" si="0"/>
        <v>0.78247261345852892</v>
      </c>
    </row>
    <row r="48" spans="2:16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4</v>
      </c>
      <c r="G48" s="173">
        <v>0.92</v>
      </c>
      <c r="J48" s="53" t="s">
        <v>261</v>
      </c>
      <c r="K48" s="168">
        <v>44</v>
      </c>
      <c r="L48" s="64" t="s">
        <v>81</v>
      </c>
      <c r="M48" s="181">
        <v>58142</v>
      </c>
      <c r="N48" s="180">
        <v>4332</v>
      </c>
      <c r="O48" s="182">
        <v>5</v>
      </c>
      <c r="P48" s="187">
        <f t="shared" si="0"/>
        <v>1.1542012927054479</v>
      </c>
    </row>
    <row r="49" spans="2:16" ht="16.5" thickBot="1" x14ac:dyDescent="0.3">
      <c r="B49" s="168">
        <v>45</v>
      </c>
      <c r="C49" s="201" t="s">
        <v>195</v>
      </c>
      <c r="D49" s="181">
        <v>58204</v>
      </c>
      <c r="E49" s="180">
        <v>1481</v>
      </c>
      <c r="F49" s="182">
        <v>6</v>
      </c>
      <c r="G49" s="172">
        <v>4.05</v>
      </c>
      <c r="H49" s="53"/>
      <c r="I49" s="204" t="s">
        <v>262</v>
      </c>
      <c r="J49" s="53"/>
      <c r="K49" s="168">
        <v>45</v>
      </c>
      <c r="L49" s="170" t="s">
        <v>195</v>
      </c>
      <c r="M49" s="181">
        <v>58204</v>
      </c>
      <c r="N49" s="180">
        <v>1481</v>
      </c>
      <c r="O49" s="182">
        <v>6</v>
      </c>
      <c r="P49" s="172">
        <f t="shared" si="0"/>
        <v>4.0513166779203242</v>
      </c>
    </row>
    <row r="50" spans="2:16" ht="16.5" thickBot="1" x14ac:dyDescent="0.3">
      <c r="B50" s="168">
        <v>46</v>
      </c>
      <c r="C50" s="201" t="s">
        <v>196</v>
      </c>
      <c r="D50" s="181">
        <v>55106</v>
      </c>
      <c r="E50" s="180">
        <v>1181</v>
      </c>
      <c r="F50" s="182">
        <v>4</v>
      </c>
      <c r="G50" s="172">
        <v>3.39</v>
      </c>
      <c r="H50" s="53"/>
      <c r="I50" s="204" t="s">
        <v>262</v>
      </c>
      <c r="J50" s="53"/>
      <c r="K50" s="168">
        <v>46</v>
      </c>
      <c r="L50" s="170" t="s">
        <v>196</v>
      </c>
      <c r="M50" s="181">
        <v>55106</v>
      </c>
      <c r="N50" s="180">
        <v>1181</v>
      </c>
      <c r="O50" s="182">
        <v>4</v>
      </c>
      <c r="P50" s="172">
        <f t="shared" si="0"/>
        <v>3.3869602032176123</v>
      </c>
    </row>
    <row r="51" spans="2:16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11</v>
      </c>
      <c r="G51" s="173">
        <v>2.21</v>
      </c>
      <c r="J51" s="53" t="s">
        <v>261</v>
      </c>
      <c r="K51" s="168">
        <v>47</v>
      </c>
      <c r="L51" s="64" t="s">
        <v>87</v>
      </c>
      <c r="M51" s="181">
        <v>58259</v>
      </c>
      <c r="N51" s="180">
        <v>4976</v>
      </c>
      <c r="O51" s="182">
        <v>14</v>
      </c>
      <c r="P51" s="187">
        <f t="shared" si="0"/>
        <v>2.8135048231511255</v>
      </c>
    </row>
    <row r="52" spans="2:16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10</v>
      </c>
      <c r="G52" s="173">
        <v>2.15</v>
      </c>
      <c r="I52" s="204" t="s">
        <v>262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10</v>
      </c>
      <c r="P52" s="187">
        <f t="shared" si="0"/>
        <v>2.1450021450021448</v>
      </c>
    </row>
    <row r="53" spans="2:16" ht="16.5" thickBot="1" x14ac:dyDescent="0.3">
      <c r="B53" s="168">
        <v>49</v>
      </c>
      <c r="C53" s="200" t="s">
        <v>197</v>
      </c>
      <c r="D53" s="181">
        <v>58357</v>
      </c>
      <c r="E53" s="180">
        <v>2298</v>
      </c>
      <c r="F53" s="182">
        <v>2</v>
      </c>
      <c r="G53" s="188">
        <v>0.87</v>
      </c>
      <c r="H53" s="53" t="s">
        <v>170</v>
      </c>
      <c r="I53" s="53"/>
      <c r="K53" s="168">
        <v>49</v>
      </c>
      <c r="L53" s="66" t="s">
        <v>197</v>
      </c>
      <c r="M53" s="181">
        <v>58357</v>
      </c>
      <c r="N53" s="180">
        <v>2298</v>
      </c>
      <c r="O53" s="182">
        <v>1</v>
      </c>
      <c r="P53" s="188">
        <f t="shared" si="0"/>
        <v>0.4351610095735422</v>
      </c>
    </row>
    <row r="54" spans="2:16" ht="15.75" thickBot="1" x14ac:dyDescent="0.3">
      <c r="B54" s="168">
        <v>50</v>
      </c>
      <c r="C54" s="200" t="s">
        <v>198</v>
      </c>
      <c r="D54" s="181">
        <v>58393</v>
      </c>
      <c r="E54" s="180">
        <v>1385</v>
      </c>
      <c r="F54" s="182">
        <v>0</v>
      </c>
      <c r="G54" s="188">
        <v>0</v>
      </c>
      <c r="I54" s="204" t="s">
        <v>262</v>
      </c>
      <c r="K54" s="168">
        <v>50</v>
      </c>
      <c r="L54" s="66" t="s">
        <v>198</v>
      </c>
      <c r="M54" s="181">
        <v>58393</v>
      </c>
      <c r="N54" s="180">
        <v>1385</v>
      </c>
      <c r="O54" s="182">
        <v>0</v>
      </c>
      <c r="P54" s="188">
        <f t="shared" si="0"/>
        <v>0</v>
      </c>
    </row>
    <row r="55" spans="2:16" ht="15.75" thickBot="1" x14ac:dyDescent="0.3">
      <c r="B55" s="168">
        <v>51</v>
      </c>
      <c r="C55" s="200" t="s">
        <v>199</v>
      </c>
      <c r="D55" s="181">
        <v>58464</v>
      </c>
      <c r="E55" s="180">
        <v>1664</v>
      </c>
      <c r="F55" s="182">
        <v>1</v>
      </c>
      <c r="G55" s="188">
        <v>0.6</v>
      </c>
      <c r="I55" s="204" t="s">
        <v>262</v>
      </c>
      <c r="K55" s="168">
        <v>51</v>
      </c>
      <c r="L55" s="66" t="s">
        <v>199</v>
      </c>
      <c r="M55" s="181">
        <v>58464</v>
      </c>
      <c r="N55" s="180">
        <v>1664</v>
      </c>
      <c r="O55" s="182">
        <v>1</v>
      </c>
      <c r="P55" s="188">
        <f t="shared" si="0"/>
        <v>0.60096153846153844</v>
      </c>
    </row>
    <row r="56" spans="2:16" ht="15.75" thickBot="1" x14ac:dyDescent="0.3">
      <c r="B56" s="168">
        <v>52</v>
      </c>
      <c r="C56" s="200" t="s">
        <v>200</v>
      </c>
      <c r="D56" s="181">
        <v>58534</v>
      </c>
      <c r="E56" s="180">
        <v>1505</v>
      </c>
      <c r="F56" s="182">
        <v>1</v>
      </c>
      <c r="G56" s="188">
        <v>0.66</v>
      </c>
      <c r="I56" s="204" t="s">
        <v>262</v>
      </c>
      <c r="K56" s="168">
        <v>52</v>
      </c>
      <c r="L56" s="66" t="s">
        <v>200</v>
      </c>
      <c r="M56" s="181">
        <v>58534</v>
      </c>
      <c r="N56" s="180">
        <v>1505</v>
      </c>
      <c r="O56" s="182">
        <v>1</v>
      </c>
      <c r="P56" s="188">
        <f t="shared" si="0"/>
        <v>0.66445182724252494</v>
      </c>
    </row>
    <row r="57" spans="2:16" ht="15.7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73">
        <v>1.1000000000000001</v>
      </c>
      <c r="I57" s="204" t="s">
        <v>262</v>
      </c>
      <c r="K57" s="168">
        <v>53</v>
      </c>
      <c r="L57" s="64" t="s">
        <v>99</v>
      </c>
      <c r="M57" s="181">
        <v>55160</v>
      </c>
      <c r="N57" s="180">
        <v>3652</v>
      </c>
      <c r="O57" s="182">
        <v>4</v>
      </c>
      <c r="P57" s="187">
        <f t="shared" si="0"/>
        <v>1.095290251916758</v>
      </c>
    </row>
    <row r="58" spans="2:16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15</v>
      </c>
      <c r="G58" s="173">
        <v>2.5499999999999998</v>
      </c>
      <c r="H58" s="53" t="s">
        <v>170</v>
      </c>
      <c r="I58" s="53"/>
      <c r="K58" s="168">
        <v>54</v>
      </c>
      <c r="L58" s="64" t="s">
        <v>101</v>
      </c>
      <c r="M58" s="181">
        <v>55277</v>
      </c>
      <c r="N58" s="180">
        <v>5881</v>
      </c>
      <c r="O58" s="182">
        <v>13</v>
      </c>
      <c r="P58" s="187">
        <f t="shared" si="0"/>
        <v>2.2105084169358951</v>
      </c>
    </row>
    <row r="59" spans="2:16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7</v>
      </c>
      <c r="G59" s="173">
        <v>1.81</v>
      </c>
      <c r="J59" s="53" t="s">
        <v>261</v>
      </c>
      <c r="K59" s="168">
        <v>55</v>
      </c>
      <c r="L59" s="64" t="s">
        <v>103</v>
      </c>
      <c r="M59" s="181">
        <v>58552</v>
      </c>
      <c r="N59" s="180">
        <v>3862</v>
      </c>
      <c r="O59" s="182">
        <v>9</v>
      </c>
      <c r="P59" s="187">
        <f t="shared" si="0"/>
        <v>2.3303987571206628</v>
      </c>
    </row>
    <row r="60" spans="2:16" ht="15.75" thickBot="1" x14ac:dyDescent="0.3">
      <c r="B60" s="168">
        <v>56</v>
      </c>
      <c r="C60" s="200" t="s">
        <v>105</v>
      </c>
      <c r="D60" s="181">
        <v>58623</v>
      </c>
      <c r="E60" s="180">
        <v>3284</v>
      </c>
      <c r="F60" s="182">
        <v>2</v>
      </c>
      <c r="G60" s="188">
        <v>0.61</v>
      </c>
      <c r="I60" s="204" t="s">
        <v>262</v>
      </c>
      <c r="K60" s="168">
        <v>56</v>
      </c>
      <c r="L60" s="66" t="s">
        <v>105</v>
      </c>
      <c r="M60" s="181">
        <v>58623</v>
      </c>
      <c r="N60" s="180">
        <v>3284</v>
      </c>
      <c r="O60" s="182">
        <v>2</v>
      </c>
      <c r="P60" s="188">
        <f t="shared" si="0"/>
        <v>0.60901339829476253</v>
      </c>
    </row>
    <row r="61" spans="2:16" ht="16.5" thickBot="1" x14ac:dyDescent="0.3">
      <c r="B61" s="168">
        <v>57</v>
      </c>
      <c r="C61" s="201" t="s">
        <v>201</v>
      </c>
      <c r="D61" s="181">
        <v>58721</v>
      </c>
      <c r="E61" s="180">
        <v>3279</v>
      </c>
      <c r="F61" s="182">
        <v>14</v>
      </c>
      <c r="G61" s="172">
        <v>4.2699999999999996</v>
      </c>
      <c r="H61" s="53" t="s">
        <v>170</v>
      </c>
      <c r="I61" s="53"/>
      <c r="J61" s="53"/>
      <c r="K61" s="168">
        <v>57</v>
      </c>
      <c r="L61" s="170" t="s">
        <v>201</v>
      </c>
      <c r="M61" s="181">
        <v>58721</v>
      </c>
      <c r="N61" s="180">
        <v>3279</v>
      </c>
      <c r="O61" s="182">
        <v>13</v>
      </c>
      <c r="P61" s="172">
        <f t="shared" si="0"/>
        <v>3.9646233607807257</v>
      </c>
    </row>
    <row r="62" spans="2:16" ht="15.75" thickBot="1" x14ac:dyDescent="0.3">
      <c r="B62" s="168">
        <v>58</v>
      </c>
      <c r="C62" s="64" t="s">
        <v>119</v>
      </c>
      <c r="D62" s="181">
        <v>60169</v>
      </c>
      <c r="E62" s="180">
        <v>2302</v>
      </c>
      <c r="F62" s="182">
        <v>3</v>
      </c>
      <c r="G62" s="173">
        <v>1.3</v>
      </c>
      <c r="I62" s="204" t="s">
        <v>262</v>
      </c>
      <c r="K62" s="168">
        <v>58</v>
      </c>
      <c r="L62" s="64" t="s">
        <v>119</v>
      </c>
      <c r="M62" s="181">
        <v>60169</v>
      </c>
      <c r="N62" s="180">
        <v>2302</v>
      </c>
      <c r="O62" s="182">
        <v>3</v>
      </c>
      <c r="P62" s="187">
        <f t="shared" si="0"/>
        <v>1.3032145960034753</v>
      </c>
    </row>
    <row r="63" spans="2:16" ht="15.75" thickBot="1" x14ac:dyDescent="0.3">
      <c r="B63" s="168">
        <v>59</v>
      </c>
      <c r="C63" s="201" t="s">
        <v>202</v>
      </c>
      <c r="D63" s="181">
        <v>58794</v>
      </c>
      <c r="E63" s="180">
        <v>1158</v>
      </c>
      <c r="F63" s="182">
        <v>4</v>
      </c>
      <c r="G63" s="172">
        <v>3.45</v>
      </c>
      <c r="I63" s="204" t="s">
        <v>262</v>
      </c>
      <c r="K63" s="168">
        <v>59</v>
      </c>
      <c r="L63" s="170" t="s">
        <v>202</v>
      </c>
      <c r="M63" s="181">
        <v>58794</v>
      </c>
      <c r="N63" s="180">
        <v>1158</v>
      </c>
      <c r="O63" s="182">
        <v>4</v>
      </c>
      <c r="P63" s="172">
        <f t="shared" si="0"/>
        <v>3.4542314335060449</v>
      </c>
    </row>
    <row r="64" spans="2:16" ht="16.5" thickBot="1" x14ac:dyDescent="0.3">
      <c r="B64" s="168">
        <v>60</v>
      </c>
      <c r="C64" s="170" t="s">
        <v>125</v>
      </c>
      <c r="D64" s="181">
        <v>58856</v>
      </c>
      <c r="E64" s="180">
        <v>1839</v>
      </c>
      <c r="F64" s="182">
        <v>6</v>
      </c>
      <c r="G64" s="172">
        <v>3.26</v>
      </c>
      <c r="H64" s="53" t="s">
        <v>170</v>
      </c>
      <c r="I64" s="53"/>
      <c r="K64" s="168">
        <v>60</v>
      </c>
      <c r="L64" s="64" t="s">
        <v>125</v>
      </c>
      <c r="M64" s="181">
        <v>58856</v>
      </c>
      <c r="N64" s="180">
        <v>1839</v>
      </c>
      <c r="O64" s="182">
        <v>5</v>
      </c>
      <c r="P64" s="187">
        <f t="shared" si="0"/>
        <v>2.7188689505165851</v>
      </c>
    </row>
    <row r="65" spans="2:16" ht="15.75" thickBot="1" x14ac:dyDescent="0.3">
      <c r="B65" s="168">
        <v>61</v>
      </c>
      <c r="C65" s="200" t="s">
        <v>203</v>
      </c>
      <c r="D65" s="181">
        <v>58918</v>
      </c>
      <c r="E65" s="180">
        <v>1652</v>
      </c>
      <c r="F65" s="182">
        <v>1</v>
      </c>
      <c r="G65" s="188">
        <v>0.61</v>
      </c>
      <c r="I65" s="204" t="s">
        <v>262</v>
      </c>
      <c r="K65" s="168">
        <v>61</v>
      </c>
      <c r="L65" s="66" t="s">
        <v>203</v>
      </c>
      <c r="M65" s="181">
        <v>58918</v>
      </c>
      <c r="N65" s="180">
        <v>1652</v>
      </c>
      <c r="O65" s="182">
        <v>1</v>
      </c>
      <c r="P65" s="188">
        <f t="shared" si="0"/>
        <v>0.60532687651331718</v>
      </c>
    </row>
    <row r="66" spans="2:16" ht="15.75" thickBot="1" x14ac:dyDescent="0.3">
      <c r="B66" s="168">
        <v>62</v>
      </c>
      <c r="C66" s="200" t="s">
        <v>204</v>
      </c>
      <c r="D66" s="181">
        <v>58990</v>
      </c>
      <c r="E66" s="180">
        <v>638</v>
      </c>
      <c r="F66" s="182">
        <v>0</v>
      </c>
      <c r="G66" s="188">
        <v>0</v>
      </c>
      <c r="I66" s="204" t="s">
        <v>262</v>
      </c>
      <c r="K66" s="168">
        <v>62</v>
      </c>
      <c r="L66" s="66" t="s">
        <v>204</v>
      </c>
      <c r="M66" s="181">
        <v>58990</v>
      </c>
      <c r="N66" s="180">
        <v>638</v>
      </c>
      <c r="O66" s="182">
        <v>0</v>
      </c>
      <c r="P66" s="188">
        <f t="shared" si="0"/>
        <v>0</v>
      </c>
    </row>
    <row r="67" spans="2:16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9</v>
      </c>
      <c r="G67" s="173">
        <v>1.88</v>
      </c>
      <c r="H67" s="53" t="s">
        <v>170</v>
      </c>
      <c r="I67" s="53"/>
      <c r="K67" s="168">
        <v>63</v>
      </c>
      <c r="L67" s="64" t="s">
        <v>131</v>
      </c>
      <c r="M67" s="181">
        <v>59041</v>
      </c>
      <c r="N67" s="180">
        <v>4796</v>
      </c>
      <c r="O67" s="182">
        <v>7</v>
      </c>
      <c r="P67" s="187">
        <f t="shared" si="0"/>
        <v>1.4595496246872393</v>
      </c>
    </row>
    <row r="68" spans="2:16" ht="16.5" thickBot="1" x14ac:dyDescent="0.3">
      <c r="B68" s="168">
        <v>64</v>
      </c>
      <c r="C68" s="200" t="s">
        <v>205</v>
      </c>
      <c r="D68" s="181">
        <v>59238</v>
      </c>
      <c r="E68" s="180">
        <v>1409</v>
      </c>
      <c r="F68" s="182">
        <v>0</v>
      </c>
      <c r="G68" s="188">
        <v>0</v>
      </c>
      <c r="J68" s="53" t="s">
        <v>261</v>
      </c>
      <c r="K68" s="168">
        <v>64</v>
      </c>
      <c r="L68" s="66" t="s">
        <v>205</v>
      </c>
      <c r="M68" s="181">
        <v>59238</v>
      </c>
      <c r="N68" s="180">
        <v>1409</v>
      </c>
      <c r="O68" s="182">
        <v>1</v>
      </c>
      <c r="P68" s="188">
        <f t="shared" si="0"/>
        <v>0.70972320794889998</v>
      </c>
    </row>
    <row r="69" spans="2:16" ht="15.7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73">
        <v>2.94</v>
      </c>
      <c r="I69" s="204" t="s">
        <v>262</v>
      </c>
      <c r="K69" s="168">
        <v>65</v>
      </c>
      <c r="L69" s="64" t="s">
        <v>133</v>
      </c>
      <c r="M69" s="181">
        <v>59130</v>
      </c>
      <c r="N69" s="180">
        <v>1362</v>
      </c>
      <c r="O69" s="182">
        <v>4</v>
      </c>
      <c r="P69" s="187">
        <f t="shared" si="0"/>
        <v>2.9368575624082234</v>
      </c>
    </row>
    <row r="70" spans="2:16" ht="15.75" thickBot="1" x14ac:dyDescent="0.3">
      <c r="B70" s="168">
        <v>66</v>
      </c>
      <c r="C70" s="200" t="s">
        <v>206</v>
      </c>
      <c r="D70" s="181">
        <v>59283</v>
      </c>
      <c r="E70" s="180">
        <v>1489</v>
      </c>
      <c r="F70" s="182">
        <v>0</v>
      </c>
      <c r="G70" s="188">
        <v>0</v>
      </c>
      <c r="I70" s="204" t="s">
        <v>262</v>
      </c>
      <c r="K70" s="168">
        <v>66</v>
      </c>
      <c r="L70" s="66" t="s">
        <v>206</v>
      </c>
      <c r="M70" s="181">
        <v>59283</v>
      </c>
      <c r="N70" s="180">
        <v>1489</v>
      </c>
      <c r="O70" s="182">
        <v>0</v>
      </c>
      <c r="P70" s="188">
        <f t="shared" ref="P70:P86" si="1">O70*1000/N70</f>
        <v>0</v>
      </c>
    </row>
    <row r="71" spans="2:16" ht="16.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188">
        <v>0.65</v>
      </c>
      <c r="H71" s="53" t="s">
        <v>170</v>
      </c>
      <c r="I71" s="53"/>
      <c r="K71" s="168">
        <v>67</v>
      </c>
      <c r="L71" s="66" t="s">
        <v>207</v>
      </c>
      <c r="M71" s="181">
        <v>59434</v>
      </c>
      <c r="N71" s="180">
        <v>1532</v>
      </c>
      <c r="O71" s="182">
        <v>0</v>
      </c>
      <c r="P71" s="188">
        <f t="shared" si="1"/>
        <v>0</v>
      </c>
    </row>
    <row r="72" spans="2:16" ht="16.5" thickBot="1" x14ac:dyDescent="0.3">
      <c r="B72" s="168">
        <v>68</v>
      </c>
      <c r="C72" s="200" t="s">
        <v>208</v>
      </c>
      <c r="D72" s="181">
        <v>55311</v>
      </c>
      <c r="E72" s="180">
        <v>2207</v>
      </c>
      <c r="F72" s="182">
        <v>2</v>
      </c>
      <c r="G72" s="188">
        <v>0.91</v>
      </c>
      <c r="H72" s="53" t="s">
        <v>170</v>
      </c>
      <c r="I72" s="53"/>
      <c r="K72" s="168">
        <v>68</v>
      </c>
      <c r="L72" s="66" t="s">
        <v>208</v>
      </c>
      <c r="M72" s="181">
        <v>55311</v>
      </c>
      <c r="N72" s="180">
        <v>2207</v>
      </c>
      <c r="O72" s="182">
        <v>1</v>
      </c>
      <c r="P72" s="188">
        <f t="shared" si="1"/>
        <v>0.45310376076121434</v>
      </c>
    </row>
    <row r="73" spans="2:16" ht="15.75" thickBot="1" x14ac:dyDescent="0.3">
      <c r="B73" s="168">
        <v>69</v>
      </c>
      <c r="C73" s="200" t="s">
        <v>209</v>
      </c>
      <c r="D73" s="181">
        <v>59498</v>
      </c>
      <c r="E73" s="180">
        <v>1274</v>
      </c>
      <c r="F73" s="182">
        <v>0</v>
      </c>
      <c r="G73" s="188">
        <v>0</v>
      </c>
      <c r="I73" s="204" t="s">
        <v>262</v>
      </c>
      <c r="K73" s="168">
        <v>69</v>
      </c>
      <c r="L73" s="66" t="s">
        <v>209</v>
      </c>
      <c r="M73" s="181">
        <v>59498</v>
      </c>
      <c r="N73" s="180">
        <v>1274</v>
      </c>
      <c r="O73" s="182">
        <v>0</v>
      </c>
      <c r="P73" s="188">
        <f t="shared" si="1"/>
        <v>0</v>
      </c>
    </row>
    <row r="74" spans="2:16" ht="16.5" thickBot="1" x14ac:dyDescent="0.3">
      <c r="B74" s="168">
        <v>70</v>
      </c>
      <c r="C74" s="201" t="s">
        <v>210</v>
      </c>
      <c r="D74" s="181">
        <v>59586</v>
      </c>
      <c r="E74" s="180">
        <v>2253</v>
      </c>
      <c r="F74" s="182">
        <v>8</v>
      </c>
      <c r="G74" s="172">
        <v>3.55</v>
      </c>
      <c r="H74" s="53" t="s">
        <v>170</v>
      </c>
      <c r="I74" s="53"/>
      <c r="J74" s="53"/>
      <c r="K74" s="168">
        <v>70</v>
      </c>
      <c r="L74" s="170" t="s">
        <v>210</v>
      </c>
      <c r="M74" s="181">
        <v>59586</v>
      </c>
      <c r="N74" s="180">
        <v>2253</v>
      </c>
      <c r="O74" s="182">
        <v>7</v>
      </c>
      <c r="P74" s="172">
        <f t="shared" si="1"/>
        <v>3.1069684864624945</v>
      </c>
    </row>
    <row r="75" spans="2:16" ht="16.5" thickBot="1" x14ac:dyDescent="0.3">
      <c r="B75" s="168">
        <v>71</v>
      </c>
      <c r="C75" s="64" t="s">
        <v>211</v>
      </c>
      <c r="D75" s="181">
        <v>59327</v>
      </c>
      <c r="E75" s="180">
        <v>4132</v>
      </c>
      <c r="F75" s="182">
        <v>7</v>
      </c>
      <c r="G75" s="173">
        <v>1.69</v>
      </c>
      <c r="H75" s="53" t="s">
        <v>170</v>
      </c>
      <c r="I75" s="53"/>
      <c r="J75" s="53"/>
      <c r="K75" s="168">
        <v>71</v>
      </c>
      <c r="L75" s="64" t="s">
        <v>211</v>
      </c>
      <c r="M75" s="181">
        <v>59327</v>
      </c>
      <c r="N75" s="180">
        <v>4132</v>
      </c>
      <c r="O75" s="182">
        <v>5</v>
      </c>
      <c r="P75" s="187">
        <f t="shared" si="1"/>
        <v>1.2100677637947725</v>
      </c>
    </row>
    <row r="76" spans="2:16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5</v>
      </c>
      <c r="G76" s="173">
        <v>2.2000000000000002</v>
      </c>
      <c r="J76" s="53" t="s">
        <v>261</v>
      </c>
      <c r="K76" s="168">
        <v>72</v>
      </c>
      <c r="L76" s="64" t="s">
        <v>149</v>
      </c>
      <c r="M76" s="181">
        <v>59416</v>
      </c>
      <c r="N76" s="180">
        <v>2276</v>
      </c>
      <c r="O76" s="182">
        <v>6</v>
      </c>
      <c r="P76" s="187">
        <f t="shared" si="1"/>
        <v>2.6362038664323375</v>
      </c>
    </row>
    <row r="77" spans="2:16" ht="15.75" thickBot="1" x14ac:dyDescent="0.3">
      <c r="B77" s="168">
        <v>73</v>
      </c>
      <c r="C77" s="200" t="s">
        <v>151</v>
      </c>
      <c r="D77" s="181">
        <v>59657</v>
      </c>
      <c r="E77" s="180">
        <v>1528</v>
      </c>
      <c r="F77" s="182">
        <v>1</v>
      </c>
      <c r="G77" s="188">
        <v>0.65</v>
      </c>
      <c r="I77" s="204" t="s">
        <v>262</v>
      </c>
      <c r="K77" s="168">
        <v>73</v>
      </c>
      <c r="L77" s="66" t="s">
        <v>151</v>
      </c>
      <c r="M77" s="181">
        <v>59657</v>
      </c>
      <c r="N77" s="180">
        <v>1528</v>
      </c>
      <c r="O77" s="182">
        <v>1</v>
      </c>
      <c r="P77" s="188">
        <f t="shared" si="1"/>
        <v>0.65445026178010468</v>
      </c>
    </row>
    <row r="78" spans="2:16" ht="15.75" thickBot="1" x14ac:dyDescent="0.3">
      <c r="B78" s="168">
        <v>74</v>
      </c>
      <c r="C78" s="200" t="s">
        <v>212</v>
      </c>
      <c r="D78" s="181">
        <v>59826</v>
      </c>
      <c r="E78" s="180">
        <v>1728</v>
      </c>
      <c r="F78" s="182">
        <v>1</v>
      </c>
      <c r="G78" s="188">
        <v>0.57999999999999996</v>
      </c>
      <c r="I78" s="204" t="s">
        <v>262</v>
      </c>
      <c r="K78" s="168">
        <v>74</v>
      </c>
      <c r="L78" s="66" t="s">
        <v>212</v>
      </c>
      <c r="M78" s="181">
        <v>59826</v>
      </c>
      <c r="N78" s="180">
        <v>1728</v>
      </c>
      <c r="O78" s="182">
        <v>1</v>
      </c>
      <c r="P78" s="188">
        <f t="shared" si="1"/>
        <v>0.57870370370370372</v>
      </c>
    </row>
    <row r="79" spans="2:16" ht="16.5" thickBot="1" x14ac:dyDescent="0.3">
      <c r="B79" s="168">
        <v>75</v>
      </c>
      <c r="C79" s="200" t="s">
        <v>155</v>
      </c>
      <c r="D79" s="181">
        <v>59693</v>
      </c>
      <c r="E79" s="180">
        <v>4583</v>
      </c>
      <c r="F79" s="182">
        <v>3</v>
      </c>
      <c r="G79" s="188">
        <v>0.65</v>
      </c>
      <c r="J79" s="53" t="s">
        <v>261</v>
      </c>
      <c r="K79" s="168">
        <v>75</v>
      </c>
      <c r="L79" s="66" t="s">
        <v>155</v>
      </c>
      <c r="M79" s="181">
        <v>59693</v>
      </c>
      <c r="N79" s="180">
        <v>4583</v>
      </c>
      <c r="O79" s="182">
        <v>4</v>
      </c>
      <c r="P79" s="188">
        <f t="shared" si="1"/>
        <v>0.87279074841806681</v>
      </c>
    </row>
    <row r="80" spans="2:16" ht="16.5" thickBot="1" x14ac:dyDescent="0.3">
      <c r="B80" s="168">
        <v>76</v>
      </c>
      <c r="C80" s="201" t="s">
        <v>157</v>
      </c>
      <c r="D80" s="181">
        <v>59764</v>
      </c>
      <c r="E80" s="180">
        <v>2190</v>
      </c>
      <c r="F80" s="182">
        <v>13</v>
      </c>
      <c r="G80" s="172">
        <v>5.94</v>
      </c>
      <c r="H80" s="53"/>
      <c r="I80" s="204" t="s">
        <v>262</v>
      </c>
      <c r="J80" s="53"/>
      <c r="K80" s="168">
        <v>76</v>
      </c>
      <c r="L80" s="170" t="s">
        <v>157</v>
      </c>
      <c r="M80" s="181">
        <v>59764</v>
      </c>
      <c r="N80" s="180">
        <v>2190</v>
      </c>
      <c r="O80" s="182">
        <v>13</v>
      </c>
      <c r="P80" s="172">
        <f t="shared" si="1"/>
        <v>5.9360730593607309</v>
      </c>
    </row>
    <row r="81" spans="2:16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5</v>
      </c>
      <c r="G81" s="173">
        <v>1.94</v>
      </c>
      <c r="J81" s="53" t="s">
        <v>261</v>
      </c>
      <c r="K81" s="168">
        <v>77</v>
      </c>
      <c r="L81" s="64" t="s">
        <v>213</v>
      </c>
      <c r="M81" s="181">
        <v>59880</v>
      </c>
      <c r="N81" s="180">
        <v>2578</v>
      </c>
      <c r="O81" s="182">
        <v>6</v>
      </c>
      <c r="P81" s="187">
        <f t="shared" si="1"/>
        <v>2.3273855702094646</v>
      </c>
    </row>
    <row r="82" spans="2:16" ht="16.5" thickBot="1" x14ac:dyDescent="0.3">
      <c r="B82" s="168">
        <v>78</v>
      </c>
      <c r="C82" s="201" t="s">
        <v>161</v>
      </c>
      <c r="D82" s="181">
        <v>59942</v>
      </c>
      <c r="E82" s="180">
        <v>2121</v>
      </c>
      <c r="F82" s="182">
        <v>18</v>
      </c>
      <c r="G82" s="172">
        <v>8.49</v>
      </c>
      <c r="H82" s="53" t="s">
        <v>170</v>
      </c>
      <c r="I82" s="53"/>
      <c r="J82" s="53"/>
      <c r="K82" s="168">
        <v>78</v>
      </c>
      <c r="L82" s="170" t="s">
        <v>161</v>
      </c>
      <c r="M82" s="181">
        <v>59942</v>
      </c>
      <c r="N82" s="180">
        <v>2121</v>
      </c>
      <c r="O82" s="182">
        <v>17</v>
      </c>
      <c r="P82" s="172">
        <f t="shared" si="1"/>
        <v>8.015087223008015</v>
      </c>
    </row>
    <row r="83" spans="2:16" ht="16.5" thickBot="1" x14ac:dyDescent="0.3">
      <c r="B83" s="168">
        <v>79</v>
      </c>
      <c r="C83" s="200" t="s">
        <v>163</v>
      </c>
      <c r="D83" s="181">
        <v>60026</v>
      </c>
      <c r="E83" s="180">
        <v>951</v>
      </c>
      <c r="F83" s="182">
        <v>0</v>
      </c>
      <c r="G83" s="202">
        <v>0</v>
      </c>
      <c r="J83" s="53" t="s">
        <v>261</v>
      </c>
      <c r="K83" s="168">
        <v>79</v>
      </c>
      <c r="L83" s="64" t="s">
        <v>163</v>
      </c>
      <c r="M83" s="181">
        <v>60026</v>
      </c>
      <c r="N83" s="180">
        <v>951</v>
      </c>
      <c r="O83" s="182">
        <v>1</v>
      </c>
      <c r="P83" s="187">
        <f t="shared" si="1"/>
        <v>1.0515247108307044</v>
      </c>
    </row>
    <row r="84" spans="2:16" ht="15.75" thickBot="1" x14ac:dyDescent="0.3">
      <c r="B84" s="168">
        <v>80</v>
      </c>
      <c r="C84" s="199" t="s">
        <v>214</v>
      </c>
      <c r="D84" s="181">
        <v>60062</v>
      </c>
      <c r="E84" s="180">
        <v>5954</v>
      </c>
      <c r="F84" s="182">
        <v>7</v>
      </c>
      <c r="G84" s="173">
        <v>1.18</v>
      </c>
      <c r="I84" s="204" t="s">
        <v>262</v>
      </c>
      <c r="K84" s="168">
        <v>80</v>
      </c>
      <c r="L84" s="64" t="s">
        <v>214</v>
      </c>
      <c r="M84" s="181">
        <v>60062</v>
      </c>
      <c r="N84" s="180">
        <v>5954</v>
      </c>
      <c r="O84" s="182">
        <v>7</v>
      </c>
      <c r="P84" s="187">
        <f t="shared" si="1"/>
        <v>1.1756802149815251</v>
      </c>
    </row>
    <row r="85" spans="2:16" ht="15.75" thickBot="1" x14ac:dyDescent="0.3">
      <c r="B85" s="168">
        <v>81</v>
      </c>
      <c r="C85" s="203" t="s">
        <v>167</v>
      </c>
      <c r="D85" s="185">
        <v>60099</v>
      </c>
      <c r="E85" s="184">
        <v>1444</v>
      </c>
      <c r="F85" s="186">
        <v>0</v>
      </c>
      <c r="G85" s="202">
        <v>0</v>
      </c>
      <c r="I85" s="204" t="s">
        <v>262</v>
      </c>
      <c r="K85" s="169">
        <v>81</v>
      </c>
      <c r="L85" s="68" t="s">
        <v>167</v>
      </c>
      <c r="M85" s="185">
        <v>60099</v>
      </c>
      <c r="N85" s="184">
        <v>1444</v>
      </c>
      <c r="O85" s="186">
        <v>0</v>
      </c>
      <c r="P85" s="188">
        <f t="shared" si="1"/>
        <v>0</v>
      </c>
    </row>
    <row r="86" spans="2:16" ht="17.25" thickTop="1" thickBot="1" x14ac:dyDescent="0.3">
      <c r="B86" s="396" t="s">
        <v>215</v>
      </c>
      <c r="C86" s="397"/>
      <c r="D86" s="398"/>
      <c r="E86" s="167">
        <f>SUM(E5:E85)</f>
        <v>757359</v>
      </c>
      <c r="F86" s="167">
        <f>SUM(F5:F85)</f>
        <v>2971</v>
      </c>
      <c r="G86" s="172">
        <v>3.92</v>
      </c>
      <c r="H86" s="53" t="s">
        <v>170</v>
      </c>
      <c r="I86" s="53"/>
      <c r="J86" s="53"/>
      <c r="K86" s="396" t="s">
        <v>215</v>
      </c>
      <c r="L86" s="397"/>
      <c r="M86" s="398"/>
      <c r="N86" s="167">
        <f>SUM(N5:N85)</f>
        <v>757359</v>
      </c>
      <c r="O86" s="167">
        <v>2898</v>
      </c>
      <c r="P86" s="172">
        <f t="shared" si="1"/>
        <v>3.826454825254602</v>
      </c>
    </row>
    <row r="87" spans="2:16" ht="15.75" thickTop="1" x14ac:dyDescent="0.25"/>
  </sheetData>
  <mergeCells count="4">
    <mergeCell ref="B2:G2"/>
    <mergeCell ref="K2:P2"/>
    <mergeCell ref="B86:D86"/>
    <mergeCell ref="K86:M8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8"/>
  <sheetViews>
    <sheetView workbookViewId="0">
      <selection activeCell="B4" sqref="B4:G85"/>
    </sheetView>
  </sheetViews>
  <sheetFormatPr defaultRowHeight="15" x14ac:dyDescent="0.25"/>
  <cols>
    <col min="3" max="3" width="27.28515625" customWidth="1"/>
    <col min="5" max="5" width="11.5703125" customWidth="1"/>
    <col min="7" max="7" width="11.140625" style="196" customWidth="1"/>
    <col min="8" max="8" width="3" bestFit="1" customWidth="1"/>
    <col min="9" max="9" width="3" customWidth="1"/>
    <col min="10" max="10" width="3" bestFit="1" customWidth="1"/>
    <col min="12" max="12" width="18.28515625" customWidth="1"/>
    <col min="14" max="14" width="11.5703125" customWidth="1"/>
    <col min="16" max="16" width="11.140625" style="196" customWidth="1"/>
  </cols>
  <sheetData>
    <row r="1" spans="2:16" ht="19.5" thickBot="1" x14ac:dyDescent="0.35">
      <c r="L1" s="4">
        <v>44273</v>
      </c>
    </row>
    <row r="2" spans="2:16" ht="56.25" customHeight="1" thickBot="1" x14ac:dyDescent="0.35">
      <c r="K2" s="393" t="s">
        <v>263</v>
      </c>
      <c r="L2" s="394"/>
      <c r="M2" s="394"/>
      <c r="N2" s="394"/>
      <c r="O2" s="394"/>
      <c r="P2" s="395"/>
    </row>
    <row r="3" spans="2:16" ht="15.75" thickBot="1" x14ac:dyDescent="0.3">
      <c r="K3" s="164"/>
      <c r="L3" s="164"/>
      <c r="M3" s="164"/>
      <c r="N3" s="164"/>
      <c r="O3" s="164"/>
      <c r="P3" s="197"/>
    </row>
    <row r="4" spans="2:16" ht="66" thickTop="1" thickBot="1" x14ac:dyDescent="0.3">
      <c r="B4" s="212" t="s">
        <v>264</v>
      </c>
      <c r="C4" s="212" t="s">
        <v>265</v>
      </c>
      <c r="D4" s="212" t="s">
        <v>266</v>
      </c>
      <c r="E4" s="212" t="s">
        <v>267</v>
      </c>
      <c r="F4" s="212" t="s">
        <v>268</v>
      </c>
      <c r="G4" s="212" t="s">
        <v>269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98" t="s">
        <v>225</v>
      </c>
    </row>
    <row r="5" spans="2:16" ht="17.25" thickTop="1" thickBot="1" x14ac:dyDescent="0.3">
      <c r="B5" s="212" t="s">
        <v>6</v>
      </c>
      <c r="C5" s="213" t="s">
        <v>111</v>
      </c>
      <c r="D5" s="213" t="s">
        <v>112</v>
      </c>
      <c r="E5" s="213">
        <v>336486</v>
      </c>
      <c r="F5" s="213">
        <v>1719</v>
      </c>
      <c r="G5" s="213">
        <v>5.1100000000000003</v>
      </c>
      <c r="H5" s="53"/>
      <c r="I5" s="53"/>
      <c r="J5" s="53" t="s">
        <v>261</v>
      </c>
      <c r="K5" s="168">
        <v>1</v>
      </c>
      <c r="L5" s="201" t="s">
        <v>226</v>
      </c>
      <c r="M5" s="181">
        <v>54975</v>
      </c>
      <c r="N5" s="180">
        <v>336486</v>
      </c>
      <c r="O5" s="182">
        <v>1694</v>
      </c>
      <c r="P5" s="208">
        <v>5.03</v>
      </c>
    </row>
    <row r="6" spans="2:16" ht="16.5" thickBot="1" x14ac:dyDescent="0.3">
      <c r="B6" s="212" t="s">
        <v>6</v>
      </c>
      <c r="C6" s="213" t="s">
        <v>113</v>
      </c>
      <c r="D6" s="213" t="s">
        <v>114</v>
      </c>
      <c r="E6" s="213">
        <v>38372</v>
      </c>
      <c r="F6" s="213">
        <v>202</v>
      </c>
      <c r="G6" s="213">
        <v>5.26</v>
      </c>
      <c r="H6" s="53" t="s">
        <v>170</v>
      </c>
      <c r="J6" s="53"/>
      <c r="K6" s="168">
        <v>2</v>
      </c>
      <c r="L6" s="201" t="s">
        <v>227</v>
      </c>
      <c r="M6" s="181">
        <v>55008</v>
      </c>
      <c r="N6" s="180">
        <v>38372</v>
      </c>
      <c r="O6" s="182">
        <v>176</v>
      </c>
      <c r="P6" s="209">
        <v>4.59</v>
      </c>
    </row>
    <row r="7" spans="2:16" ht="16.5" thickBot="1" x14ac:dyDescent="0.3">
      <c r="B7" s="212" t="s">
        <v>6</v>
      </c>
      <c r="C7" s="212" t="s">
        <v>115</v>
      </c>
      <c r="D7" s="212" t="s">
        <v>116</v>
      </c>
      <c r="E7" s="212">
        <v>23019</v>
      </c>
      <c r="F7" s="212">
        <v>68</v>
      </c>
      <c r="G7" s="212">
        <v>2.95</v>
      </c>
      <c r="J7" s="53" t="s">
        <v>261</v>
      </c>
      <c r="K7" s="168">
        <v>3</v>
      </c>
      <c r="L7" s="64" t="s">
        <v>228</v>
      </c>
      <c r="M7" s="181">
        <v>55384</v>
      </c>
      <c r="N7" s="180">
        <v>23019</v>
      </c>
      <c r="O7" s="182">
        <v>64</v>
      </c>
      <c r="P7" s="206">
        <v>2.78</v>
      </c>
    </row>
    <row r="8" spans="2:16" ht="16.5" thickBot="1" x14ac:dyDescent="0.3">
      <c r="B8" s="212" t="s">
        <v>6</v>
      </c>
      <c r="C8" s="213" t="s">
        <v>117</v>
      </c>
      <c r="D8" s="213" t="s">
        <v>118</v>
      </c>
      <c r="E8" s="213">
        <v>55548</v>
      </c>
      <c r="F8" s="213">
        <v>238</v>
      </c>
      <c r="G8" s="213">
        <v>4.28</v>
      </c>
      <c r="H8" s="53"/>
      <c r="I8" s="53"/>
      <c r="J8" s="53" t="s">
        <v>261</v>
      </c>
      <c r="K8" s="168">
        <v>4</v>
      </c>
      <c r="L8" s="201" t="s">
        <v>229</v>
      </c>
      <c r="M8" s="181">
        <v>55259</v>
      </c>
      <c r="N8" s="180">
        <v>55548</v>
      </c>
      <c r="O8" s="182">
        <v>243</v>
      </c>
      <c r="P8" s="209">
        <v>4.37</v>
      </c>
    </row>
    <row r="9" spans="2:16" ht="16.5" thickBot="1" x14ac:dyDescent="0.3">
      <c r="B9" s="212" t="s">
        <v>6</v>
      </c>
      <c r="C9" s="213" t="s">
        <v>109</v>
      </c>
      <c r="D9" s="213" t="s">
        <v>110</v>
      </c>
      <c r="E9" s="213">
        <v>27488</v>
      </c>
      <c r="F9" s="213">
        <v>88</v>
      </c>
      <c r="G9" s="213">
        <v>3.2</v>
      </c>
      <c r="H9" s="53" t="s">
        <v>170</v>
      </c>
      <c r="I9" s="53"/>
      <c r="J9" s="53"/>
      <c r="K9" s="168">
        <v>5</v>
      </c>
      <c r="L9" s="201" t="s">
        <v>230</v>
      </c>
      <c r="M9" s="181">
        <v>55357</v>
      </c>
      <c r="N9" s="180">
        <v>27488</v>
      </c>
      <c r="O9" s="182">
        <v>89</v>
      </c>
      <c r="P9" s="209">
        <v>3.24</v>
      </c>
    </row>
    <row r="10" spans="2:16" ht="16.5" thickBot="1" x14ac:dyDescent="0.3">
      <c r="B10" s="212" t="s">
        <v>6</v>
      </c>
      <c r="C10" s="212" t="s">
        <v>121</v>
      </c>
      <c r="D10" s="212" t="s">
        <v>122</v>
      </c>
      <c r="E10" s="212">
        <v>9575</v>
      </c>
      <c r="F10" s="212">
        <v>14</v>
      </c>
      <c r="G10" s="212">
        <v>1.46</v>
      </c>
      <c r="H10" s="53" t="s">
        <v>170</v>
      </c>
      <c r="I10" s="53"/>
      <c r="J10" s="53"/>
      <c r="K10" s="168">
        <v>6</v>
      </c>
      <c r="L10" s="64" t="s">
        <v>231</v>
      </c>
      <c r="M10" s="181">
        <v>55446</v>
      </c>
      <c r="N10" s="180">
        <v>9575</v>
      </c>
      <c r="O10" s="182">
        <v>11</v>
      </c>
      <c r="P10" s="206">
        <v>1.1499999999999999</v>
      </c>
    </row>
    <row r="11" spans="2:16" ht="16.5" thickBot="1" x14ac:dyDescent="0.3">
      <c r="B11" s="212" t="s">
        <v>6</v>
      </c>
      <c r="C11" s="212" t="s">
        <v>7</v>
      </c>
      <c r="D11" s="212" t="s">
        <v>8</v>
      </c>
      <c r="E11" s="212">
        <v>6589</v>
      </c>
      <c r="F11" s="212">
        <v>5</v>
      </c>
      <c r="G11" s="212">
        <v>0.76</v>
      </c>
      <c r="J11" s="53" t="s">
        <v>261</v>
      </c>
      <c r="K11" s="168">
        <v>7</v>
      </c>
      <c r="L11" s="200" t="s">
        <v>172</v>
      </c>
      <c r="M11" s="181">
        <v>55473</v>
      </c>
      <c r="N11" s="180">
        <v>6589</v>
      </c>
      <c r="O11" s="182">
        <v>6</v>
      </c>
      <c r="P11" s="210">
        <v>0.91</v>
      </c>
    </row>
    <row r="12" spans="2:16" ht="16.5" thickBot="1" x14ac:dyDescent="0.3">
      <c r="B12" s="212" t="s">
        <v>6</v>
      </c>
      <c r="C12" s="212" t="s">
        <v>9</v>
      </c>
      <c r="D12" s="212" t="s">
        <v>10</v>
      </c>
      <c r="E12" s="212">
        <v>1093</v>
      </c>
      <c r="F12" s="212">
        <v>0</v>
      </c>
      <c r="G12" s="212">
        <v>0</v>
      </c>
      <c r="I12" s="204"/>
      <c r="J12" s="53" t="s">
        <v>261</v>
      </c>
      <c r="K12" s="168">
        <v>8</v>
      </c>
      <c r="L12" s="200" t="s">
        <v>9</v>
      </c>
      <c r="M12" s="181">
        <v>55598</v>
      </c>
      <c r="N12" s="180">
        <v>1093</v>
      </c>
      <c r="O12" s="182">
        <v>0</v>
      </c>
      <c r="P12" s="210">
        <v>0</v>
      </c>
    </row>
    <row r="13" spans="2:16" ht="15.75" thickBot="1" x14ac:dyDescent="0.3">
      <c r="B13" s="212" t="s">
        <v>6</v>
      </c>
      <c r="C13" s="212" t="s">
        <v>11</v>
      </c>
      <c r="D13" s="212" t="s">
        <v>12</v>
      </c>
      <c r="E13" s="212">
        <v>1184</v>
      </c>
      <c r="F13" s="212">
        <v>1</v>
      </c>
      <c r="G13" s="212">
        <v>0.84</v>
      </c>
      <c r="I13" s="204" t="s">
        <v>262</v>
      </c>
      <c r="K13" s="168">
        <v>9</v>
      </c>
      <c r="L13" s="200" t="s">
        <v>173</v>
      </c>
      <c r="M13" s="181">
        <v>55623</v>
      </c>
      <c r="N13" s="180">
        <v>1184</v>
      </c>
      <c r="O13" s="182">
        <v>1</v>
      </c>
      <c r="P13" s="210">
        <v>0.84</v>
      </c>
    </row>
    <row r="14" spans="2:16" ht="16.5" thickBot="1" x14ac:dyDescent="0.3">
      <c r="B14" s="212" t="s">
        <v>6</v>
      </c>
      <c r="C14" s="213" t="s">
        <v>13</v>
      </c>
      <c r="D14" s="213" t="s">
        <v>14</v>
      </c>
      <c r="E14" s="213">
        <v>15377</v>
      </c>
      <c r="F14" s="213">
        <v>53</v>
      </c>
      <c r="G14" s="213">
        <v>3.45</v>
      </c>
      <c r="H14" s="53" t="s">
        <v>170</v>
      </c>
      <c r="I14" s="53"/>
      <c r="J14" s="53"/>
      <c r="K14" s="168">
        <v>10</v>
      </c>
      <c r="L14" s="201" t="s">
        <v>13</v>
      </c>
      <c r="M14" s="181">
        <v>55687</v>
      </c>
      <c r="N14" s="180">
        <v>15377</v>
      </c>
      <c r="O14" s="182">
        <v>51</v>
      </c>
      <c r="P14" s="209">
        <v>3.32</v>
      </c>
    </row>
    <row r="15" spans="2:16" ht="15.75" thickBot="1" x14ac:dyDescent="0.3">
      <c r="B15" s="212" t="s">
        <v>6</v>
      </c>
      <c r="C15" s="212" t="s">
        <v>15</v>
      </c>
      <c r="D15" s="212" t="s">
        <v>16</v>
      </c>
      <c r="E15" s="212">
        <v>1461</v>
      </c>
      <c r="F15" s="212">
        <v>1</v>
      </c>
      <c r="G15" s="212">
        <v>0.68</v>
      </c>
      <c r="I15" s="204" t="s">
        <v>262</v>
      </c>
      <c r="K15" s="168">
        <v>11</v>
      </c>
      <c r="L15" s="200" t="s">
        <v>174</v>
      </c>
      <c r="M15" s="181">
        <v>55776</v>
      </c>
      <c r="N15" s="180">
        <v>1461</v>
      </c>
      <c r="O15" s="182">
        <v>1</v>
      </c>
      <c r="P15" s="210">
        <v>0.68</v>
      </c>
    </row>
    <row r="16" spans="2:16" ht="16.5" thickBot="1" x14ac:dyDescent="0.3">
      <c r="B16" s="212" t="s">
        <v>6</v>
      </c>
      <c r="C16" s="213" t="s">
        <v>17</v>
      </c>
      <c r="D16" s="213" t="s">
        <v>18</v>
      </c>
      <c r="E16" s="213">
        <v>12960</v>
      </c>
      <c r="F16" s="213">
        <v>55</v>
      </c>
      <c r="G16" s="213">
        <v>4.24</v>
      </c>
      <c r="H16" s="53" t="s">
        <v>170</v>
      </c>
      <c r="I16" s="53"/>
      <c r="J16" s="53"/>
      <c r="K16" s="168">
        <v>12</v>
      </c>
      <c r="L16" s="201" t="s">
        <v>17</v>
      </c>
      <c r="M16" s="181">
        <v>55838</v>
      </c>
      <c r="N16" s="180">
        <v>12960</v>
      </c>
      <c r="O16" s="182">
        <v>71</v>
      </c>
      <c r="P16" s="209">
        <v>5.48</v>
      </c>
    </row>
    <row r="17" spans="2:16" ht="16.5" thickBot="1" x14ac:dyDescent="0.3">
      <c r="B17" s="212"/>
      <c r="C17" s="212" t="s">
        <v>19</v>
      </c>
      <c r="D17" s="212" t="s">
        <v>20</v>
      </c>
      <c r="E17" s="212">
        <v>1970</v>
      </c>
      <c r="F17" s="212">
        <v>2</v>
      </c>
      <c r="G17" s="212">
        <v>1.02</v>
      </c>
      <c r="H17" s="53"/>
      <c r="I17" s="53"/>
      <c r="J17" s="53"/>
      <c r="K17" s="168"/>
      <c r="L17" s="201"/>
      <c r="M17" s="181"/>
      <c r="N17" s="180"/>
      <c r="O17" s="182"/>
      <c r="P17" s="209"/>
    </row>
    <row r="18" spans="2:16" ht="16.5" thickBot="1" x14ac:dyDescent="0.3">
      <c r="B18" s="212" t="s">
        <v>6</v>
      </c>
      <c r="C18" s="213" t="s">
        <v>21</v>
      </c>
      <c r="D18" s="213" t="s">
        <v>22</v>
      </c>
      <c r="E18" s="213">
        <v>1352</v>
      </c>
      <c r="F18" s="212">
        <v>1</v>
      </c>
      <c r="G18" s="212">
        <v>0.74</v>
      </c>
      <c r="H18" s="53"/>
      <c r="I18" s="204" t="s">
        <v>262</v>
      </c>
      <c r="K18" s="168">
        <v>13</v>
      </c>
      <c r="L18" s="64" t="s">
        <v>175</v>
      </c>
      <c r="M18" s="181">
        <v>55918</v>
      </c>
      <c r="N18" s="180">
        <v>1970</v>
      </c>
      <c r="O18" s="182">
        <v>2</v>
      </c>
      <c r="P18" s="206">
        <v>1.02</v>
      </c>
    </row>
    <row r="19" spans="2:16" ht="15.75" thickBot="1" x14ac:dyDescent="0.3">
      <c r="B19" s="212" t="s">
        <v>6</v>
      </c>
      <c r="C19" s="212" t="s">
        <v>23</v>
      </c>
      <c r="D19" s="212" t="s">
        <v>24</v>
      </c>
      <c r="E19" s="212">
        <v>1433</v>
      </c>
      <c r="F19" s="212">
        <v>1</v>
      </c>
      <c r="G19" s="212">
        <v>0.7</v>
      </c>
      <c r="I19" s="204" t="s">
        <v>262</v>
      </c>
      <c r="K19" s="168">
        <v>14</v>
      </c>
      <c r="L19" s="200" t="s">
        <v>176</v>
      </c>
      <c r="M19" s="181">
        <v>56014</v>
      </c>
      <c r="N19" s="180">
        <v>1352</v>
      </c>
      <c r="O19" s="182">
        <v>1</v>
      </c>
      <c r="P19" s="207">
        <v>0.74</v>
      </c>
    </row>
    <row r="20" spans="2:16" ht="16.5" thickBot="1" x14ac:dyDescent="0.3">
      <c r="B20" s="212" t="s">
        <v>6</v>
      </c>
      <c r="C20" s="212" t="s">
        <v>25</v>
      </c>
      <c r="D20" s="212" t="s">
        <v>26</v>
      </c>
      <c r="E20" s="212">
        <v>4827</v>
      </c>
      <c r="F20" s="212">
        <v>10</v>
      </c>
      <c r="G20" s="212">
        <v>2.0699999999999998</v>
      </c>
      <c r="H20" s="53" t="s">
        <v>170</v>
      </c>
      <c r="J20" s="53"/>
      <c r="K20" s="168">
        <v>15</v>
      </c>
      <c r="L20" s="64" t="s">
        <v>177</v>
      </c>
      <c r="M20" s="181">
        <v>56096</v>
      </c>
      <c r="N20" s="180">
        <v>1433</v>
      </c>
      <c r="O20" s="182">
        <v>2</v>
      </c>
      <c r="P20" s="211">
        <v>1.4</v>
      </c>
    </row>
    <row r="21" spans="2:16" ht="16.5" thickBot="1" x14ac:dyDescent="0.3">
      <c r="B21" s="212" t="s">
        <v>6</v>
      </c>
      <c r="C21" s="212" t="s">
        <v>27</v>
      </c>
      <c r="D21" s="212" t="s">
        <v>28</v>
      </c>
      <c r="E21" s="212">
        <v>1341</v>
      </c>
      <c r="F21" s="212">
        <v>2</v>
      </c>
      <c r="G21" s="212">
        <v>1.49</v>
      </c>
      <c r="H21" s="53" t="s">
        <v>170</v>
      </c>
      <c r="I21" s="204"/>
      <c r="J21" s="53"/>
      <c r="K21" s="168">
        <v>16</v>
      </c>
      <c r="L21" s="64" t="s">
        <v>178</v>
      </c>
      <c r="M21" s="181">
        <v>56210</v>
      </c>
      <c r="N21" s="180">
        <v>4827</v>
      </c>
      <c r="O21" s="182">
        <v>10</v>
      </c>
      <c r="P21" s="211">
        <v>2.0699999999999998</v>
      </c>
    </row>
    <row r="22" spans="2:16" ht="15.75" thickBot="1" x14ac:dyDescent="0.3">
      <c r="B22" s="212" t="s">
        <v>6</v>
      </c>
      <c r="C22" s="212" t="s">
        <v>29</v>
      </c>
      <c r="D22" s="212" t="s">
        <v>30</v>
      </c>
      <c r="E22" s="212">
        <v>1185</v>
      </c>
      <c r="F22" s="212">
        <v>0</v>
      </c>
      <c r="G22" s="212">
        <v>0</v>
      </c>
      <c r="I22" s="204" t="s">
        <v>262</v>
      </c>
      <c r="K22" s="168">
        <v>17</v>
      </c>
      <c r="L22" s="64" t="s">
        <v>179</v>
      </c>
      <c r="M22" s="181">
        <v>56265</v>
      </c>
      <c r="N22" s="180">
        <v>1341</v>
      </c>
      <c r="O22" s="182">
        <v>2</v>
      </c>
      <c r="P22" s="211">
        <v>1.49</v>
      </c>
    </row>
    <row r="23" spans="2:16" ht="15.75" thickBot="1" x14ac:dyDescent="0.3">
      <c r="B23" s="212" t="s">
        <v>6</v>
      </c>
      <c r="C23" s="212" t="s">
        <v>31</v>
      </c>
      <c r="D23" s="212" t="s">
        <v>32</v>
      </c>
      <c r="E23" s="212">
        <v>2388</v>
      </c>
      <c r="F23" s="212">
        <v>5</v>
      </c>
      <c r="G23" s="212">
        <v>2.09</v>
      </c>
      <c r="I23" s="204" t="s">
        <v>262</v>
      </c>
      <c r="K23" s="168">
        <v>18</v>
      </c>
      <c r="L23" s="200" t="s">
        <v>29</v>
      </c>
      <c r="M23" s="181">
        <v>56327</v>
      </c>
      <c r="N23" s="180">
        <v>1185</v>
      </c>
      <c r="O23" s="182">
        <v>0</v>
      </c>
      <c r="P23" s="207">
        <v>0</v>
      </c>
    </row>
    <row r="24" spans="2:16" ht="15.75" thickBot="1" x14ac:dyDescent="0.3">
      <c r="B24" s="212"/>
      <c r="C24" s="213" t="s">
        <v>33</v>
      </c>
      <c r="D24" s="213" t="s">
        <v>34</v>
      </c>
      <c r="E24" s="213">
        <v>2367</v>
      </c>
      <c r="F24" s="213">
        <v>8</v>
      </c>
      <c r="G24" s="213">
        <v>3.38</v>
      </c>
      <c r="I24" s="204"/>
      <c r="K24" s="168"/>
      <c r="L24" s="200"/>
      <c r="M24" s="181"/>
      <c r="N24" s="180"/>
      <c r="O24" s="182"/>
      <c r="P24" s="207"/>
    </row>
    <row r="25" spans="2:16" ht="15.75" thickBot="1" x14ac:dyDescent="0.3">
      <c r="B25" s="212"/>
      <c r="C25" s="212" t="s">
        <v>35</v>
      </c>
      <c r="D25" s="212" t="s">
        <v>36</v>
      </c>
      <c r="E25" s="212">
        <v>2497</v>
      </c>
      <c r="F25" s="212">
        <v>1</v>
      </c>
      <c r="G25" s="212">
        <v>0.4</v>
      </c>
      <c r="I25" s="204"/>
      <c r="K25" s="168"/>
      <c r="L25" s="200"/>
      <c r="M25" s="181"/>
      <c r="N25" s="180"/>
      <c r="O25" s="182"/>
      <c r="P25" s="207"/>
    </row>
    <row r="26" spans="2:16" ht="16.5" thickBot="1" x14ac:dyDescent="0.3">
      <c r="B26" s="212" t="s">
        <v>6</v>
      </c>
      <c r="C26" s="212" t="s">
        <v>37</v>
      </c>
      <c r="D26" s="212" t="s">
        <v>38</v>
      </c>
      <c r="E26" s="212">
        <v>2695</v>
      </c>
      <c r="F26" s="212">
        <v>0</v>
      </c>
      <c r="G26" s="212">
        <v>0</v>
      </c>
      <c r="H26" s="53" t="s">
        <v>170</v>
      </c>
      <c r="I26" s="204"/>
      <c r="K26" s="168">
        <v>19</v>
      </c>
      <c r="L26" s="64" t="s">
        <v>180</v>
      </c>
      <c r="M26" s="181">
        <v>56354</v>
      </c>
      <c r="N26" s="180">
        <v>2388</v>
      </c>
      <c r="O26" s="182">
        <v>5</v>
      </c>
      <c r="P26" s="211">
        <v>2.09</v>
      </c>
    </row>
    <row r="27" spans="2:16" ht="16.5" thickBot="1" x14ac:dyDescent="0.3">
      <c r="B27" s="212"/>
      <c r="C27" s="212" t="s">
        <v>39</v>
      </c>
      <c r="D27" s="212" t="s">
        <v>40</v>
      </c>
      <c r="E27" s="212">
        <v>3068</v>
      </c>
      <c r="F27" s="212">
        <v>3</v>
      </c>
      <c r="G27" s="212">
        <v>0.98</v>
      </c>
      <c r="H27" s="53"/>
      <c r="I27" s="204"/>
      <c r="K27" s="168"/>
      <c r="L27" s="64"/>
      <c r="M27" s="181"/>
      <c r="N27" s="180"/>
      <c r="O27" s="182"/>
      <c r="P27" s="211"/>
    </row>
    <row r="28" spans="2:16" ht="16.5" thickBot="1" x14ac:dyDescent="0.3">
      <c r="B28" s="212"/>
      <c r="C28" s="213" t="s">
        <v>41</v>
      </c>
      <c r="D28" s="213" t="s">
        <v>42</v>
      </c>
      <c r="E28" s="213">
        <v>4799</v>
      </c>
      <c r="F28" s="213">
        <v>15</v>
      </c>
      <c r="G28" s="213">
        <v>3.13</v>
      </c>
      <c r="H28" s="53"/>
      <c r="I28" s="204"/>
      <c r="K28" s="168"/>
      <c r="L28" s="64"/>
      <c r="M28" s="181"/>
      <c r="N28" s="180"/>
      <c r="O28" s="182"/>
      <c r="P28" s="211"/>
    </row>
    <row r="29" spans="2:16" ht="16.5" thickBot="1" x14ac:dyDescent="0.3">
      <c r="B29" s="212"/>
      <c r="C29" s="212" t="s">
        <v>43</v>
      </c>
      <c r="D29" s="212" t="s">
        <v>44</v>
      </c>
      <c r="E29" s="212">
        <v>2340</v>
      </c>
      <c r="F29" s="212">
        <v>3</v>
      </c>
      <c r="G29" s="212">
        <v>1.28</v>
      </c>
      <c r="H29" s="53"/>
      <c r="I29" s="204"/>
      <c r="K29" s="168"/>
      <c r="L29" s="64"/>
      <c r="M29" s="181"/>
      <c r="N29" s="180"/>
      <c r="O29" s="182"/>
      <c r="P29" s="211"/>
    </row>
    <row r="30" spans="2:16" ht="16.5" thickBot="1" x14ac:dyDescent="0.3">
      <c r="B30" s="212"/>
      <c r="C30" s="212" t="s">
        <v>45</v>
      </c>
      <c r="D30" s="212" t="s">
        <v>46</v>
      </c>
      <c r="E30" s="212">
        <v>1710</v>
      </c>
      <c r="F30" s="212">
        <v>0</v>
      </c>
      <c r="G30" s="212">
        <v>0</v>
      </c>
      <c r="H30" s="53"/>
      <c r="I30" s="204"/>
      <c r="K30" s="168"/>
      <c r="L30" s="64"/>
      <c r="M30" s="181"/>
      <c r="N30" s="180"/>
      <c r="O30" s="182"/>
      <c r="P30" s="211"/>
    </row>
    <row r="31" spans="2:16" ht="16.5" thickBot="1" x14ac:dyDescent="0.3">
      <c r="B31" s="212"/>
      <c r="C31" s="212" t="s">
        <v>47</v>
      </c>
      <c r="D31" s="212" t="s">
        <v>48</v>
      </c>
      <c r="E31" s="212">
        <v>3752</v>
      </c>
      <c r="F31" s="212">
        <v>4</v>
      </c>
      <c r="G31" s="212">
        <v>1.07</v>
      </c>
      <c r="H31" s="53"/>
      <c r="I31" s="204"/>
      <c r="K31" s="168"/>
      <c r="L31" s="64"/>
      <c r="M31" s="181"/>
      <c r="N31" s="180"/>
      <c r="O31" s="182"/>
      <c r="P31" s="211"/>
    </row>
    <row r="32" spans="2:16" ht="16.5" thickBot="1" x14ac:dyDescent="0.3">
      <c r="B32" s="212" t="s">
        <v>6</v>
      </c>
      <c r="C32" s="213" t="s">
        <v>49</v>
      </c>
      <c r="D32" s="213" t="s">
        <v>50</v>
      </c>
      <c r="E32" s="213">
        <v>3732</v>
      </c>
      <c r="F32" s="213">
        <v>18</v>
      </c>
      <c r="G32" s="213">
        <v>4.82</v>
      </c>
      <c r="H32" s="53"/>
      <c r="I32" s="204" t="s">
        <v>262</v>
      </c>
      <c r="J32" s="53"/>
      <c r="K32" s="168">
        <v>20</v>
      </c>
      <c r="L32" s="201" t="s">
        <v>181</v>
      </c>
      <c r="M32" s="181">
        <v>56425</v>
      </c>
      <c r="N32" s="180">
        <v>2367</v>
      </c>
      <c r="O32" s="182">
        <v>8</v>
      </c>
      <c r="P32" s="209">
        <v>3.38</v>
      </c>
    </row>
    <row r="33" spans="2:16" ht="15.75" thickBot="1" x14ac:dyDescent="0.3">
      <c r="B33" s="212" t="s">
        <v>6</v>
      </c>
      <c r="C33" s="212" t="s">
        <v>51</v>
      </c>
      <c r="D33" s="212" t="s">
        <v>52</v>
      </c>
      <c r="E33" s="212">
        <v>2372</v>
      </c>
      <c r="F33" s="212">
        <v>1</v>
      </c>
      <c r="G33" s="212">
        <v>0.42</v>
      </c>
      <c r="I33" s="204" t="s">
        <v>262</v>
      </c>
      <c r="K33" s="168">
        <v>21</v>
      </c>
      <c r="L33" s="200" t="s">
        <v>182</v>
      </c>
      <c r="M33" s="181">
        <v>56461</v>
      </c>
      <c r="N33" s="180">
        <v>2497</v>
      </c>
      <c r="O33" s="182">
        <v>2</v>
      </c>
      <c r="P33" s="207">
        <v>0.8</v>
      </c>
    </row>
    <row r="34" spans="2:16" ht="15.75" thickBot="1" x14ac:dyDescent="0.3">
      <c r="B34" s="212" t="s">
        <v>6</v>
      </c>
      <c r="C34" s="213" t="s">
        <v>53</v>
      </c>
      <c r="D34" s="213" t="s">
        <v>54</v>
      </c>
      <c r="E34" s="213">
        <v>1525</v>
      </c>
      <c r="F34" s="213">
        <v>10</v>
      </c>
      <c r="G34" s="213">
        <v>6.56</v>
      </c>
      <c r="I34" s="204" t="s">
        <v>262</v>
      </c>
      <c r="K34" s="168">
        <v>22</v>
      </c>
      <c r="L34" s="200" t="s">
        <v>183</v>
      </c>
      <c r="M34" s="181">
        <v>56522</v>
      </c>
      <c r="N34" s="180">
        <v>2695</v>
      </c>
      <c r="O34" s="182">
        <v>0</v>
      </c>
      <c r="P34" s="207">
        <v>0</v>
      </c>
    </row>
    <row r="35" spans="2:16" ht="16.5" thickBot="1" x14ac:dyDescent="0.3">
      <c r="B35" s="212" t="s">
        <v>6</v>
      </c>
      <c r="C35" s="213" t="s">
        <v>55</v>
      </c>
      <c r="D35" s="213" t="s">
        <v>56</v>
      </c>
      <c r="E35" s="213">
        <v>1795</v>
      </c>
      <c r="F35" s="213">
        <v>8</v>
      </c>
      <c r="G35" s="213">
        <v>4.46</v>
      </c>
      <c r="H35" s="53" t="s">
        <v>170</v>
      </c>
      <c r="K35" s="168">
        <v>23</v>
      </c>
      <c r="L35" s="200" t="s">
        <v>184</v>
      </c>
      <c r="M35" s="181">
        <v>56568</v>
      </c>
      <c r="N35" s="180">
        <v>3068</v>
      </c>
      <c r="O35" s="182">
        <v>3</v>
      </c>
      <c r="P35" s="207">
        <v>0.98</v>
      </c>
    </row>
    <row r="36" spans="2:16" ht="16.5" thickBot="1" x14ac:dyDescent="0.3">
      <c r="B36" s="212" t="s">
        <v>6</v>
      </c>
      <c r="C36" s="212" t="s">
        <v>57</v>
      </c>
      <c r="D36" s="212" t="s">
        <v>58</v>
      </c>
      <c r="E36" s="212">
        <v>4260</v>
      </c>
      <c r="F36" s="212">
        <v>5</v>
      </c>
      <c r="G36" s="212">
        <v>1.17</v>
      </c>
      <c r="H36" s="53"/>
      <c r="I36" s="53"/>
      <c r="J36" s="53" t="s">
        <v>261</v>
      </c>
      <c r="K36" s="168">
        <v>24</v>
      </c>
      <c r="L36" s="64" t="s">
        <v>185</v>
      </c>
      <c r="M36" s="181">
        <v>56666</v>
      </c>
      <c r="N36" s="180">
        <v>4799</v>
      </c>
      <c r="O36" s="182">
        <v>10</v>
      </c>
      <c r="P36" s="206">
        <v>2.08</v>
      </c>
    </row>
    <row r="37" spans="2:16" ht="16.5" thickBot="1" x14ac:dyDescent="0.3">
      <c r="B37" s="212" t="s">
        <v>6</v>
      </c>
      <c r="C37" s="212" t="s">
        <v>59</v>
      </c>
      <c r="D37" s="212" t="s">
        <v>60</v>
      </c>
      <c r="E37" s="212">
        <v>1363</v>
      </c>
      <c r="F37" s="212">
        <v>2</v>
      </c>
      <c r="G37" s="212">
        <v>1.47</v>
      </c>
      <c r="H37" s="53"/>
      <c r="I37" s="204" t="s">
        <v>262</v>
      </c>
      <c r="J37" s="53"/>
      <c r="K37" s="168">
        <v>25</v>
      </c>
      <c r="L37" s="64" t="s">
        <v>186</v>
      </c>
      <c r="M37" s="181">
        <v>57314</v>
      </c>
      <c r="N37" s="180">
        <v>2340</v>
      </c>
      <c r="O37" s="182">
        <v>3</v>
      </c>
      <c r="P37" s="206">
        <v>1.28</v>
      </c>
    </row>
    <row r="38" spans="2:16" ht="15.75" thickBot="1" x14ac:dyDescent="0.3">
      <c r="B38" s="212" t="s">
        <v>6</v>
      </c>
      <c r="C38" s="212" t="s">
        <v>61</v>
      </c>
      <c r="D38" s="212" t="s">
        <v>62</v>
      </c>
      <c r="E38" s="212">
        <v>3044</v>
      </c>
      <c r="F38" s="212">
        <v>8</v>
      </c>
      <c r="G38" s="212">
        <v>2.63</v>
      </c>
      <c r="I38" s="204" t="s">
        <v>262</v>
      </c>
      <c r="K38" s="168">
        <v>26</v>
      </c>
      <c r="L38" s="200" t="s">
        <v>187</v>
      </c>
      <c r="M38" s="181">
        <v>56773</v>
      </c>
      <c r="N38" s="180">
        <v>1710</v>
      </c>
      <c r="O38" s="182">
        <v>0</v>
      </c>
      <c r="P38" s="207">
        <v>0</v>
      </c>
    </row>
    <row r="39" spans="2:16" ht="16.5" thickBot="1" x14ac:dyDescent="0.3">
      <c r="B39" s="212" t="s">
        <v>6</v>
      </c>
      <c r="C39" s="213" t="s">
        <v>63</v>
      </c>
      <c r="D39" s="213" t="s">
        <v>64</v>
      </c>
      <c r="E39" s="213">
        <v>1489</v>
      </c>
      <c r="F39" s="213">
        <v>5</v>
      </c>
      <c r="G39" s="213">
        <v>3.36</v>
      </c>
      <c r="H39" s="53"/>
      <c r="I39" s="204" t="s">
        <v>262</v>
      </c>
      <c r="J39" s="53"/>
      <c r="K39" s="168">
        <v>35</v>
      </c>
      <c r="L39" s="201" t="s">
        <v>190</v>
      </c>
      <c r="M39" s="181">
        <v>57546</v>
      </c>
      <c r="N39" s="180">
        <v>1489</v>
      </c>
      <c r="O39" s="182">
        <v>5</v>
      </c>
      <c r="P39" s="209">
        <v>3.36</v>
      </c>
    </row>
    <row r="40" spans="2:16" ht="16.5" thickBot="1" x14ac:dyDescent="0.3">
      <c r="B40" s="212" t="s">
        <v>6</v>
      </c>
      <c r="C40" s="213" t="s">
        <v>65</v>
      </c>
      <c r="D40" s="213" t="s">
        <v>66</v>
      </c>
      <c r="E40" s="213">
        <v>4407</v>
      </c>
      <c r="F40" s="213">
        <v>17</v>
      </c>
      <c r="G40" s="213">
        <v>3.86</v>
      </c>
      <c r="H40" s="53"/>
      <c r="I40" s="204"/>
      <c r="J40" s="53" t="s">
        <v>261</v>
      </c>
      <c r="K40" s="168">
        <v>36</v>
      </c>
      <c r="L40" s="201" t="s">
        <v>65</v>
      </c>
      <c r="M40" s="181">
        <v>57582</v>
      </c>
      <c r="N40" s="180">
        <v>4407</v>
      </c>
      <c r="O40" s="182">
        <v>17</v>
      </c>
      <c r="P40" s="209">
        <v>3.86</v>
      </c>
    </row>
    <row r="41" spans="2:16" ht="16.5" thickBot="1" x14ac:dyDescent="0.3">
      <c r="B41" s="212" t="s">
        <v>6</v>
      </c>
      <c r="C41" s="212" t="s">
        <v>67</v>
      </c>
      <c r="D41" s="212" t="s">
        <v>68</v>
      </c>
      <c r="E41" s="212">
        <v>2749</v>
      </c>
      <c r="F41" s="212">
        <v>7</v>
      </c>
      <c r="G41" s="212">
        <v>2.5499999999999998</v>
      </c>
      <c r="H41" s="53"/>
      <c r="I41" s="204" t="s">
        <v>262</v>
      </c>
      <c r="J41" s="53"/>
      <c r="K41" s="168">
        <v>37</v>
      </c>
      <c r="L41" s="64" t="s">
        <v>191</v>
      </c>
      <c r="M41" s="181">
        <v>57644</v>
      </c>
      <c r="N41" s="180">
        <v>2749</v>
      </c>
      <c r="O41" s="182">
        <v>6</v>
      </c>
      <c r="P41" s="206">
        <v>2.1800000000000002</v>
      </c>
    </row>
    <row r="42" spans="2:16" ht="16.5" thickBot="1" x14ac:dyDescent="0.3">
      <c r="B42" s="212" t="s">
        <v>6</v>
      </c>
      <c r="C42" s="213" t="s">
        <v>69</v>
      </c>
      <c r="D42" s="213" t="s">
        <v>70</v>
      </c>
      <c r="E42" s="213">
        <v>46407</v>
      </c>
      <c r="F42" s="213">
        <v>230</v>
      </c>
      <c r="G42" s="213">
        <v>4.96</v>
      </c>
      <c r="H42" s="53"/>
      <c r="I42" s="53"/>
      <c r="J42" s="53" t="s">
        <v>261</v>
      </c>
      <c r="K42" s="168">
        <v>38</v>
      </c>
      <c r="L42" s="201" t="s">
        <v>192</v>
      </c>
      <c r="M42" s="181">
        <v>57706</v>
      </c>
      <c r="N42" s="180">
        <v>46407</v>
      </c>
      <c r="O42" s="182">
        <v>227</v>
      </c>
      <c r="P42" s="209">
        <v>4.8899999999999997</v>
      </c>
    </row>
    <row r="43" spans="2:16" ht="16.5" thickBot="1" x14ac:dyDescent="0.3">
      <c r="B43" s="212" t="s">
        <v>6</v>
      </c>
      <c r="C43" s="212" t="s">
        <v>71</v>
      </c>
      <c r="D43" s="212" t="s">
        <v>72</v>
      </c>
      <c r="E43" s="212">
        <v>3901</v>
      </c>
      <c r="F43" s="212">
        <v>7</v>
      </c>
      <c r="G43" s="212">
        <v>1.79</v>
      </c>
      <c r="H43" s="53"/>
      <c r="I43" s="53"/>
      <c r="J43" s="53" t="s">
        <v>261</v>
      </c>
      <c r="K43" s="168">
        <v>39</v>
      </c>
      <c r="L43" s="64" t="s">
        <v>71</v>
      </c>
      <c r="M43" s="181">
        <v>57742</v>
      </c>
      <c r="N43" s="180">
        <v>3901</v>
      </c>
      <c r="O43" s="182">
        <v>7</v>
      </c>
      <c r="P43" s="206">
        <v>1.79</v>
      </c>
    </row>
    <row r="44" spans="2:16" ht="16.5" thickBot="1" x14ac:dyDescent="0.3">
      <c r="B44" s="212"/>
      <c r="C44" s="213" t="s">
        <v>73</v>
      </c>
      <c r="D44" s="213" t="s">
        <v>74</v>
      </c>
      <c r="E44" s="213">
        <v>2297</v>
      </c>
      <c r="F44" s="213">
        <v>19</v>
      </c>
      <c r="G44" s="213">
        <v>8.27</v>
      </c>
      <c r="H44" s="53"/>
      <c r="I44" s="53"/>
      <c r="J44" s="53"/>
      <c r="K44" s="168"/>
      <c r="L44" s="64"/>
      <c r="M44" s="181"/>
      <c r="N44" s="180"/>
      <c r="O44" s="182"/>
      <c r="P44" s="206"/>
    </row>
    <row r="45" spans="2:16" ht="16.5" thickBot="1" x14ac:dyDescent="0.3">
      <c r="B45" s="212" t="s">
        <v>6</v>
      </c>
      <c r="C45" s="212" t="s">
        <v>75</v>
      </c>
      <c r="D45" s="212" t="s">
        <v>76</v>
      </c>
      <c r="E45" s="212">
        <v>1505</v>
      </c>
      <c r="F45" s="212">
        <v>0</v>
      </c>
      <c r="G45" s="212">
        <v>0</v>
      </c>
      <c r="H45" s="53" t="s">
        <v>170</v>
      </c>
      <c r="I45" s="53"/>
      <c r="J45" s="53"/>
      <c r="K45" s="168">
        <v>40</v>
      </c>
      <c r="L45" s="201" t="s">
        <v>193</v>
      </c>
      <c r="M45" s="181">
        <v>57948</v>
      </c>
      <c r="N45" s="180">
        <v>2297</v>
      </c>
      <c r="O45" s="182">
        <v>17</v>
      </c>
      <c r="P45" s="209">
        <v>7.4</v>
      </c>
    </row>
    <row r="46" spans="2:16" ht="15.75" thickBot="1" x14ac:dyDescent="0.3">
      <c r="B46" s="212" t="s">
        <v>6</v>
      </c>
      <c r="C46" s="212" t="s">
        <v>77</v>
      </c>
      <c r="D46" s="212" t="s">
        <v>78</v>
      </c>
      <c r="E46" s="212">
        <v>9126</v>
      </c>
      <c r="F46" s="212">
        <v>13</v>
      </c>
      <c r="G46" s="212">
        <v>1.42</v>
      </c>
      <c r="I46" s="204" t="s">
        <v>262</v>
      </c>
      <c r="K46" s="168">
        <v>41</v>
      </c>
      <c r="L46" s="200" t="s">
        <v>75</v>
      </c>
      <c r="M46" s="181">
        <v>57831</v>
      </c>
      <c r="N46" s="180">
        <v>1505</v>
      </c>
      <c r="O46" s="182">
        <v>0</v>
      </c>
      <c r="P46" s="210">
        <v>0</v>
      </c>
    </row>
    <row r="47" spans="2:16" ht="16.5" thickBot="1" x14ac:dyDescent="0.3">
      <c r="B47" s="212" t="s">
        <v>6</v>
      </c>
      <c r="C47" s="212" t="s">
        <v>79</v>
      </c>
      <c r="D47" s="212" t="s">
        <v>80</v>
      </c>
      <c r="E47" s="212">
        <v>3833</v>
      </c>
      <c r="F47" s="212">
        <v>3</v>
      </c>
      <c r="G47" s="212">
        <v>0.78</v>
      </c>
      <c r="I47" s="204"/>
      <c r="J47" s="53" t="s">
        <v>261</v>
      </c>
      <c r="K47" s="168">
        <v>43</v>
      </c>
      <c r="L47" s="200" t="s">
        <v>79</v>
      </c>
      <c r="M47" s="181">
        <v>58008</v>
      </c>
      <c r="N47" s="180">
        <v>3833</v>
      </c>
      <c r="O47" s="182">
        <v>2</v>
      </c>
      <c r="P47" s="210">
        <v>0.52</v>
      </c>
    </row>
    <row r="48" spans="2:16" ht="16.5" thickBot="1" x14ac:dyDescent="0.3">
      <c r="B48" s="212" t="s">
        <v>6</v>
      </c>
      <c r="C48" s="212" t="s">
        <v>81</v>
      </c>
      <c r="D48" s="212" t="s">
        <v>82</v>
      </c>
      <c r="E48" s="212">
        <v>4327</v>
      </c>
      <c r="F48" s="212">
        <v>6</v>
      </c>
      <c r="G48" s="212">
        <v>1.39</v>
      </c>
      <c r="H48" s="53" t="s">
        <v>170</v>
      </c>
      <c r="J48" s="53"/>
      <c r="K48" s="168">
        <v>44</v>
      </c>
      <c r="L48" s="64" t="s">
        <v>81</v>
      </c>
      <c r="M48" s="181">
        <v>58142</v>
      </c>
      <c r="N48" s="180">
        <v>4327</v>
      </c>
      <c r="O48" s="182">
        <v>6</v>
      </c>
      <c r="P48" s="206">
        <v>1.39</v>
      </c>
    </row>
    <row r="49" spans="2:16" ht="16.5" thickBot="1" x14ac:dyDescent="0.3">
      <c r="B49" s="212" t="s">
        <v>6</v>
      </c>
      <c r="C49" s="213" t="s">
        <v>83</v>
      </c>
      <c r="D49" s="213" t="s">
        <v>84</v>
      </c>
      <c r="E49" s="213">
        <v>1484</v>
      </c>
      <c r="F49" s="213">
        <v>7</v>
      </c>
      <c r="G49" s="213">
        <v>4.72</v>
      </c>
      <c r="H49" s="53"/>
      <c r="I49" s="204" t="s">
        <v>262</v>
      </c>
      <c r="J49" s="53"/>
      <c r="K49" s="168">
        <v>45</v>
      </c>
      <c r="L49" s="201" t="s">
        <v>195</v>
      </c>
      <c r="M49" s="181">
        <v>58204</v>
      </c>
      <c r="N49" s="180">
        <v>1484</v>
      </c>
      <c r="O49" s="182">
        <v>6</v>
      </c>
      <c r="P49" s="209">
        <v>4.04</v>
      </c>
    </row>
    <row r="50" spans="2:16" ht="16.5" thickBot="1" x14ac:dyDescent="0.3">
      <c r="B50" s="212" t="s">
        <v>6</v>
      </c>
      <c r="C50" s="212" t="s">
        <v>85</v>
      </c>
      <c r="D50" s="212" t="s">
        <v>86</v>
      </c>
      <c r="E50" s="212">
        <v>1178</v>
      </c>
      <c r="F50" s="212">
        <v>4</v>
      </c>
      <c r="G50" s="212">
        <v>3.4</v>
      </c>
      <c r="H50" s="53" t="s">
        <v>170</v>
      </c>
      <c r="I50" s="204"/>
      <c r="J50" s="53"/>
      <c r="K50" s="168">
        <v>46</v>
      </c>
      <c r="L50" s="201" t="s">
        <v>196</v>
      </c>
      <c r="M50" s="181">
        <v>55106</v>
      </c>
      <c r="N50" s="180">
        <v>1178</v>
      </c>
      <c r="O50" s="182">
        <v>5</v>
      </c>
      <c r="P50" s="209">
        <v>4.24</v>
      </c>
    </row>
    <row r="51" spans="2:16" ht="16.5" thickBot="1" x14ac:dyDescent="0.3">
      <c r="B51" s="212" t="s">
        <v>6</v>
      </c>
      <c r="C51" s="212" t="s">
        <v>87</v>
      </c>
      <c r="D51" s="212" t="s">
        <v>88</v>
      </c>
      <c r="E51" s="212">
        <v>4974</v>
      </c>
      <c r="F51" s="212">
        <v>10</v>
      </c>
      <c r="G51" s="212">
        <v>2.0099999999999998</v>
      </c>
      <c r="H51" s="53" t="s">
        <v>170</v>
      </c>
      <c r="J51" s="53"/>
      <c r="K51" s="168">
        <v>47</v>
      </c>
      <c r="L51" s="64" t="s">
        <v>87</v>
      </c>
      <c r="M51" s="181">
        <v>58259</v>
      </c>
      <c r="N51" s="180">
        <v>4974</v>
      </c>
      <c r="O51" s="182">
        <v>14</v>
      </c>
      <c r="P51" s="206">
        <v>2.81</v>
      </c>
    </row>
    <row r="52" spans="2:16" ht="16.5" thickBot="1" x14ac:dyDescent="0.3">
      <c r="B52" s="212" t="s">
        <v>6</v>
      </c>
      <c r="C52" s="212" t="s">
        <v>89</v>
      </c>
      <c r="D52" s="212" t="s">
        <v>90</v>
      </c>
      <c r="E52" s="212">
        <v>4662</v>
      </c>
      <c r="F52" s="212">
        <v>9</v>
      </c>
      <c r="G52" s="212">
        <v>1.93</v>
      </c>
      <c r="I52" s="204"/>
      <c r="J52" s="53" t="s">
        <v>261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9</v>
      </c>
      <c r="P52" s="206">
        <v>1.93</v>
      </c>
    </row>
    <row r="53" spans="2:16" ht="16.5" thickBot="1" x14ac:dyDescent="0.3">
      <c r="B53" s="212" t="s">
        <v>6</v>
      </c>
      <c r="C53" s="212" t="s">
        <v>91</v>
      </c>
      <c r="D53" s="212" t="s">
        <v>92</v>
      </c>
      <c r="E53" s="212">
        <v>2297</v>
      </c>
      <c r="F53" s="212">
        <v>2</v>
      </c>
      <c r="G53" s="212">
        <v>0.87</v>
      </c>
      <c r="I53" s="204"/>
      <c r="J53" s="53"/>
      <c r="K53" s="168"/>
      <c r="L53" s="64"/>
      <c r="M53" s="181"/>
      <c r="N53" s="180"/>
      <c r="O53" s="182"/>
      <c r="P53" s="206"/>
    </row>
    <row r="54" spans="2:16" ht="16.5" thickBot="1" x14ac:dyDescent="0.3">
      <c r="B54" s="212" t="s">
        <v>6</v>
      </c>
      <c r="C54" s="212" t="s">
        <v>93</v>
      </c>
      <c r="D54" s="212" t="s">
        <v>94</v>
      </c>
      <c r="E54" s="212">
        <v>1379</v>
      </c>
      <c r="F54" s="212">
        <v>1</v>
      </c>
      <c r="G54" s="212">
        <v>0.73</v>
      </c>
      <c r="I54" s="204"/>
      <c r="J54" s="53"/>
      <c r="K54" s="168"/>
      <c r="L54" s="64"/>
      <c r="M54" s="181"/>
      <c r="N54" s="180"/>
      <c r="O54" s="182"/>
      <c r="P54" s="206"/>
    </row>
    <row r="55" spans="2:16" ht="16.5" thickBot="1" x14ac:dyDescent="0.3">
      <c r="B55" s="212" t="s">
        <v>6</v>
      </c>
      <c r="C55" s="212" t="s">
        <v>95</v>
      </c>
      <c r="D55" s="212" t="s">
        <v>96</v>
      </c>
      <c r="E55" s="212">
        <v>1645</v>
      </c>
      <c r="F55" s="212">
        <v>1</v>
      </c>
      <c r="G55" s="212">
        <v>0.61</v>
      </c>
      <c r="I55" s="204"/>
      <c r="J55" s="53"/>
      <c r="K55" s="168"/>
      <c r="L55" s="64"/>
      <c r="M55" s="181"/>
      <c r="N55" s="180"/>
      <c r="O55" s="182"/>
      <c r="P55" s="206"/>
    </row>
    <row r="56" spans="2:16" ht="16.5" thickBot="1" x14ac:dyDescent="0.3">
      <c r="B56" s="212" t="s">
        <v>6</v>
      </c>
      <c r="C56" s="212" t="s">
        <v>97</v>
      </c>
      <c r="D56" s="212" t="s">
        <v>98</v>
      </c>
      <c r="E56" s="212">
        <v>1506</v>
      </c>
      <c r="F56" s="212">
        <v>0</v>
      </c>
      <c r="G56" s="212">
        <v>0</v>
      </c>
      <c r="I56" s="204"/>
      <c r="J56" s="53"/>
      <c r="K56" s="168"/>
      <c r="L56" s="64"/>
      <c r="M56" s="181"/>
      <c r="N56" s="180"/>
      <c r="O56" s="182"/>
      <c r="P56" s="206"/>
    </row>
    <row r="57" spans="2:16" ht="16.5" thickBot="1" x14ac:dyDescent="0.3">
      <c r="B57" s="212" t="s">
        <v>6</v>
      </c>
      <c r="C57" s="212" t="s">
        <v>99</v>
      </c>
      <c r="D57" s="212" t="s">
        <v>100</v>
      </c>
      <c r="E57" s="212">
        <v>3645</v>
      </c>
      <c r="F57" s="212">
        <v>4</v>
      </c>
      <c r="G57" s="212">
        <v>1.1000000000000001</v>
      </c>
      <c r="H57" s="53"/>
      <c r="I57" s="204" t="s">
        <v>262</v>
      </c>
      <c r="K57" s="168">
        <v>49</v>
      </c>
      <c r="L57" s="200" t="s">
        <v>197</v>
      </c>
      <c r="M57" s="181">
        <v>58357</v>
      </c>
      <c r="N57" s="180">
        <v>2297</v>
      </c>
      <c r="O57" s="182">
        <v>2</v>
      </c>
      <c r="P57" s="210">
        <v>0.87</v>
      </c>
    </row>
    <row r="58" spans="2:16" ht="16.5" thickBot="1" x14ac:dyDescent="0.3">
      <c r="B58" s="212" t="s">
        <v>6</v>
      </c>
      <c r="C58" s="213" t="s">
        <v>101</v>
      </c>
      <c r="D58" s="213" t="s">
        <v>102</v>
      </c>
      <c r="E58" s="213">
        <v>5870</v>
      </c>
      <c r="F58" s="213">
        <v>20</v>
      </c>
      <c r="G58" s="213">
        <v>3.41</v>
      </c>
      <c r="H58" s="53" t="s">
        <v>170</v>
      </c>
      <c r="I58" s="53"/>
      <c r="K58" s="168">
        <v>50</v>
      </c>
      <c r="L58" s="200" t="s">
        <v>198</v>
      </c>
      <c r="M58" s="181">
        <v>58393</v>
      </c>
      <c r="N58" s="180">
        <v>1379</v>
      </c>
      <c r="O58" s="182">
        <v>1</v>
      </c>
      <c r="P58" s="210">
        <v>0.73</v>
      </c>
    </row>
    <row r="59" spans="2:16" ht="15.75" thickBot="1" x14ac:dyDescent="0.3">
      <c r="B59" s="212" t="s">
        <v>6</v>
      </c>
      <c r="C59" s="212" t="s">
        <v>103</v>
      </c>
      <c r="D59" s="212" t="s">
        <v>104</v>
      </c>
      <c r="E59" s="212">
        <v>3851</v>
      </c>
      <c r="F59" s="212">
        <v>5</v>
      </c>
      <c r="G59" s="212">
        <v>1.3</v>
      </c>
      <c r="I59" s="204" t="s">
        <v>262</v>
      </c>
      <c r="K59" s="168">
        <v>51</v>
      </c>
      <c r="L59" s="200" t="s">
        <v>199</v>
      </c>
      <c r="M59" s="181">
        <v>58464</v>
      </c>
      <c r="N59" s="180">
        <v>1645</v>
      </c>
      <c r="O59" s="182">
        <v>1</v>
      </c>
      <c r="P59" s="210">
        <v>0.61</v>
      </c>
    </row>
    <row r="60" spans="2:16" ht="15.75" thickBot="1" x14ac:dyDescent="0.3">
      <c r="B60" s="212" t="s">
        <v>6</v>
      </c>
      <c r="C60" s="212" t="s">
        <v>105</v>
      </c>
      <c r="D60" s="212" t="s">
        <v>106</v>
      </c>
      <c r="E60" s="212">
        <v>3282</v>
      </c>
      <c r="F60" s="212">
        <v>2</v>
      </c>
      <c r="G60" s="212">
        <v>0.61</v>
      </c>
      <c r="I60" s="204" t="s">
        <v>262</v>
      </c>
      <c r="K60" s="168">
        <v>52</v>
      </c>
      <c r="L60" s="200" t="s">
        <v>200</v>
      </c>
      <c r="M60" s="181">
        <v>58534</v>
      </c>
      <c r="N60" s="180">
        <v>1506</v>
      </c>
      <c r="O60" s="182">
        <v>1</v>
      </c>
      <c r="P60" s="210">
        <v>0.66</v>
      </c>
    </row>
    <row r="61" spans="2:16" ht="16.5" thickBot="1" x14ac:dyDescent="0.3">
      <c r="B61" s="212" t="s">
        <v>6</v>
      </c>
      <c r="C61" s="213" t="s">
        <v>107</v>
      </c>
      <c r="D61" s="213" t="s">
        <v>108</v>
      </c>
      <c r="E61" s="213">
        <v>3280</v>
      </c>
      <c r="F61" s="213">
        <v>17</v>
      </c>
      <c r="G61" s="213">
        <v>5.18</v>
      </c>
      <c r="I61" s="204"/>
      <c r="J61" s="53" t="s">
        <v>261</v>
      </c>
      <c r="K61" s="168">
        <v>53</v>
      </c>
      <c r="L61" s="200" t="s">
        <v>99</v>
      </c>
      <c r="M61" s="181">
        <v>55160</v>
      </c>
      <c r="N61" s="180">
        <v>3645</v>
      </c>
      <c r="O61" s="182">
        <v>3</v>
      </c>
      <c r="P61" s="210">
        <v>0.82</v>
      </c>
    </row>
    <row r="62" spans="2:16" ht="15.75" thickBot="1" x14ac:dyDescent="0.3">
      <c r="B62" s="212" t="s">
        <v>6</v>
      </c>
      <c r="C62" s="212" t="s">
        <v>119</v>
      </c>
      <c r="D62" s="212" t="s">
        <v>120</v>
      </c>
      <c r="E62" s="212">
        <v>2302</v>
      </c>
      <c r="F62" s="212">
        <v>2</v>
      </c>
      <c r="G62" s="212">
        <v>0.87</v>
      </c>
      <c r="I62" s="204" t="s">
        <v>262</v>
      </c>
      <c r="K62" s="168">
        <v>58</v>
      </c>
      <c r="L62" s="64" t="s">
        <v>119</v>
      </c>
      <c r="M62" s="181">
        <v>60169</v>
      </c>
      <c r="N62" s="180">
        <v>2302</v>
      </c>
      <c r="O62" s="182">
        <v>3</v>
      </c>
      <c r="P62" s="206">
        <v>1.3</v>
      </c>
    </row>
    <row r="63" spans="2:16" ht="15.75" thickBot="1" x14ac:dyDescent="0.3">
      <c r="B63" s="212" t="s">
        <v>6</v>
      </c>
      <c r="C63" s="212" t="s">
        <v>123</v>
      </c>
      <c r="D63" s="212" t="s">
        <v>124</v>
      </c>
      <c r="E63" s="212">
        <v>1153</v>
      </c>
      <c r="F63" s="212">
        <v>6</v>
      </c>
      <c r="G63" s="212">
        <v>5.2</v>
      </c>
      <c r="I63" s="204"/>
      <c r="K63" s="168"/>
      <c r="L63" s="64"/>
      <c r="M63" s="181"/>
      <c r="N63" s="180"/>
      <c r="O63" s="182"/>
      <c r="P63" s="206"/>
    </row>
    <row r="64" spans="2:16" ht="16.5" thickBot="1" x14ac:dyDescent="0.3">
      <c r="B64" s="212" t="s">
        <v>6</v>
      </c>
      <c r="C64" s="213" t="s">
        <v>125</v>
      </c>
      <c r="D64" s="213" t="s">
        <v>126</v>
      </c>
      <c r="E64" s="213">
        <v>1823</v>
      </c>
      <c r="F64" s="213">
        <v>9</v>
      </c>
      <c r="G64" s="213">
        <v>4.9400000000000004</v>
      </c>
      <c r="H64" s="53" t="s">
        <v>170</v>
      </c>
      <c r="I64" s="204"/>
      <c r="K64" s="168">
        <v>59</v>
      </c>
      <c r="L64" s="201" t="s">
        <v>202</v>
      </c>
      <c r="M64" s="181">
        <v>58794</v>
      </c>
      <c r="N64" s="180">
        <v>1153</v>
      </c>
      <c r="O64" s="182">
        <v>7</v>
      </c>
      <c r="P64" s="209">
        <v>6.07</v>
      </c>
    </row>
    <row r="65" spans="2:16" ht="16.5" thickBot="1" x14ac:dyDescent="0.3">
      <c r="B65" s="212" t="s">
        <v>6</v>
      </c>
      <c r="C65" s="212" t="s">
        <v>127</v>
      </c>
      <c r="D65" s="212" t="s">
        <v>128</v>
      </c>
      <c r="E65" s="212">
        <v>1652</v>
      </c>
      <c r="F65" s="212">
        <v>3</v>
      </c>
      <c r="G65" s="212">
        <v>1.82</v>
      </c>
      <c r="H65" s="53" t="s">
        <v>170</v>
      </c>
      <c r="I65" s="53"/>
      <c r="K65" s="168">
        <v>60</v>
      </c>
      <c r="L65" s="201" t="s">
        <v>125</v>
      </c>
      <c r="M65" s="181">
        <v>58856</v>
      </c>
      <c r="N65" s="180">
        <v>1823</v>
      </c>
      <c r="O65" s="182">
        <v>9</v>
      </c>
      <c r="P65" s="209">
        <v>4.9400000000000004</v>
      </c>
    </row>
    <row r="66" spans="2:16" ht="16.5" thickBot="1" x14ac:dyDescent="0.3">
      <c r="B66" s="212" t="s">
        <v>6</v>
      </c>
      <c r="C66" s="212" t="s">
        <v>129</v>
      </c>
      <c r="D66" s="212" t="s">
        <v>130</v>
      </c>
      <c r="E66" s="212">
        <v>638</v>
      </c>
      <c r="F66" s="212">
        <v>0</v>
      </c>
      <c r="G66" s="212">
        <v>0</v>
      </c>
      <c r="H66" s="53" t="s">
        <v>170</v>
      </c>
      <c r="I66" s="204"/>
      <c r="K66" s="168">
        <v>61</v>
      </c>
      <c r="L66" s="64" t="s">
        <v>203</v>
      </c>
      <c r="M66" s="181">
        <v>58918</v>
      </c>
      <c r="N66" s="180">
        <v>1652</v>
      </c>
      <c r="O66" s="182">
        <v>3</v>
      </c>
      <c r="P66" s="206">
        <v>1.82</v>
      </c>
    </row>
    <row r="67" spans="2:16" ht="15.75" thickBot="1" x14ac:dyDescent="0.3">
      <c r="B67" s="212" t="s">
        <v>6</v>
      </c>
      <c r="C67" s="212" t="s">
        <v>131</v>
      </c>
      <c r="D67" s="212" t="s">
        <v>132</v>
      </c>
      <c r="E67" s="212">
        <v>4796</v>
      </c>
      <c r="F67" s="212">
        <v>8</v>
      </c>
      <c r="G67" s="212">
        <v>1.67</v>
      </c>
      <c r="I67" s="204" t="s">
        <v>262</v>
      </c>
      <c r="K67" s="168">
        <v>62</v>
      </c>
      <c r="L67" s="200" t="s">
        <v>204</v>
      </c>
      <c r="M67" s="181">
        <v>58990</v>
      </c>
      <c r="N67" s="180">
        <v>638</v>
      </c>
      <c r="O67" s="182">
        <v>0</v>
      </c>
      <c r="P67" s="210">
        <v>0</v>
      </c>
    </row>
    <row r="68" spans="2:16" ht="16.5" thickBot="1" x14ac:dyDescent="0.3">
      <c r="B68" s="212" t="s">
        <v>6</v>
      </c>
      <c r="C68" s="212" t="s">
        <v>135</v>
      </c>
      <c r="D68" s="212" t="s">
        <v>136</v>
      </c>
      <c r="E68" s="212">
        <v>1407</v>
      </c>
      <c r="F68" s="212">
        <v>0</v>
      </c>
      <c r="G68" s="212">
        <v>0</v>
      </c>
      <c r="H68" s="53"/>
      <c r="I68" s="53"/>
      <c r="J68" s="53" t="s">
        <v>261</v>
      </c>
      <c r="K68" s="168">
        <v>63</v>
      </c>
      <c r="L68" s="64" t="s">
        <v>131</v>
      </c>
      <c r="M68" s="181">
        <v>59041</v>
      </c>
      <c r="N68" s="180">
        <v>4796</v>
      </c>
      <c r="O68" s="182">
        <v>8</v>
      </c>
      <c r="P68" s="206">
        <v>1.67</v>
      </c>
    </row>
    <row r="69" spans="2:16" ht="16.5" thickBot="1" x14ac:dyDescent="0.3">
      <c r="B69" s="212" t="s">
        <v>6</v>
      </c>
      <c r="C69" s="213" t="s">
        <v>133</v>
      </c>
      <c r="D69" s="213" t="s">
        <v>134</v>
      </c>
      <c r="E69" s="213">
        <v>1360</v>
      </c>
      <c r="F69" s="213">
        <v>5</v>
      </c>
      <c r="G69" s="213">
        <v>3.68</v>
      </c>
      <c r="I69" s="204" t="s">
        <v>262</v>
      </c>
      <c r="J69" s="53"/>
      <c r="K69" s="168">
        <v>64</v>
      </c>
      <c r="L69" s="200" t="s">
        <v>205</v>
      </c>
      <c r="M69" s="181">
        <v>59238</v>
      </c>
      <c r="N69" s="180">
        <v>1407</v>
      </c>
      <c r="O69" s="182">
        <v>0</v>
      </c>
      <c r="P69" s="210">
        <v>0</v>
      </c>
    </row>
    <row r="70" spans="2:16" ht="16.5" thickBot="1" x14ac:dyDescent="0.3">
      <c r="B70" s="212" t="s">
        <v>6</v>
      </c>
      <c r="C70" s="212" t="s">
        <v>137</v>
      </c>
      <c r="D70" s="212" t="s">
        <v>138</v>
      </c>
      <c r="E70" s="212">
        <v>1489</v>
      </c>
      <c r="F70" s="212">
        <v>0</v>
      </c>
      <c r="G70" s="212">
        <v>0</v>
      </c>
      <c r="H70" s="53" t="s">
        <v>170</v>
      </c>
      <c r="I70" s="204"/>
      <c r="K70" s="168">
        <v>65</v>
      </c>
      <c r="L70" s="201" t="s">
        <v>133</v>
      </c>
      <c r="M70" s="181">
        <v>59130</v>
      </c>
      <c r="N70" s="180">
        <v>1360</v>
      </c>
      <c r="O70" s="182">
        <v>5</v>
      </c>
      <c r="P70" s="209">
        <v>3.68</v>
      </c>
    </row>
    <row r="71" spans="2:16" ht="16.5" thickBot="1" x14ac:dyDescent="0.3">
      <c r="B71" s="212" t="s">
        <v>6</v>
      </c>
      <c r="C71" s="212" t="s">
        <v>139</v>
      </c>
      <c r="D71" s="212" t="s">
        <v>140</v>
      </c>
      <c r="E71" s="212">
        <v>1532</v>
      </c>
      <c r="F71" s="212">
        <v>1</v>
      </c>
      <c r="G71" s="212">
        <v>0.65</v>
      </c>
      <c r="H71" s="53"/>
      <c r="I71" s="204"/>
      <c r="K71" s="168"/>
      <c r="L71" s="201"/>
      <c r="M71" s="181"/>
      <c r="N71" s="180"/>
      <c r="O71" s="182"/>
      <c r="P71" s="209"/>
    </row>
    <row r="72" spans="2:16" ht="16.5" thickBot="1" x14ac:dyDescent="0.3">
      <c r="B72" s="212" t="s">
        <v>6</v>
      </c>
      <c r="C72" s="212" t="s">
        <v>141</v>
      </c>
      <c r="D72" s="212" t="s">
        <v>142</v>
      </c>
      <c r="E72" s="212">
        <v>2206</v>
      </c>
      <c r="F72" s="212">
        <v>1</v>
      </c>
      <c r="G72" s="212">
        <v>0.45</v>
      </c>
      <c r="H72" s="53"/>
      <c r="I72" s="204"/>
      <c r="K72" s="168"/>
      <c r="L72" s="201"/>
      <c r="M72" s="181"/>
      <c r="N72" s="180"/>
      <c r="O72" s="182"/>
      <c r="P72" s="209"/>
    </row>
    <row r="73" spans="2:16" ht="16.5" thickBot="1" x14ac:dyDescent="0.3">
      <c r="B73" s="212" t="s">
        <v>6</v>
      </c>
      <c r="C73" s="212" t="s">
        <v>143</v>
      </c>
      <c r="D73" s="212" t="s">
        <v>144</v>
      </c>
      <c r="E73" s="212">
        <v>1270</v>
      </c>
      <c r="F73" s="212">
        <v>1</v>
      </c>
      <c r="G73" s="212">
        <v>0.79</v>
      </c>
      <c r="H73" s="53"/>
      <c r="I73" s="204"/>
      <c r="K73" s="168"/>
      <c r="L73" s="201"/>
      <c r="M73" s="181"/>
      <c r="N73" s="180"/>
      <c r="O73" s="182"/>
      <c r="P73" s="209"/>
    </row>
    <row r="74" spans="2:16" ht="16.5" thickBot="1" x14ac:dyDescent="0.3">
      <c r="B74" s="212" t="s">
        <v>6</v>
      </c>
      <c r="C74" s="213" t="s">
        <v>145</v>
      </c>
      <c r="D74" s="213" t="s">
        <v>146</v>
      </c>
      <c r="E74" s="213">
        <v>2248</v>
      </c>
      <c r="F74" s="213">
        <v>7</v>
      </c>
      <c r="G74" s="213">
        <v>3.11</v>
      </c>
      <c r="H74" s="53"/>
      <c r="I74" s="204"/>
      <c r="K74" s="168"/>
      <c r="L74" s="201"/>
      <c r="M74" s="181"/>
      <c r="N74" s="180"/>
      <c r="O74" s="182"/>
      <c r="P74" s="209"/>
    </row>
    <row r="75" spans="2:16" ht="16.5" thickBot="1" x14ac:dyDescent="0.3">
      <c r="B75" s="212" t="s">
        <v>6</v>
      </c>
      <c r="C75" s="212" t="s">
        <v>147</v>
      </c>
      <c r="D75" s="212" t="s">
        <v>148</v>
      </c>
      <c r="E75" s="212">
        <v>4136</v>
      </c>
      <c r="F75" s="212">
        <v>7</v>
      </c>
      <c r="G75" s="212">
        <v>1.69</v>
      </c>
      <c r="H75" s="53"/>
      <c r="I75" s="204"/>
      <c r="K75" s="168"/>
      <c r="L75" s="201"/>
      <c r="M75" s="181"/>
      <c r="N75" s="180"/>
      <c r="O75" s="182"/>
      <c r="P75" s="209"/>
    </row>
    <row r="76" spans="2:16" ht="15.75" thickBot="1" x14ac:dyDescent="0.3">
      <c r="B76" s="212" t="s">
        <v>6</v>
      </c>
      <c r="C76" s="213" t="s">
        <v>149</v>
      </c>
      <c r="D76" s="213" t="s">
        <v>150</v>
      </c>
      <c r="E76" s="213">
        <v>2273</v>
      </c>
      <c r="F76" s="213">
        <v>7</v>
      </c>
      <c r="G76" s="213">
        <v>3.08</v>
      </c>
      <c r="I76" s="204" t="s">
        <v>262</v>
      </c>
      <c r="K76" s="168">
        <v>66</v>
      </c>
      <c r="L76" s="200" t="s">
        <v>206</v>
      </c>
      <c r="M76" s="181">
        <v>59283</v>
      </c>
      <c r="N76" s="180">
        <v>1489</v>
      </c>
      <c r="O76" s="182">
        <v>0</v>
      </c>
      <c r="P76" s="210">
        <v>0</v>
      </c>
    </row>
    <row r="77" spans="2:16" ht="16.5" thickBot="1" x14ac:dyDescent="0.3">
      <c r="B77" s="212" t="s">
        <v>6</v>
      </c>
      <c r="C77" s="212" t="s">
        <v>151</v>
      </c>
      <c r="D77" s="212" t="s">
        <v>152</v>
      </c>
      <c r="E77" s="212">
        <v>1526</v>
      </c>
      <c r="F77" s="212">
        <v>1</v>
      </c>
      <c r="G77" s="212">
        <v>0.66</v>
      </c>
      <c r="H77" s="53"/>
      <c r="I77" s="204" t="s">
        <v>262</v>
      </c>
      <c r="K77" s="168">
        <v>67</v>
      </c>
      <c r="L77" s="200" t="s">
        <v>207</v>
      </c>
      <c r="M77" s="181">
        <v>59434</v>
      </c>
      <c r="N77" s="180">
        <v>1532</v>
      </c>
      <c r="O77" s="182">
        <v>1</v>
      </c>
      <c r="P77" s="210">
        <v>0.65</v>
      </c>
    </row>
    <row r="78" spans="2:16" ht="16.5" thickBot="1" x14ac:dyDescent="0.3">
      <c r="B78" s="212" t="s">
        <v>6</v>
      </c>
      <c r="C78" s="212" t="s">
        <v>153</v>
      </c>
      <c r="D78" s="212" t="s">
        <v>154</v>
      </c>
      <c r="E78" s="212">
        <v>1728</v>
      </c>
      <c r="F78" s="212">
        <v>2</v>
      </c>
      <c r="G78" s="212">
        <v>1.1599999999999999</v>
      </c>
      <c r="H78" s="53"/>
      <c r="I78" s="53"/>
      <c r="J78" s="53" t="s">
        <v>261</v>
      </c>
      <c r="K78" s="168">
        <v>68</v>
      </c>
      <c r="L78" s="200" t="s">
        <v>208</v>
      </c>
      <c r="M78" s="181">
        <v>55311</v>
      </c>
      <c r="N78" s="180">
        <v>2206</v>
      </c>
      <c r="O78" s="182">
        <v>1</v>
      </c>
      <c r="P78" s="210">
        <v>0.45</v>
      </c>
    </row>
    <row r="79" spans="2:16" ht="15.75" thickBot="1" x14ac:dyDescent="0.3">
      <c r="B79" s="212" t="s">
        <v>6</v>
      </c>
      <c r="C79" s="212" t="s">
        <v>155</v>
      </c>
      <c r="D79" s="212" t="s">
        <v>156</v>
      </c>
      <c r="E79" s="212">
        <v>4583</v>
      </c>
      <c r="F79" s="212">
        <v>2</v>
      </c>
      <c r="G79" s="212">
        <v>0.44</v>
      </c>
      <c r="I79" s="204" t="s">
        <v>262</v>
      </c>
      <c r="K79" s="168">
        <v>74</v>
      </c>
      <c r="L79" s="200" t="s">
        <v>212</v>
      </c>
      <c r="M79" s="181">
        <v>59826</v>
      </c>
      <c r="N79" s="180">
        <v>1728</v>
      </c>
      <c r="O79" s="182">
        <v>1</v>
      </c>
      <c r="P79" s="210">
        <v>0.57999999999999996</v>
      </c>
    </row>
    <row r="80" spans="2:16" ht="16.5" thickBot="1" x14ac:dyDescent="0.3">
      <c r="B80" s="212" t="s">
        <v>6</v>
      </c>
      <c r="C80" s="213" t="s">
        <v>157</v>
      </c>
      <c r="D80" s="213" t="s">
        <v>158</v>
      </c>
      <c r="E80" s="213">
        <v>2189</v>
      </c>
      <c r="F80" s="213">
        <v>16</v>
      </c>
      <c r="G80" s="213">
        <v>7.31</v>
      </c>
      <c r="J80" s="53" t="s">
        <v>261</v>
      </c>
      <c r="K80" s="168">
        <v>75</v>
      </c>
      <c r="L80" s="200" t="s">
        <v>155</v>
      </c>
      <c r="M80" s="181">
        <v>59693</v>
      </c>
      <c r="N80" s="180">
        <v>4583</v>
      </c>
      <c r="O80" s="182">
        <v>2</v>
      </c>
      <c r="P80" s="210">
        <v>0.44</v>
      </c>
    </row>
    <row r="81" spans="2:16" ht="16.5" thickBot="1" x14ac:dyDescent="0.3">
      <c r="B81" s="212" t="s">
        <v>6</v>
      </c>
      <c r="C81" s="212" t="s">
        <v>159</v>
      </c>
      <c r="D81" s="212" t="s">
        <v>160</v>
      </c>
      <c r="E81" s="212">
        <v>2575</v>
      </c>
      <c r="F81" s="212">
        <v>6</v>
      </c>
      <c r="G81" s="212">
        <v>2.33</v>
      </c>
      <c r="H81" s="53" t="s">
        <v>170</v>
      </c>
      <c r="I81" s="204"/>
      <c r="J81" s="53"/>
      <c r="K81" s="168">
        <v>76</v>
      </c>
      <c r="L81" s="201" t="s">
        <v>157</v>
      </c>
      <c r="M81" s="181">
        <v>59764</v>
      </c>
      <c r="N81" s="180">
        <v>2189</v>
      </c>
      <c r="O81" s="182">
        <v>16</v>
      </c>
      <c r="P81" s="209">
        <v>7.31</v>
      </c>
    </row>
    <row r="82" spans="2:16" ht="16.5" thickBot="1" x14ac:dyDescent="0.3">
      <c r="B82" s="212" t="s">
        <v>6</v>
      </c>
      <c r="C82" s="213" t="s">
        <v>161</v>
      </c>
      <c r="D82" s="213" t="s">
        <v>162</v>
      </c>
      <c r="E82" s="213">
        <v>2117</v>
      </c>
      <c r="F82" s="213">
        <v>15</v>
      </c>
      <c r="G82" s="213">
        <v>7.09</v>
      </c>
      <c r="H82" s="53" t="s">
        <v>170</v>
      </c>
      <c r="J82" s="53"/>
      <c r="K82" s="168">
        <v>77</v>
      </c>
      <c r="L82" s="64" t="s">
        <v>213</v>
      </c>
      <c r="M82" s="181">
        <v>59880</v>
      </c>
      <c r="N82" s="180">
        <v>2575</v>
      </c>
      <c r="O82" s="182">
        <v>6</v>
      </c>
      <c r="P82" s="206">
        <v>2.33</v>
      </c>
    </row>
    <row r="83" spans="2:16" ht="16.5" thickBot="1" x14ac:dyDescent="0.3">
      <c r="B83" s="212" t="s">
        <v>6</v>
      </c>
      <c r="C83" s="212" t="s">
        <v>163</v>
      </c>
      <c r="D83" s="212" t="s">
        <v>164</v>
      </c>
      <c r="E83" s="212">
        <v>952</v>
      </c>
      <c r="F83" s="212">
        <v>0</v>
      </c>
      <c r="G83" s="212">
        <v>0</v>
      </c>
      <c r="H83" s="53"/>
      <c r="I83" s="53"/>
      <c r="J83" s="53" t="s">
        <v>261</v>
      </c>
      <c r="K83" s="168">
        <v>78</v>
      </c>
      <c r="L83" s="201" t="s">
        <v>161</v>
      </c>
      <c r="M83" s="181">
        <v>59942</v>
      </c>
      <c r="N83" s="180">
        <v>2117</v>
      </c>
      <c r="O83" s="182">
        <v>17</v>
      </c>
      <c r="P83" s="209">
        <v>8.0299999999999994</v>
      </c>
    </row>
    <row r="84" spans="2:16" ht="16.5" thickBot="1" x14ac:dyDescent="0.3">
      <c r="B84" s="212" t="s">
        <v>6</v>
      </c>
      <c r="C84" s="212" t="s">
        <v>165</v>
      </c>
      <c r="D84" s="212" t="s">
        <v>166</v>
      </c>
      <c r="E84" s="212">
        <v>5950</v>
      </c>
      <c r="F84" s="212">
        <v>9</v>
      </c>
      <c r="G84" s="212">
        <v>1.51</v>
      </c>
      <c r="I84" s="204" t="s">
        <v>262</v>
      </c>
      <c r="J84" s="53"/>
      <c r="K84" s="168">
        <v>79</v>
      </c>
      <c r="L84" s="200" t="s">
        <v>163</v>
      </c>
      <c r="M84" s="181">
        <v>60026</v>
      </c>
      <c r="N84" s="180">
        <v>952</v>
      </c>
      <c r="O84" s="182">
        <v>0</v>
      </c>
      <c r="P84" s="207">
        <v>0</v>
      </c>
    </row>
    <row r="85" spans="2:16" ht="16.5" thickBot="1" x14ac:dyDescent="0.3">
      <c r="B85" s="212" t="s">
        <v>6</v>
      </c>
      <c r="C85" s="212" t="s">
        <v>167</v>
      </c>
      <c r="D85" s="212" t="s">
        <v>168</v>
      </c>
      <c r="E85" s="212">
        <v>1441</v>
      </c>
      <c r="F85" s="212">
        <v>0</v>
      </c>
      <c r="G85" s="212">
        <v>0</v>
      </c>
      <c r="I85" s="204"/>
      <c r="J85" s="53" t="s">
        <v>261</v>
      </c>
      <c r="K85" s="168">
        <v>80</v>
      </c>
      <c r="L85" s="64" t="s">
        <v>214</v>
      </c>
      <c r="M85" s="181">
        <v>60062</v>
      </c>
      <c r="N85" s="180">
        <v>5950</v>
      </c>
      <c r="O85" s="182">
        <v>9</v>
      </c>
      <c r="P85" s="206">
        <v>1.51</v>
      </c>
    </row>
    <row r="86" spans="2:16" ht="15.75" thickBot="1" x14ac:dyDescent="0.3">
      <c r="B86" s="212"/>
      <c r="I86" s="204" t="s">
        <v>262</v>
      </c>
      <c r="K86" s="168">
        <v>81</v>
      </c>
      <c r="L86" s="203" t="s">
        <v>167</v>
      </c>
      <c r="M86" s="185">
        <v>60099</v>
      </c>
      <c r="N86" s="184">
        <v>1441</v>
      </c>
      <c r="O86" s="186">
        <v>0</v>
      </c>
      <c r="P86" s="207">
        <v>0</v>
      </c>
    </row>
    <row r="87" spans="2:16" ht="17.25" thickTop="1" thickBot="1" x14ac:dyDescent="0.3">
      <c r="H87" s="53" t="s">
        <v>170</v>
      </c>
      <c r="I87" s="53"/>
      <c r="J87" s="53"/>
      <c r="K87" s="396" t="s">
        <v>215</v>
      </c>
      <c r="L87" s="397"/>
      <c r="M87" s="398"/>
      <c r="N87" s="167">
        <f>SUM(N5:N86)</f>
        <v>698702</v>
      </c>
      <c r="O87" s="167">
        <f>SUM(O5:O86)</f>
        <v>2872</v>
      </c>
      <c r="P87" s="205">
        <v>3.97</v>
      </c>
    </row>
    <row r="88" spans="2:16" ht="15.75" thickTop="1" x14ac:dyDescent="0.25"/>
  </sheetData>
  <mergeCells count="2">
    <mergeCell ref="K2:P2"/>
    <mergeCell ref="K87:M8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topLeftCell="A64" zoomScaleNormal="100" workbookViewId="0">
      <selection activeCell="G92" sqref="G92"/>
    </sheetView>
  </sheetViews>
  <sheetFormatPr defaultRowHeight="15" x14ac:dyDescent="0.25"/>
  <cols>
    <col min="3" max="3" width="18.5703125" customWidth="1"/>
    <col min="5" max="5" width="11.5703125" customWidth="1"/>
    <col min="6" max="6" width="10.7109375" customWidth="1"/>
    <col min="7" max="7" width="11.140625" customWidth="1"/>
    <col min="10" max="10" width="20.7109375" customWidth="1"/>
    <col min="12" max="12" width="11.28515625" customWidth="1"/>
  </cols>
  <sheetData>
    <row r="1" spans="2:14" ht="19.5" thickBot="1" x14ac:dyDescent="0.35">
      <c r="C1" s="4">
        <v>44274</v>
      </c>
      <c r="G1" s="196"/>
      <c r="J1" s="4">
        <v>44273</v>
      </c>
      <c r="N1" s="196"/>
    </row>
    <row r="2" spans="2:14" ht="55.5" customHeight="1" thickBot="1" x14ac:dyDescent="0.35">
      <c r="B2" s="393" t="s">
        <v>263</v>
      </c>
      <c r="C2" s="394"/>
      <c r="D2" s="394"/>
      <c r="E2" s="394"/>
      <c r="F2" s="394"/>
      <c r="G2" s="395"/>
      <c r="I2" s="393" t="s">
        <v>263</v>
      </c>
      <c r="J2" s="394"/>
      <c r="K2" s="394"/>
      <c r="L2" s="394"/>
      <c r="M2" s="394"/>
      <c r="N2" s="395"/>
    </row>
    <row r="3" spans="2:14" ht="15.75" thickBot="1" x14ac:dyDescent="0.3">
      <c r="I3" s="164"/>
      <c r="J3" s="164"/>
      <c r="K3" s="164"/>
      <c r="L3" s="164"/>
      <c r="M3" s="164"/>
      <c r="N3" s="197"/>
    </row>
    <row r="4" spans="2:14" ht="57.75" customHeight="1" thickTop="1" thickBot="1" x14ac:dyDescent="0.3">
      <c r="B4" s="226" t="s">
        <v>221</v>
      </c>
      <c r="C4" s="224" t="s">
        <v>222</v>
      </c>
      <c r="D4" s="224" t="s">
        <v>2</v>
      </c>
      <c r="E4" s="224" t="s">
        <v>223</v>
      </c>
      <c r="F4" s="224" t="s">
        <v>224</v>
      </c>
      <c r="G4" s="225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98" t="s">
        <v>225</v>
      </c>
    </row>
    <row r="5" spans="2:14" ht="17.25" thickTop="1" thickBot="1" x14ac:dyDescent="0.3">
      <c r="B5" s="227">
        <v>1</v>
      </c>
      <c r="C5" s="216" t="s">
        <v>111</v>
      </c>
      <c r="D5" s="218" t="s">
        <v>112</v>
      </c>
      <c r="E5" s="218">
        <v>336486</v>
      </c>
      <c r="F5" s="218">
        <v>1719</v>
      </c>
      <c r="G5" s="219">
        <v>5.1100000000000003</v>
      </c>
      <c r="H5" s="53" t="s">
        <v>170</v>
      </c>
      <c r="I5" s="168">
        <v>1</v>
      </c>
      <c r="J5" s="201" t="s">
        <v>226</v>
      </c>
      <c r="K5" s="181">
        <v>54975</v>
      </c>
      <c r="L5" s="180">
        <v>336486</v>
      </c>
      <c r="M5" s="182">
        <v>1694</v>
      </c>
      <c r="N5" s="208">
        <v>5.03</v>
      </c>
    </row>
    <row r="6" spans="2:14" ht="16.5" thickBot="1" x14ac:dyDescent="0.3">
      <c r="B6" s="227">
        <v>2</v>
      </c>
      <c r="C6" s="216" t="s">
        <v>113</v>
      </c>
      <c r="D6" s="218" t="s">
        <v>114</v>
      </c>
      <c r="E6" s="218">
        <v>38372</v>
      </c>
      <c r="F6" s="218">
        <v>202</v>
      </c>
      <c r="G6" s="219">
        <v>5.26</v>
      </c>
      <c r="H6" s="53" t="s">
        <v>170</v>
      </c>
      <c r="I6" s="168">
        <v>2</v>
      </c>
      <c r="J6" s="201" t="s">
        <v>227</v>
      </c>
      <c r="K6" s="181">
        <v>55008</v>
      </c>
      <c r="L6" s="180">
        <v>38372</v>
      </c>
      <c r="M6" s="182">
        <v>176</v>
      </c>
      <c r="N6" s="209">
        <v>4.59</v>
      </c>
    </row>
    <row r="7" spans="2:14" ht="16.5" thickBot="1" x14ac:dyDescent="0.3">
      <c r="B7" s="227">
        <v>3</v>
      </c>
      <c r="C7" s="217" t="s">
        <v>115</v>
      </c>
      <c r="D7" s="218" t="s">
        <v>116</v>
      </c>
      <c r="E7" s="218">
        <v>23019</v>
      </c>
      <c r="F7" s="218">
        <v>68</v>
      </c>
      <c r="G7" s="220">
        <v>2.95</v>
      </c>
      <c r="H7" s="53" t="s">
        <v>170</v>
      </c>
      <c r="I7" s="168">
        <v>3</v>
      </c>
      <c r="J7" s="64" t="s">
        <v>228</v>
      </c>
      <c r="K7" s="181">
        <v>55384</v>
      </c>
      <c r="L7" s="180">
        <v>23019</v>
      </c>
      <c r="M7" s="182">
        <v>64</v>
      </c>
      <c r="N7" s="206">
        <v>2.78</v>
      </c>
    </row>
    <row r="8" spans="2:14" ht="16.5" thickBot="1" x14ac:dyDescent="0.3">
      <c r="B8" s="227">
        <v>4</v>
      </c>
      <c r="C8" s="216" t="s">
        <v>117</v>
      </c>
      <c r="D8" s="218" t="s">
        <v>118</v>
      </c>
      <c r="E8" s="218">
        <v>55548</v>
      </c>
      <c r="F8" s="218">
        <v>238</v>
      </c>
      <c r="G8" s="219">
        <v>4.28</v>
      </c>
      <c r="I8" s="168">
        <v>4</v>
      </c>
      <c r="J8" s="201" t="s">
        <v>229</v>
      </c>
      <c r="K8" s="181">
        <v>55259</v>
      </c>
      <c r="L8" s="180">
        <v>55548</v>
      </c>
      <c r="M8" s="182">
        <v>243</v>
      </c>
      <c r="N8" s="209">
        <v>4.37</v>
      </c>
    </row>
    <row r="9" spans="2:14" ht="16.5" thickBot="1" x14ac:dyDescent="0.3">
      <c r="B9" s="227">
        <v>5</v>
      </c>
      <c r="C9" s="216" t="s">
        <v>109</v>
      </c>
      <c r="D9" s="218" t="s">
        <v>110</v>
      </c>
      <c r="E9" s="218">
        <v>27488</v>
      </c>
      <c r="F9" s="218">
        <v>88</v>
      </c>
      <c r="G9" s="223">
        <v>3.2</v>
      </c>
      <c r="I9" s="168">
        <v>5</v>
      </c>
      <c r="J9" s="201" t="s">
        <v>230</v>
      </c>
      <c r="K9" s="181">
        <v>55357</v>
      </c>
      <c r="L9" s="180">
        <v>27488</v>
      </c>
      <c r="M9" s="182">
        <v>89</v>
      </c>
      <c r="N9" s="209">
        <v>3.24</v>
      </c>
    </row>
    <row r="10" spans="2:14" ht="16.5" thickBot="1" x14ac:dyDescent="0.3">
      <c r="B10" s="227">
        <v>6</v>
      </c>
      <c r="C10" s="217" t="s">
        <v>121</v>
      </c>
      <c r="D10" s="218" t="s">
        <v>122</v>
      </c>
      <c r="E10" s="218">
        <v>9575</v>
      </c>
      <c r="F10" s="218">
        <v>14</v>
      </c>
      <c r="G10" s="220">
        <v>1.46</v>
      </c>
      <c r="H10" s="53" t="s">
        <v>170</v>
      </c>
      <c r="I10" s="168">
        <v>6</v>
      </c>
      <c r="J10" s="64" t="s">
        <v>231</v>
      </c>
      <c r="K10" s="181">
        <v>55446</v>
      </c>
      <c r="L10" s="180">
        <v>9575</v>
      </c>
      <c r="M10" s="182">
        <v>11</v>
      </c>
      <c r="N10" s="206">
        <v>1.1499999999999999</v>
      </c>
    </row>
    <row r="11" spans="2:14" ht="16.5" thickBot="1" x14ac:dyDescent="0.3">
      <c r="B11" s="227">
        <v>7</v>
      </c>
      <c r="C11" s="215" t="s">
        <v>7</v>
      </c>
      <c r="D11" s="218" t="s">
        <v>8</v>
      </c>
      <c r="E11" s="218">
        <v>6589</v>
      </c>
      <c r="F11" s="218">
        <v>5</v>
      </c>
      <c r="G11" s="221">
        <v>0.76</v>
      </c>
      <c r="I11" s="168">
        <v>7</v>
      </c>
      <c r="J11" s="200" t="s">
        <v>172</v>
      </c>
      <c r="K11" s="181">
        <v>55473</v>
      </c>
      <c r="L11" s="180">
        <v>6589</v>
      </c>
      <c r="M11" s="182">
        <v>6</v>
      </c>
      <c r="N11" s="210">
        <v>0.91</v>
      </c>
    </row>
    <row r="12" spans="2:14" ht="16.5" thickBot="1" x14ac:dyDescent="0.3">
      <c r="B12" s="227">
        <v>8</v>
      </c>
      <c r="C12" s="215" t="s">
        <v>9</v>
      </c>
      <c r="D12" s="218" t="s">
        <v>10</v>
      </c>
      <c r="E12" s="218">
        <v>1093</v>
      </c>
      <c r="F12" s="218">
        <v>0</v>
      </c>
      <c r="G12" s="221"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10">
        <v>0</v>
      </c>
    </row>
    <row r="13" spans="2:14" ht="16.5" thickBot="1" x14ac:dyDescent="0.3">
      <c r="B13" s="227">
        <v>9</v>
      </c>
      <c r="C13" s="215" t="s">
        <v>11</v>
      </c>
      <c r="D13" s="218" t="s">
        <v>12</v>
      </c>
      <c r="E13" s="218">
        <v>1184</v>
      </c>
      <c r="F13" s="218">
        <v>1</v>
      </c>
      <c r="G13" s="221">
        <v>0.84</v>
      </c>
      <c r="I13" s="168">
        <v>9</v>
      </c>
      <c r="J13" s="200" t="s">
        <v>173</v>
      </c>
      <c r="K13" s="181">
        <v>55623</v>
      </c>
      <c r="L13" s="180">
        <v>1184</v>
      </c>
      <c r="M13" s="182">
        <v>1</v>
      </c>
      <c r="N13" s="210">
        <v>0.84</v>
      </c>
    </row>
    <row r="14" spans="2:14" ht="16.5" thickBot="1" x14ac:dyDescent="0.3">
      <c r="B14" s="227">
        <v>10</v>
      </c>
      <c r="C14" s="216" t="s">
        <v>13</v>
      </c>
      <c r="D14" s="218" t="s">
        <v>14</v>
      </c>
      <c r="E14" s="218">
        <v>15377</v>
      </c>
      <c r="F14" s="218">
        <v>53</v>
      </c>
      <c r="G14" s="219">
        <v>3.45</v>
      </c>
      <c r="H14" s="53" t="s">
        <v>170</v>
      </c>
      <c r="I14" s="168">
        <v>10</v>
      </c>
      <c r="J14" s="201" t="s">
        <v>13</v>
      </c>
      <c r="K14" s="181">
        <v>55687</v>
      </c>
      <c r="L14" s="180">
        <v>15377</v>
      </c>
      <c r="M14" s="182">
        <v>51</v>
      </c>
      <c r="N14" s="209">
        <v>3.32</v>
      </c>
    </row>
    <row r="15" spans="2:14" ht="16.5" thickBot="1" x14ac:dyDescent="0.3">
      <c r="B15" s="227">
        <v>11</v>
      </c>
      <c r="C15" s="215" t="s">
        <v>15</v>
      </c>
      <c r="D15" s="218" t="s">
        <v>16</v>
      </c>
      <c r="E15" s="218">
        <v>1461</v>
      </c>
      <c r="F15" s="218">
        <v>1</v>
      </c>
      <c r="G15" s="221">
        <v>0.68</v>
      </c>
      <c r="I15" s="168">
        <v>11</v>
      </c>
      <c r="J15" s="200" t="s">
        <v>174</v>
      </c>
      <c r="K15" s="181">
        <v>55776</v>
      </c>
      <c r="L15" s="180">
        <v>1461</v>
      </c>
      <c r="M15" s="182">
        <v>1</v>
      </c>
      <c r="N15" s="210">
        <v>0.68</v>
      </c>
    </row>
    <row r="16" spans="2:14" ht="16.5" thickBot="1" x14ac:dyDescent="0.3">
      <c r="B16" s="227">
        <v>12</v>
      </c>
      <c r="C16" s="216" t="s">
        <v>17</v>
      </c>
      <c r="D16" s="218" t="s">
        <v>18</v>
      </c>
      <c r="E16" s="218">
        <v>12960</v>
      </c>
      <c r="F16" s="218">
        <v>55</v>
      </c>
      <c r="G16" s="219">
        <v>4.24</v>
      </c>
      <c r="I16" s="168">
        <v>12</v>
      </c>
      <c r="J16" s="201" t="s">
        <v>17</v>
      </c>
      <c r="K16" s="181">
        <v>55838</v>
      </c>
      <c r="L16" s="180">
        <v>12960</v>
      </c>
      <c r="M16" s="182">
        <v>71</v>
      </c>
      <c r="N16" s="209">
        <v>5.48</v>
      </c>
    </row>
    <row r="17" spans="2:14" ht="16.5" thickBot="1" x14ac:dyDescent="0.3">
      <c r="B17" s="227">
        <v>13</v>
      </c>
      <c r="C17" s="217" t="s">
        <v>19</v>
      </c>
      <c r="D17" s="218" t="s">
        <v>20</v>
      </c>
      <c r="E17" s="218">
        <v>1970</v>
      </c>
      <c r="F17" s="218">
        <v>2</v>
      </c>
      <c r="G17" s="220">
        <v>1.02</v>
      </c>
      <c r="I17" s="168">
        <v>13</v>
      </c>
      <c r="J17" s="64" t="s">
        <v>175</v>
      </c>
      <c r="K17" s="181">
        <v>55918</v>
      </c>
      <c r="L17" s="180">
        <v>1970</v>
      </c>
      <c r="M17" s="182">
        <v>2</v>
      </c>
      <c r="N17" s="206">
        <v>1.02</v>
      </c>
    </row>
    <row r="18" spans="2:14" ht="16.5" thickBot="1" x14ac:dyDescent="0.3">
      <c r="B18" s="227">
        <v>14</v>
      </c>
      <c r="C18" s="215" t="s">
        <v>21</v>
      </c>
      <c r="D18" s="218" t="s">
        <v>22</v>
      </c>
      <c r="E18" s="218">
        <v>1352</v>
      </c>
      <c r="F18" s="218">
        <v>1</v>
      </c>
      <c r="G18" s="221">
        <v>0.74</v>
      </c>
      <c r="I18" s="168">
        <v>14</v>
      </c>
      <c r="J18" s="200" t="s">
        <v>176</v>
      </c>
      <c r="K18" s="181">
        <v>56014</v>
      </c>
      <c r="L18" s="180">
        <v>1352</v>
      </c>
      <c r="M18" s="182">
        <v>1</v>
      </c>
      <c r="N18" s="207">
        <v>0.74</v>
      </c>
    </row>
    <row r="19" spans="2:14" ht="16.5" thickBot="1" x14ac:dyDescent="0.3">
      <c r="B19" s="227">
        <v>15</v>
      </c>
      <c r="C19" s="215" t="s">
        <v>23</v>
      </c>
      <c r="D19" s="218" t="s">
        <v>24</v>
      </c>
      <c r="E19" s="218">
        <v>1433</v>
      </c>
      <c r="F19" s="218">
        <v>1</v>
      </c>
      <c r="G19" s="221">
        <v>0.7</v>
      </c>
      <c r="I19" s="168">
        <v>15</v>
      </c>
      <c r="J19" s="64" t="s">
        <v>177</v>
      </c>
      <c r="K19" s="181">
        <v>56096</v>
      </c>
      <c r="L19" s="180">
        <v>1433</v>
      </c>
      <c r="M19" s="182">
        <v>2</v>
      </c>
      <c r="N19" s="211">
        <v>1.4</v>
      </c>
    </row>
    <row r="20" spans="2:14" ht="16.5" thickBot="1" x14ac:dyDescent="0.3">
      <c r="B20" s="227">
        <v>16</v>
      </c>
      <c r="C20" s="217" t="s">
        <v>25</v>
      </c>
      <c r="D20" s="218" t="s">
        <v>26</v>
      </c>
      <c r="E20" s="218">
        <v>4827</v>
      </c>
      <c r="F20" s="218">
        <v>10</v>
      </c>
      <c r="G20" s="220">
        <v>2.0699999999999998</v>
      </c>
      <c r="I20" s="168">
        <v>16</v>
      </c>
      <c r="J20" s="64" t="s">
        <v>178</v>
      </c>
      <c r="K20" s="181">
        <v>56210</v>
      </c>
      <c r="L20" s="180">
        <v>4827</v>
      </c>
      <c r="M20" s="182">
        <v>10</v>
      </c>
      <c r="N20" s="211">
        <v>2.0699999999999998</v>
      </c>
    </row>
    <row r="21" spans="2:14" ht="16.5" thickBot="1" x14ac:dyDescent="0.3">
      <c r="B21" s="227">
        <v>17</v>
      </c>
      <c r="C21" s="217" t="s">
        <v>27</v>
      </c>
      <c r="D21" s="218" t="s">
        <v>28</v>
      </c>
      <c r="E21" s="218">
        <v>1341</v>
      </c>
      <c r="F21" s="218">
        <v>2</v>
      </c>
      <c r="G21" s="220">
        <v>1.49</v>
      </c>
      <c r="I21" s="168">
        <v>17</v>
      </c>
      <c r="J21" s="64" t="s">
        <v>179</v>
      </c>
      <c r="K21" s="181">
        <v>56265</v>
      </c>
      <c r="L21" s="180">
        <v>1341</v>
      </c>
      <c r="M21" s="182">
        <v>2</v>
      </c>
      <c r="N21" s="211">
        <v>1.49</v>
      </c>
    </row>
    <row r="22" spans="2:14" ht="16.5" thickBot="1" x14ac:dyDescent="0.3">
      <c r="B22" s="227">
        <v>18</v>
      </c>
      <c r="C22" s="215" t="s">
        <v>29</v>
      </c>
      <c r="D22" s="218" t="s">
        <v>30</v>
      </c>
      <c r="E22" s="218">
        <v>1185</v>
      </c>
      <c r="F22" s="218">
        <v>0</v>
      </c>
      <c r="G22" s="221">
        <v>0</v>
      </c>
      <c r="I22" s="168">
        <v>18</v>
      </c>
      <c r="J22" s="200" t="s">
        <v>29</v>
      </c>
      <c r="K22" s="181">
        <v>56327</v>
      </c>
      <c r="L22" s="180">
        <v>1185</v>
      </c>
      <c r="M22" s="182">
        <v>0</v>
      </c>
      <c r="N22" s="207">
        <v>0</v>
      </c>
    </row>
    <row r="23" spans="2:14" ht="16.5" thickBot="1" x14ac:dyDescent="0.3">
      <c r="B23" s="227">
        <v>19</v>
      </c>
      <c r="C23" s="217" t="s">
        <v>31</v>
      </c>
      <c r="D23" s="218" t="s">
        <v>32</v>
      </c>
      <c r="E23" s="218">
        <v>2388</v>
      </c>
      <c r="F23" s="218">
        <v>5</v>
      </c>
      <c r="G23" s="220">
        <v>2.09</v>
      </c>
      <c r="I23" s="168">
        <v>19</v>
      </c>
      <c r="J23" s="64" t="s">
        <v>180</v>
      </c>
      <c r="K23" s="181">
        <v>56354</v>
      </c>
      <c r="L23" s="180">
        <v>2388</v>
      </c>
      <c r="M23" s="182">
        <v>5</v>
      </c>
      <c r="N23" s="211">
        <v>2.09</v>
      </c>
    </row>
    <row r="24" spans="2:14" ht="16.5" thickBot="1" x14ac:dyDescent="0.3">
      <c r="B24" s="227">
        <v>20</v>
      </c>
      <c r="C24" s="216" t="s">
        <v>33</v>
      </c>
      <c r="D24" s="218" t="s">
        <v>34</v>
      </c>
      <c r="E24" s="218">
        <v>2367</v>
      </c>
      <c r="F24" s="218">
        <v>8</v>
      </c>
      <c r="G24" s="219">
        <v>3.38</v>
      </c>
      <c r="I24" s="168">
        <v>20</v>
      </c>
      <c r="J24" s="201" t="s">
        <v>181</v>
      </c>
      <c r="K24" s="181">
        <v>56425</v>
      </c>
      <c r="L24" s="180">
        <v>2367</v>
      </c>
      <c r="M24" s="182">
        <v>8</v>
      </c>
      <c r="N24" s="209">
        <v>3.38</v>
      </c>
    </row>
    <row r="25" spans="2:14" ht="16.5" thickBot="1" x14ac:dyDescent="0.3">
      <c r="B25" s="227">
        <v>21</v>
      </c>
      <c r="C25" s="215" t="s">
        <v>35</v>
      </c>
      <c r="D25" s="218" t="s">
        <v>36</v>
      </c>
      <c r="E25" s="218">
        <v>2497</v>
      </c>
      <c r="F25" s="218">
        <v>1</v>
      </c>
      <c r="G25" s="221">
        <v>0.4</v>
      </c>
      <c r="I25" s="168">
        <v>21</v>
      </c>
      <c r="J25" s="200" t="s">
        <v>182</v>
      </c>
      <c r="K25" s="181">
        <v>56461</v>
      </c>
      <c r="L25" s="180">
        <v>2497</v>
      </c>
      <c r="M25" s="182">
        <v>2</v>
      </c>
      <c r="N25" s="207">
        <v>0.8</v>
      </c>
    </row>
    <row r="26" spans="2:14" ht="16.5" thickBot="1" x14ac:dyDescent="0.3">
      <c r="B26" s="227">
        <v>22</v>
      </c>
      <c r="C26" s="215" t="s">
        <v>37</v>
      </c>
      <c r="D26" s="218" t="s">
        <v>38</v>
      </c>
      <c r="E26" s="218">
        <v>2695</v>
      </c>
      <c r="F26" s="218">
        <v>0</v>
      </c>
      <c r="G26" s="221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7">
        <v>0</v>
      </c>
    </row>
    <row r="27" spans="2:14" ht="16.5" thickBot="1" x14ac:dyDescent="0.3">
      <c r="B27" s="227">
        <v>23</v>
      </c>
      <c r="C27" s="215" t="s">
        <v>39</v>
      </c>
      <c r="D27" s="218" t="s">
        <v>40</v>
      </c>
      <c r="E27" s="218">
        <v>3068</v>
      </c>
      <c r="F27" s="218">
        <v>3</v>
      </c>
      <c r="G27" s="221">
        <v>0.98</v>
      </c>
      <c r="I27" s="168">
        <v>23</v>
      </c>
      <c r="J27" s="200" t="s">
        <v>184</v>
      </c>
      <c r="K27" s="181">
        <v>56568</v>
      </c>
      <c r="L27" s="180">
        <v>3068</v>
      </c>
      <c r="M27" s="182">
        <v>3</v>
      </c>
      <c r="N27" s="207">
        <v>0.98</v>
      </c>
    </row>
    <row r="28" spans="2:14" ht="16.5" thickBot="1" x14ac:dyDescent="0.3">
      <c r="B28" s="227">
        <v>24</v>
      </c>
      <c r="C28" s="216" t="s">
        <v>41</v>
      </c>
      <c r="D28" s="218" t="s">
        <v>42</v>
      </c>
      <c r="E28" s="218">
        <v>4799</v>
      </c>
      <c r="F28" s="218">
        <v>15</v>
      </c>
      <c r="G28" s="219">
        <v>3.13</v>
      </c>
      <c r="H28" s="53" t="s">
        <v>170</v>
      </c>
      <c r="I28" s="168">
        <v>24</v>
      </c>
      <c r="J28" s="64" t="s">
        <v>185</v>
      </c>
      <c r="K28" s="181">
        <v>56666</v>
      </c>
      <c r="L28" s="180">
        <v>4799</v>
      </c>
      <c r="M28" s="182">
        <v>10</v>
      </c>
      <c r="N28" s="206">
        <v>2.08</v>
      </c>
    </row>
    <row r="29" spans="2:14" ht="16.5" thickBot="1" x14ac:dyDescent="0.3">
      <c r="B29" s="227">
        <v>25</v>
      </c>
      <c r="C29" s="217" t="s">
        <v>43</v>
      </c>
      <c r="D29" s="218" t="s">
        <v>44</v>
      </c>
      <c r="E29" s="218">
        <v>2340</v>
      </c>
      <c r="F29" s="218">
        <v>3</v>
      </c>
      <c r="G29" s="220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206">
        <v>1.28</v>
      </c>
    </row>
    <row r="30" spans="2:14" ht="16.5" thickBot="1" x14ac:dyDescent="0.3">
      <c r="B30" s="227">
        <v>26</v>
      </c>
      <c r="C30" s="215" t="s">
        <v>45</v>
      </c>
      <c r="D30" s="218" t="s">
        <v>46</v>
      </c>
      <c r="E30" s="218">
        <v>1710</v>
      </c>
      <c r="F30" s="218">
        <v>0</v>
      </c>
      <c r="G30" s="221">
        <v>0</v>
      </c>
      <c r="I30" s="168">
        <v>26</v>
      </c>
      <c r="J30" s="200" t="s">
        <v>187</v>
      </c>
      <c r="K30" s="181">
        <v>56773</v>
      </c>
      <c r="L30" s="180">
        <v>1710</v>
      </c>
      <c r="M30" s="182">
        <v>0</v>
      </c>
      <c r="N30" s="207">
        <v>0</v>
      </c>
    </row>
    <row r="31" spans="2:14" ht="16.5" thickBot="1" x14ac:dyDescent="0.3">
      <c r="B31" s="227">
        <v>27</v>
      </c>
      <c r="C31" s="217" t="s">
        <v>47</v>
      </c>
      <c r="D31" s="218" t="s">
        <v>48</v>
      </c>
      <c r="E31" s="218">
        <v>3752</v>
      </c>
      <c r="F31" s="218">
        <v>4</v>
      </c>
      <c r="G31" s="220">
        <v>1.07</v>
      </c>
      <c r="I31" s="168">
        <v>27</v>
      </c>
      <c r="J31" s="64" t="s">
        <v>47</v>
      </c>
      <c r="K31" s="181">
        <v>56844</v>
      </c>
      <c r="L31" s="180">
        <v>3752</v>
      </c>
      <c r="M31" s="182">
        <v>4</v>
      </c>
      <c r="N31" s="206">
        <v>1.07</v>
      </c>
    </row>
    <row r="32" spans="2:14" ht="16.5" thickBot="1" x14ac:dyDescent="0.3">
      <c r="B32" s="227">
        <v>28</v>
      </c>
      <c r="C32" s="216" t="s">
        <v>49</v>
      </c>
      <c r="D32" s="218" t="s">
        <v>50</v>
      </c>
      <c r="E32" s="218">
        <v>3732</v>
      </c>
      <c r="F32" s="218">
        <v>18</v>
      </c>
      <c r="G32" s="219">
        <v>4.82</v>
      </c>
      <c r="I32" s="168">
        <v>28</v>
      </c>
      <c r="J32" s="201" t="s">
        <v>49</v>
      </c>
      <c r="K32" s="181">
        <v>56988</v>
      </c>
      <c r="L32" s="180">
        <v>3732</v>
      </c>
      <c r="M32" s="182">
        <v>20</v>
      </c>
      <c r="N32" s="209">
        <v>5.36</v>
      </c>
    </row>
    <row r="33" spans="2:14" ht="16.5" thickBot="1" x14ac:dyDescent="0.3">
      <c r="B33" s="227">
        <v>29</v>
      </c>
      <c r="C33" s="215" t="s">
        <v>51</v>
      </c>
      <c r="D33" s="218" t="s">
        <v>52</v>
      </c>
      <c r="E33" s="218">
        <v>2372</v>
      </c>
      <c r="F33" s="218">
        <v>1</v>
      </c>
      <c r="G33" s="221">
        <v>0.42</v>
      </c>
      <c r="I33" s="168">
        <v>29</v>
      </c>
      <c r="J33" s="200" t="s">
        <v>188</v>
      </c>
      <c r="K33" s="181">
        <v>57083</v>
      </c>
      <c r="L33" s="180">
        <v>2372</v>
      </c>
      <c r="M33" s="182">
        <v>1</v>
      </c>
      <c r="N33" s="207">
        <v>0.42</v>
      </c>
    </row>
    <row r="34" spans="2:14" ht="16.5" thickBot="1" x14ac:dyDescent="0.3">
      <c r="B34" s="227">
        <v>30</v>
      </c>
      <c r="C34" s="216" t="s">
        <v>53</v>
      </c>
      <c r="D34" s="218" t="s">
        <v>54</v>
      </c>
      <c r="E34" s="218">
        <v>1525</v>
      </c>
      <c r="F34" s="218">
        <v>10</v>
      </c>
      <c r="G34" s="219">
        <v>6.56</v>
      </c>
      <c r="H34" s="53" t="s">
        <v>170</v>
      </c>
      <c r="I34" s="168">
        <v>30</v>
      </c>
      <c r="J34" s="201" t="s">
        <v>53</v>
      </c>
      <c r="K34" s="181">
        <v>57163</v>
      </c>
      <c r="L34" s="180">
        <v>1525</v>
      </c>
      <c r="M34" s="182">
        <v>8</v>
      </c>
      <c r="N34" s="209">
        <v>5.25</v>
      </c>
    </row>
    <row r="35" spans="2:14" ht="16.5" thickBot="1" x14ac:dyDescent="0.3">
      <c r="B35" s="227">
        <v>31</v>
      </c>
      <c r="C35" s="216" t="s">
        <v>55</v>
      </c>
      <c r="D35" s="218" t="s">
        <v>56</v>
      </c>
      <c r="E35" s="218">
        <v>1795</v>
      </c>
      <c r="F35" s="218">
        <v>8</v>
      </c>
      <c r="G35" s="219">
        <v>4.46</v>
      </c>
      <c r="H35" s="53" t="s">
        <v>170</v>
      </c>
      <c r="I35" s="168">
        <v>31</v>
      </c>
      <c r="J35" s="170" t="s">
        <v>55</v>
      </c>
      <c r="K35" s="181">
        <v>57225</v>
      </c>
      <c r="L35" s="180">
        <v>1795</v>
      </c>
      <c r="M35" s="182">
        <v>7</v>
      </c>
      <c r="N35" s="209">
        <v>3.9</v>
      </c>
    </row>
    <row r="36" spans="2:14" ht="16.5" thickBot="1" x14ac:dyDescent="0.3">
      <c r="B36" s="227">
        <v>32</v>
      </c>
      <c r="C36" s="217" t="s">
        <v>57</v>
      </c>
      <c r="D36" s="218" t="s">
        <v>58</v>
      </c>
      <c r="E36" s="218">
        <v>4260</v>
      </c>
      <c r="F36" s="218">
        <v>5</v>
      </c>
      <c r="G36" s="220">
        <v>1.17</v>
      </c>
      <c r="I36" s="168">
        <v>32</v>
      </c>
      <c r="J36" s="64" t="s">
        <v>57</v>
      </c>
      <c r="K36" s="181">
        <v>57350</v>
      </c>
      <c r="L36" s="180">
        <v>4260</v>
      </c>
      <c r="M36" s="182">
        <v>5</v>
      </c>
      <c r="N36" s="206">
        <v>1.17</v>
      </c>
    </row>
    <row r="37" spans="2:14" ht="16.5" thickBot="1" x14ac:dyDescent="0.3">
      <c r="B37" s="227">
        <v>33</v>
      </c>
      <c r="C37" s="217" t="s">
        <v>59</v>
      </c>
      <c r="D37" s="218" t="s">
        <v>60</v>
      </c>
      <c r="E37" s="218">
        <v>1363</v>
      </c>
      <c r="F37" s="218">
        <v>2</v>
      </c>
      <c r="G37" s="220">
        <v>1.47</v>
      </c>
      <c r="I37" s="168">
        <v>33</v>
      </c>
      <c r="J37" s="64" t="s">
        <v>189</v>
      </c>
      <c r="K37" s="181">
        <v>57449</v>
      </c>
      <c r="L37" s="180">
        <v>1363</v>
      </c>
      <c r="M37" s="182">
        <v>2</v>
      </c>
      <c r="N37" s="206">
        <v>1.47</v>
      </c>
    </row>
    <row r="38" spans="2:14" ht="16.5" thickBot="1" x14ac:dyDescent="0.3">
      <c r="B38" s="227">
        <v>34</v>
      </c>
      <c r="C38" s="217" t="s">
        <v>61</v>
      </c>
      <c r="D38" s="218" t="s">
        <v>62</v>
      </c>
      <c r="E38" s="218">
        <v>3044</v>
      </c>
      <c r="F38" s="218">
        <v>8</v>
      </c>
      <c r="G38" s="220">
        <v>2.63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3044</v>
      </c>
      <c r="M38" s="182">
        <v>6</v>
      </c>
      <c r="N38" s="206">
        <v>1.97</v>
      </c>
    </row>
    <row r="39" spans="2:14" ht="16.5" thickBot="1" x14ac:dyDescent="0.3">
      <c r="B39" s="227">
        <v>35</v>
      </c>
      <c r="C39" s="216" t="s">
        <v>63</v>
      </c>
      <c r="D39" s="218" t="s">
        <v>64</v>
      </c>
      <c r="E39" s="218">
        <v>1489</v>
      </c>
      <c r="F39" s="218">
        <v>5</v>
      </c>
      <c r="G39" s="219">
        <v>3.36</v>
      </c>
      <c r="I39" s="168">
        <v>35</v>
      </c>
      <c r="J39" s="201" t="s">
        <v>190</v>
      </c>
      <c r="K39" s="181">
        <v>57546</v>
      </c>
      <c r="L39" s="180">
        <v>1489</v>
      </c>
      <c r="M39" s="182">
        <v>5</v>
      </c>
      <c r="N39" s="209">
        <v>3.36</v>
      </c>
    </row>
    <row r="40" spans="2:14" ht="16.5" thickBot="1" x14ac:dyDescent="0.3">
      <c r="B40" s="227">
        <v>36</v>
      </c>
      <c r="C40" s="216" t="s">
        <v>65</v>
      </c>
      <c r="D40" s="218" t="s">
        <v>66</v>
      </c>
      <c r="E40" s="218">
        <v>4407</v>
      </c>
      <c r="F40" s="218">
        <v>17</v>
      </c>
      <c r="G40" s="219">
        <v>3.86</v>
      </c>
      <c r="I40" s="168">
        <v>36</v>
      </c>
      <c r="J40" s="201" t="s">
        <v>65</v>
      </c>
      <c r="K40" s="181">
        <v>57582</v>
      </c>
      <c r="L40" s="180">
        <v>4407</v>
      </c>
      <c r="M40" s="182">
        <v>17</v>
      </c>
      <c r="N40" s="209">
        <v>3.86</v>
      </c>
    </row>
    <row r="41" spans="2:14" ht="16.5" thickBot="1" x14ac:dyDescent="0.3">
      <c r="B41" s="227">
        <v>37</v>
      </c>
      <c r="C41" s="217" t="s">
        <v>67</v>
      </c>
      <c r="D41" s="218" t="s">
        <v>68</v>
      </c>
      <c r="E41" s="218">
        <v>2749</v>
      </c>
      <c r="F41" s="218">
        <v>7</v>
      </c>
      <c r="G41" s="220">
        <v>2.5499999999999998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2749</v>
      </c>
      <c r="M41" s="182">
        <v>6</v>
      </c>
      <c r="N41" s="206">
        <v>2.1800000000000002</v>
      </c>
    </row>
    <row r="42" spans="2:14" ht="16.5" thickBot="1" x14ac:dyDescent="0.3">
      <c r="B42" s="227">
        <v>38</v>
      </c>
      <c r="C42" s="216" t="s">
        <v>69</v>
      </c>
      <c r="D42" s="218" t="s">
        <v>70</v>
      </c>
      <c r="E42" s="218">
        <v>46407</v>
      </c>
      <c r="F42" s="218">
        <v>230</v>
      </c>
      <c r="G42" s="219">
        <v>4.96</v>
      </c>
      <c r="H42" s="53" t="s">
        <v>170</v>
      </c>
      <c r="I42" s="168">
        <v>38</v>
      </c>
      <c r="J42" s="201" t="s">
        <v>192</v>
      </c>
      <c r="K42" s="181">
        <v>57706</v>
      </c>
      <c r="L42" s="180">
        <v>46407</v>
      </c>
      <c r="M42" s="182">
        <v>227</v>
      </c>
      <c r="N42" s="209">
        <v>4.8899999999999997</v>
      </c>
    </row>
    <row r="43" spans="2:14" ht="16.5" thickBot="1" x14ac:dyDescent="0.3">
      <c r="B43" s="227">
        <v>39</v>
      </c>
      <c r="C43" s="217" t="s">
        <v>71</v>
      </c>
      <c r="D43" s="218" t="s">
        <v>72</v>
      </c>
      <c r="E43" s="218">
        <v>3901</v>
      </c>
      <c r="F43" s="218">
        <v>7</v>
      </c>
      <c r="G43" s="220">
        <v>1.79</v>
      </c>
      <c r="I43" s="168">
        <v>39</v>
      </c>
      <c r="J43" s="64" t="s">
        <v>71</v>
      </c>
      <c r="K43" s="181">
        <v>57742</v>
      </c>
      <c r="L43" s="180">
        <v>3901</v>
      </c>
      <c r="M43" s="182">
        <v>7</v>
      </c>
      <c r="N43" s="206">
        <v>1.79</v>
      </c>
    </row>
    <row r="44" spans="2:14" ht="16.5" thickBot="1" x14ac:dyDescent="0.3">
      <c r="B44" s="227">
        <v>40</v>
      </c>
      <c r="C44" s="216" t="s">
        <v>73</v>
      </c>
      <c r="D44" s="218" t="s">
        <v>74</v>
      </c>
      <c r="E44" s="218">
        <v>2297</v>
      </c>
      <c r="F44" s="218">
        <v>19</v>
      </c>
      <c r="G44" s="219">
        <v>8.27</v>
      </c>
      <c r="H44" s="53" t="s">
        <v>170</v>
      </c>
      <c r="I44" s="168">
        <v>40</v>
      </c>
      <c r="J44" s="201" t="s">
        <v>193</v>
      </c>
      <c r="K44" s="181">
        <v>57948</v>
      </c>
      <c r="L44" s="180">
        <v>2297</v>
      </c>
      <c r="M44" s="182">
        <v>17</v>
      </c>
      <c r="N44" s="209">
        <v>7.4</v>
      </c>
    </row>
    <row r="45" spans="2:14" ht="16.5" thickBot="1" x14ac:dyDescent="0.3">
      <c r="B45" s="227">
        <v>41</v>
      </c>
      <c r="C45" s="215" t="s">
        <v>75</v>
      </c>
      <c r="D45" s="218" t="s">
        <v>76</v>
      </c>
      <c r="E45" s="218">
        <v>1505</v>
      </c>
      <c r="F45" s="218">
        <v>0</v>
      </c>
      <c r="G45" s="221">
        <v>0</v>
      </c>
      <c r="I45" s="168">
        <v>41</v>
      </c>
      <c r="J45" s="200" t="s">
        <v>75</v>
      </c>
      <c r="K45" s="181">
        <v>57831</v>
      </c>
      <c r="L45" s="180">
        <v>1505</v>
      </c>
      <c r="M45" s="182">
        <v>0</v>
      </c>
      <c r="N45" s="210">
        <v>0</v>
      </c>
    </row>
    <row r="46" spans="2:14" ht="16.5" thickBot="1" x14ac:dyDescent="0.3">
      <c r="B46" s="227">
        <v>42</v>
      </c>
      <c r="C46" s="217" t="s">
        <v>77</v>
      </c>
      <c r="D46" s="218" t="s">
        <v>78</v>
      </c>
      <c r="E46" s="218">
        <v>9126</v>
      </c>
      <c r="F46" s="218">
        <v>13</v>
      </c>
      <c r="G46" s="220">
        <v>1.42</v>
      </c>
      <c r="I46" s="168">
        <v>42</v>
      </c>
      <c r="J46" s="64" t="s">
        <v>194</v>
      </c>
      <c r="K46" s="181">
        <v>57902</v>
      </c>
      <c r="L46" s="180">
        <v>9126</v>
      </c>
      <c r="M46" s="182">
        <v>13</v>
      </c>
      <c r="N46" s="206">
        <v>1.42</v>
      </c>
    </row>
    <row r="47" spans="2:14" ht="16.5" thickBot="1" x14ac:dyDescent="0.3">
      <c r="B47" s="227">
        <v>43</v>
      </c>
      <c r="C47" s="215" t="s">
        <v>79</v>
      </c>
      <c r="D47" s="218" t="s">
        <v>80</v>
      </c>
      <c r="E47" s="218">
        <v>3833</v>
      </c>
      <c r="F47" s="218">
        <v>3</v>
      </c>
      <c r="G47" s="221">
        <v>0.78</v>
      </c>
      <c r="H47" s="53" t="s">
        <v>170</v>
      </c>
      <c r="I47" s="168">
        <v>43</v>
      </c>
      <c r="J47" s="200" t="s">
        <v>79</v>
      </c>
      <c r="K47" s="181">
        <v>58008</v>
      </c>
      <c r="L47" s="180">
        <v>3833</v>
      </c>
      <c r="M47" s="182">
        <v>2</v>
      </c>
      <c r="N47" s="210">
        <v>0.52</v>
      </c>
    </row>
    <row r="48" spans="2:14" ht="16.5" thickBot="1" x14ac:dyDescent="0.3">
      <c r="B48" s="227">
        <v>44</v>
      </c>
      <c r="C48" s="217" t="s">
        <v>81</v>
      </c>
      <c r="D48" s="218" t="s">
        <v>82</v>
      </c>
      <c r="E48" s="218">
        <v>4327</v>
      </c>
      <c r="F48" s="218">
        <v>6</v>
      </c>
      <c r="G48" s="220">
        <v>1.39</v>
      </c>
      <c r="I48" s="168">
        <v>44</v>
      </c>
      <c r="J48" s="64" t="s">
        <v>81</v>
      </c>
      <c r="K48" s="181">
        <v>58142</v>
      </c>
      <c r="L48" s="180">
        <v>4327</v>
      </c>
      <c r="M48" s="182">
        <v>6</v>
      </c>
      <c r="N48" s="206">
        <v>1.39</v>
      </c>
    </row>
    <row r="49" spans="2:14" ht="16.5" thickBot="1" x14ac:dyDescent="0.3">
      <c r="B49" s="227">
        <v>45</v>
      </c>
      <c r="C49" s="216" t="s">
        <v>83</v>
      </c>
      <c r="D49" s="218" t="s">
        <v>84</v>
      </c>
      <c r="E49" s="218">
        <v>1484</v>
      </c>
      <c r="F49" s="218">
        <v>7</v>
      </c>
      <c r="G49" s="219">
        <v>4.72</v>
      </c>
      <c r="H49" s="53" t="s">
        <v>170</v>
      </c>
      <c r="I49" s="168">
        <v>45</v>
      </c>
      <c r="J49" s="201" t="s">
        <v>195</v>
      </c>
      <c r="K49" s="181">
        <v>58204</v>
      </c>
      <c r="L49" s="180">
        <v>1484</v>
      </c>
      <c r="M49" s="182">
        <v>6</v>
      </c>
      <c r="N49" s="209">
        <v>4.04</v>
      </c>
    </row>
    <row r="50" spans="2:14" ht="16.5" thickBot="1" x14ac:dyDescent="0.3">
      <c r="B50" s="227">
        <v>46</v>
      </c>
      <c r="C50" s="216" t="s">
        <v>85</v>
      </c>
      <c r="D50" s="218" t="s">
        <v>86</v>
      </c>
      <c r="E50" s="218">
        <v>1178</v>
      </c>
      <c r="F50" s="218">
        <v>4</v>
      </c>
      <c r="G50" s="219">
        <v>3.4</v>
      </c>
      <c r="I50" s="168">
        <v>46</v>
      </c>
      <c r="J50" s="201" t="s">
        <v>196</v>
      </c>
      <c r="K50" s="181">
        <v>55106</v>
      </c>
      <c r="L50" s="180">
        <v>1178</v>
      </c>
      <c r="M50" s="182">
        <v>5</v>
      </c>
      <c r="N50" s="209">
        <v>4.24</v>
      </c>
    </row>
    <row r="51" spans="2:14" ht="16.5" thickBot="1" x14ac:dyDescent="0.3">
      <c r="B51" s="227">
        <v>47</v>
      </c>
      <c r="C51" s="217" t="s">
        <v>87</v>
      </c>
      <c r="D51" s="218" t="s">
        <v>88</v>
      </c>
      <c r="E51" s="218">
        <v>4974</v>
      </c>
      <c r="F51" s="218">
        <v>10</v>
      </c>
      <c r="G51" s="220">
        <v>2.0099999999999998</v>
      </c>
      <c r="I51" s="168">
        <v>47</v>
      </c>
      <c r="J51" s="64" t="s">
        <v>87</v>
      </c>
      <c r="K51" s="181">
        <v>58259</v>
      </c>
      <c r="L51" s="180">
        <v>4974</v>
      </c>
      <c r="M51" s="182">
        <v>14</v>
      </c>
      <c r="N51" s="206">
        <v>2.81</v>
      </c>
    </row>
    <row r="52" spans="2:14" ht="16.5" thickBot="1" x14ac:dyDescent="0.3">
      <c r="B52" s="227">
        <v>48</v>
      </c>
      <c r="C52" s="217" t="s">
        <v>89</v>
      </c>
      <c r="D52" s="218" t="s">
        <v>90</v>
      </c>
      <c r="E52" s="218">
        <v>4662</v>
      </c>
      <c r="F52" s="218">
        <v>9</v>
      </c>
      <c r="G52" s="220">
        <v>1.93</v>
      </c>
      <c r="I52" s="168">
        <v>48</v>
      </c>
      <c r="J52" s="64" t="s">
        <v>89</v>
      </c>
      <c r="K52" s="181">
        <v>58311</v>
      </c>
      <c r="L52" s="180">
        <v>4662</v>
      </c>
      <c r="M52" s="182">
        <v>9</v>
      </c>
      <c r="N52" s="206">
        <v>1.93</v>
      </c>
    </row>
    <row r="53" spans="2:14" ht="16.5" thickBot="1" x14ac:dyDescent="0.3">
      <c r="B53" s="227">
        <v>49</v>
      </c>
      <c r="C53" s="215" t="s">
        <v>91</v>
      </c>
      <c r="D53" s="218" t="s">
        <v>92</v>
      </c>
      <c r="E53" s="218">
        <v>2297</v>
      </c>
      <c r="F53" s="218">
        <v>2</v>
      </c>
      <c r="G53" s="221">
        <v>0.87</v>
      </c>
      <c r="I53" s="168">
        <v>49</v>
      </c>
      <c r="J53" s="200" t="s">
        <v>197</v>
      </c>
      <c r="K53" s="181">
        <v>58357</v>
      </c>
      <c r="L53" s="180">
        <v>2297</v>
      </c>
      <c r="M53" s="182">
        <v>2</v>
      </c>
      <c r="N53" s="210">
        <v>0.87</v>
      </c>
    </row>
    <row r="54" spans="2:14" ht="16.5" thickBot="1" x14ac:dyDescent="0.3">
      <c r="B54" s="227">
        <v>50</v>
      </c>
      <c r="C54" s="215" t="s">
        <v>93</v>
      </c>
      <c r="D54" s="218" t="s">
        <v>94</v>
      </c>
      <c r="E54" s="218">
        <v>1379</v>
      </c>
      <c r="F54" s="218">
        <v>1</v>
      </c>
      <c r="G54" s="221">
        <v>0.73</v>
      </c>
      <c r="I54" s="168">
        <v>50</v>
      </c>
      <c r="J54" s="200" t="s">
        <v>198</v>
      </c>
      <c r="K54" s="181">
        <v>58393</v>
      </c>
      <c r="L54" s="180">
        <v>1379</v>
      </c>
      <c r="M54" s="182">
        <v>1</v>
      </c>
      <c r="N54" s="210">
        <v>0.73</v>
      </c>
    </row>
    <row r="55" spans="2:14" ht="16.5" thickBot="1" x14ac:dyDescent="0.3">
      <c r="B55" s="227">
        <v>51</v>
      </c>
      <c r="C55" s="215" t="s">
        <v>95</v>
      </c>
      <c r="D55" s="218" t="s">
        <v>96</v>
      </c>
      <c r="E55" s="218">
        <v>1645</v>
      </c>
      <c r="F55" s="218">
        <v>1</v>
      </c>
      <c r="G55" s="221">
        <v>0.61</v>
      </c>
      <c r="I55" s="168">
        <v>51</v>
      </c>
      <c r="J55" s="200" t="s">
        <v>199</v>
      </c>
      <c r="K55" s="181">
        <v>58464</v>
      </c>
      <c r="L55" s="180">
        <v>1645</v>
      </c>
      <c r="M55" s="182">
        <v>1</v>
      </c>
      <c r="N55" s="210">
        <v>0.61</v>
      </c>
    </row>
    <row r="56" spans="2:14" ht="16.5" thickBot="1" x14ac:dyDescent="0.3">
      <c r="B56" s="227">
        <v>52</v>
      </c>
      <c r="C56" s="215" t="s">
        <v>97</v>
      </c>
      <c r="D56" s="218" t="s">
        <v>98</v>
      </c>
      <c r="E56" s="218">
        <v>1506</v>
      </c>
      <c r="F56" s="218">
        <v>0</v>
      </c>
      <c r="G56" s="221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1</v>
      </c>
      <c r="N56" s="210">
        <v>0.66</v>
      </c>
    </row>
    <row r="57" spans="2:14" ht="16.5" thickBot="1" x14ac:dyDescent="0.3">
      <c r="B57" s="227">
        <v>53</v>
      </c>
      <c r="C57" s="217" t="s">
        <v>99</v>
      </c>
      <c r="D57" s="218" t="s">
        <v>100</v>
      </c>
      <c r="E57" s="218">
        <v>3645</v>
      </c>
      <c r="F57" s="218">
        <v>4</v>
      </c>
      <c r="G57" s="220">
        <v>1.1000000000000001</v>
      </c>
      <c r="H57" s="53" t="s">
        <v>170</v>
      </c>
      <c r="I57" s="168">
        <v>53</v>
      </c>
      <c r="J57" s="200" t="s">
        <v>99</v>
      </c>
      <c r="K57" s="181">
        <v>55160</v>
      </c>
      <c r="L57" s="180">
        <v>3645</v>
      </c>
      <c r="M57" s="182">
        <v>3</v>
      </c>
      <c r="N57" s="210">
        <v>0.82</v>
      </c>
    </row>
    <row r="58" spans="2:14" ht="16.5" thickBot="1" x14ac:dyDescent="0.3">
      <c r="B58" s="227">
        <v>54</v>
      </c>
      <c r="C58" s="216" t="s">
        <v>101</v>
      </c>
      <c r="D58" s="218" t="s">
        <v>102</v>
      </c>
      <c r="E58" s="218">
        <v>5870</v>
      </c>
      <c r="F58" s="218">
        <v>20</v>
      </c>
      <c r="G58" s="219">
        <v>3.41</v>
      </c>
      <c r="H58" s="53" t="s">
        <v>170</v>
      </c>
      <c r="I58" s="168">
        <v>54</v>
      </c>
      <c r="J58" s="64" t="s">
        <v>101</v>
      </c>
      <c r="K58" s="181">
        <v>55277</v>
      </c>
      <c r="L58" s="180">
        <v>5870</v>
      </c>
      <c r="M58" s="182">
        <v>17</v>
      </c>
      <c r="N58" s="206">
        <v>2.9</v>
      </c>
    </row>
    <row r="59" spans="2:14" ht="16.5" thickBot="1" x14ac:dyDescent="0.3">
      <c r="B59" s="227">
        <v>55</v>
      </c>
      <c r="C59" s="217" t="s">
        <v>103</v>
      </c>
      <c r="D59" s="218" t="s">
        <v>104</v>
      </c>
      <c r="E59" s="218">
        <v>3851</v>
      </c>
      <c r="F59" s="218">
        <v>5</v>
      </c>
      <c r="G59" s="220">
        <v>1.3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7</v>
      </c>
      <c r="N59" s="206">
        <v>1.82</v>
      </c>
    </row>
    <row r="60" spans="2:14" ht="16.5" thickBot="1" x14ac:dyDescent="0.3">
      <c r="B60" s="227">
        <v>56</v>
      </c>
      <c r="C60" s="215" t="s">
        <v>105</v>
      </c>
      <c r="D60" s="218" t="s">
        <v>106</v>
      </c>
      <c r="E60" s="218">
        <v>3282</v>
      </c>
      <c r="F60" s="218">
        <v>2</v>
      </c>
      <c r="G60" s="221">
        <v>0.61</v>
      </c>
      <c r="I60" s="168">
        <v>56</v>
      </c>
      <c r="J60" s="200" t="s">
        <v>105</v>
      </c>
      <c r="K60" s="181">
        <v>58623</v>
      </c>
      <c r="L60" s="180">
        <v>3282</v>
      </c>
      <c r="M60" s="182">
        <v>2</v>
      </c>
      <c r="N60" s="210">
        <v>0.61</v>
      </c>
    </row>
    <row r="61" spans="2:14" ht="16.5" thickBot="1" x14ac:dyDescent="0.3">
      <c r="B61" s="227">
        <v>57</v>
      </c>
      <c r="C61" s="216" t="s">
        <v>107</v>
      </c>
      <c r="D61" s="218" t="s">
        <v>108</v>
      </c>
      <c r="E61" s="218">
        <v>3280</v>
      </c>
      <c r="F61" s="218">
        <v>17</v>
      </c>
      <c r="G61" s="219">
        <v>5.18</v>
      </c>
      <c r="I61" s="168">
        <v>57</v>
      </c>
      <c r="J61" s="201" t="s">
        <v>201</v>
      </c>
      <c r="K61" s="181">
        <v>58721</v>
      </c>
      <c r="L61" s="180">
        <v>3280</v>
      </c>
      <c r="M61" s="182">
        <v>17</v>
      </c>
      <c r="N61" s="209">
        <v>5.18</v>
      </c>
    </row>
    <row r="62" spans="2:14" ht="16.5" thickBot="1" x14ac:dyDescent="0.3">
      <c r="B62" s="227">
        <v>58</v>
      </c>
      <c r="C62" s="215" t="s">
        <v>119</v>
      </c>
      <c r="D62" s="218" t="s">
        <v>120</v>
      </c>
      <c r="E62" s="218">
        <v>2302</v>
      </c>
      <c r="F62" s="218">
        <v>2</v>
      </c>
      <c r="G62" s="221">
        <v>0.87</v>
      </c>
      <c r="I62" s="168">
        <v>58</v>
      </c>
      <c r="J62" s="64" t="s">
        <v>119</v>
      </c>
      <c r="K62" s="181">
        <v>60169</v>
      </c>
      <c r="L62" s="180">
        <v>2302</v>
      </c>
      <c r="M62" s="182">
        <v>3</v>
      </c>
      <c r="N62" s="206">
        <v>1.3</v>
      </c>
    </row>
    <row r="63" spans="2:14" ht="16.5" thickBot="1" x14ac:dyDescent="0.3">
      <c r="B63" s="227">
        <v>59</v>
      </c>
      <c r="C63" s="216" t="s">
        <v>123</v>
      </c>
      <c r="D63" s="218" t="s">
        <v>124</v>
      </c>
      <c r="E63" s="218">
        <v>1153</v>
      </c>
      <c r="F63" s="218">
        <v>6</v>
      </c>
      <c r="G63" s="219">
        <v>5.2</v>
      </c>
      <c r="I63" s="168">
        <v>59</v>
      </c>
      <c r="J63" s="201" t="s">
        <v>202</v>
      </c>
      <c r="K63" s="181">
        <v>58794</v>
      </c>
      <c r="L63" s="180">
        <v>1153</v>
      </c>
      <c r="M63" s="182">
        <v>7</v>
      </c>
      <c r="N63" s="209">
        <v>6.07</v>
      </c>
    </row>
    <row r="64" spans="2:14" ht="16.5" thickBot="1" x14ac:dyDescent="0.3">
      <c r="B64" s="227">
        <v>60</v>
      </c>
      <c r="C64" s="216" t="s">
        <v>125</v>
      </c>
      <c r="D64" s="218" t="s">
        <v>126</v>
      </c>
      <c r="E64" s="218">
        <v>1823</v>
      </c>
      <c r="F64" s="218">
        <v>9</v>
      </c>
      <c r="G64" s="219">
        <v>4.9400000000000004</v>
      </c>
      <c r="I64" s="168">
        <v>60</v>
      </c>
      <c r="J64" s="201" t="s">
        <v>125</v>
      </c>
      <c r="K64" s="181">
        <v>58856</v>
      </c>
      <c r="L64" s="180">
        <v>1823</v>
      </c>
      <c r="M64" s="182">
        <v>9</v>
      </c>
      <c r="N64" s="209">
        <v>4.9400000000000004</v>
      </c>
    </row>
    <row r="65" spans="2:14" ht="16.5" thickBot="1" x14ac:dyDescent="0.3">
      <c r="B65" s="227">
        <v>61</v>
      </c>
      <c r="C65" s="217" t="s">
        <v>127</v>
      </c>
      <c r="D65" s="218" t="s">
        <v>128</v>
      </c>
      <c r="E65" s="218">
        <v>1652</v>
      </c>
      <c r="F65" s="218">
        <v>3</v>
      </c>
      <c r="G65" s="220">
        <v>1.82</v>
      </c>
      <c r="I65" s="168">
        <v>61</v>
      </c>
      <c r="J65" s="64" t="s">
        <v>203</v>
      </c>
      <c r="K65" s="181">
        <v>58918</v>
      </c>
      <c r="L65" s="180">
        <v>1652</v>
      </c>
      <c r="M65" s="182">
        <v>3</v>
      </c>
      <c r="N65" s="206">
        <v>1.82</v>
      </c>
    </row>
    <row r="66" spans="2:14" ht="16.5" thickBot="1" x14ac:dyDescent="0.3">
      <c r="B66" s="227">
        <v>62</v>
      </c>
      <c r="C66" s="215" t="s">
        <v>129</v>
      </c>
      <c r="D66" s="218" t="s">
        <v>130</v>
      </c>
      <c r="E66" s="218">
        <v>638</v>
      </c>
      <c r="F66" s="218">
        <v>0</v>
      </c>
      <c r="G66" s="221">
        <v>0</v>
      </c>
      <c r="I66" s="168">
        <v>62</v>
      </c>
      <c r="J66" s="200" t="s">
        <v>204</v>
      </c>
      <c r="K66" s="181">
        <v>58990</v>
      </c>
      <c r="L66" s="180">
        <v>638</v>
      </c>
      <c r="M66" s="182">
        <v>0</v>
      </c>
      <c r="N66" s="210">
        <v>0</v>
      </c>
    </row>
    <row r="67" spans="2:14" ht="16.5" thickBot="1" x14ac:dyDescent="0.3">
      <c r="B67" s="227">
        <v>63</v>
      </c>
      <c r="C67" s="217" t="s">
        <v>131</v>
      </c>
      <c r="D67" s="218" t="s">
        <v>132</v>
      </c>
      <c r="E67" s="218">
        <v>4796</v>
      </c>
      <c r="F67" s="218">
        <v>8</v>
      </c>
      <c r="G67" s="220">
        <v>1.67</v>
      </c>
      <c r="I67" s="168">
        <v>63</v>
      </c>
      <c r="J67" s="64" t="s">
        <v>131</v>
      </c>
      <c r="K67" s="181">
        <v>59041</v>
      </c>
      <c r="L67" s="180">
        <v>4796</v>
      </c>
      <c r="M67" s="182">
        <v>8</v>
      </c>
      <c r="N67" s="206">
        <v>1.67</v>
      </c>
    </row>
    <row r="68" spans="2:14" ht="16.5" thickBot="1" x14ac:dyDescent="0.3">
      <c r="B68" s="227">
        <v>64</v>
      </c>
      <c r="C68" s="215" t="s">
        <v>135</v>
      </c>
      <c r="D68" s="218" t="s">
        <v>136</v>
      </c>
      <c r="E68" s="218">
        <v>1407</v>
      </c>
      <c r="F68" s="218">
        <v>0</v>
      </c>
      <c r="G68" s="221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10">
        <v>0</v>
      </c>
    </row>
    <row r="69" spans="2:14" ht="16.5" thickBot="1" x14ac:dyDescent="0.3">
      <c r="B69" s="227">
        <v>65</v>
      </c>
      <c r="C69" s="216" t="s">
        <v>133</v>
      </c>
      <c r="D69" s="218" t="s">
        <v>134</v>
      </c>
      <c r="E69" s="218">
        <v>1360</v>
      </c>
      <c r="F69" s="218">
        <v>5</v>
      </c>
      <c r="G69" s="219">
        <v>3.68</v>
      </c>
      <c r="I69" s="168">
        <v>65</v>
      </c>
      <c r="J69" s="201" t="s">
        <v>133</v>
      </c>
      <c r="K69" s="181">
        <v>59130</v>
      </c>
      <c r="L69" s="180">
        <v>1360</v>
      </c>
      <c r="M69" s="182">
        <v>5</v>
      </c>
      <c r="N69" s="209">
        <v>3.68</v>
      </c>
    </row>
    <row r="70" spans="2:14" ht="16.5" thickBot="1" x14ac:dyDescent="0.3">
      <c r="B70" s="227">
        <v>66</v>
      </c>
      <c r="C70" s="215" t="s">
        <v>137</v>
      </c>
      <c r="D70" s="218" t="s">
        <v>138</v>
      </c>
      <c r="E70" s="218">
        <v>1489</v>
      </c>
      <c r="F70" s="218">
        <v>0</v>
      </c>
      <c r="G70" s="221">
        <v>0</v>
      </c>
      <c r="I70" s="168">
        <v>66</v>
      </c>
      <c r="J70" s="200" t="s">
        <v>206</v>
      </c>
      <c r="K70" s="181">
        <v>59283</v>
      </c>
      <c r="L70" s="180">
        <v>1489</v>
      </c>
      <c r="M70" s="182">
        <v>0</v>
      </c>
      <c r="N70" s="210">
        <v>0</v>
      </c>
    </row>
    <row r="71" spans="2:14" ht="16.5" thickBot="1" x14ac:dyDescent="0.3">
      <c r="B71" s="227">
        <v>67</v>
      </c>
      <c r="C71" s="215" t="s">
        <v>139</v>
      </c>
      <c r="D71" s="218" t="s">
        <v>140</v>
      </c>
      <c r="E71" s="218">
        <v>1532</v>
      </c>
      <c r="F71" s="218">
        <v>1</v>
      </c>
      <c r="G71" s="221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10">
        <v>0.65</v>
      </c>
    </row>
    <row r="72" spans="2:14" ht="16.5" thickBot="1" x14ac:dyDescent="0.3">
      <c r="B72" s="227">
        <v>68</v>
      </c>
      <c r="C72" s="215" t="s">
        <v>141</v>
      </c>
      <c r="D72" s="218" t="s">
        <v>142</v>
      </c>
      <c r="E72" s="218">
        <v>2206</v>
      </c>
      <c r="F72" s="218">
        <v>1</v>
      </c>
      <c r="G72" s="221">
        <v>0.45</v>
      </c>
      <c r="I72" s="168">
        <v>68</v>
      </c>
      <c r="J72" s="200" t="s">
        <v>208</v>
      </c>
      <c r="K72" s="181">
        <v>55311</v>
      </c>
      <c r="L72" s="180">
        <v>2206</v>
      </c>
      <c r="M72" s="182">
        <v>1</v>
      </c>
      <c r="N72" s="210">
        <v>0.45</v>
      </c>
    </row>
    <row r="73" spans="2:14" ht="16.5" thickBot="1" x14ac:dyDescent="0.3">
      <c r="B73" s="227">
        <v>69</v>
      </c>
      <c r="C73" s="215" t="s">
        <v>143</v>
      </c>
      <c r="D73" s="218" t="s">
        <v>144</v>
      </c>
      <c r="E73" s="218">
        <v>1270</v>
      </c>
      <c r="F73" s="218">
        <v>1</v>
      </c>
      <c r="G73" s="221">
        <v>0.79</v>
      </c>
      <c r="H73" s="53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0</v>
      </c>
      <c r="N73" s="210">
        <v>0</v>
      </c>
    </row>
    <row r="74" spans="2:14" ht="16.5" thickBot="1" x14ac:dyDescent="0.3">
      <c r="B74" s="227">
        <v>70</v>
      </c>
      <c r="C74" s="216" t="s">
        <v>145</v>
      </c>
      <c r="D74" s="218" t="s">
        <v>146</v>
      </c>
      <c r="E74" s="218">
        <v>2248</v>
      </c>
      <c r="F74" s="218">
        <v>7</v>
      </c>
      <c r="G74" s="219">
        <v>3.11</v>
      </c>
      <c r="I74" s="168">
        <v>70</v>
      </c>
      <c r="J74" s="201" t="s">
        <v>210</v>
      </c>
      <c r="K74" s="181">
        <v>59586</v>
      </c>
      <c r="L74" s="180">
        <v>2248</v>
      </c>
      <c r="M74" s="182">
        <v>8</v>
      </c>
      <c r="N74" s="209">
        <v>3.56</v>
      </c>
    </row>
    <row r="75" spans="2:14" ht="16.5" thickBot="1" x14ac:dyDescent="0.3">
      <c r="B75" s="227">
        <v>71</v>
      </c>
      <c r="C75" s="217" t="s">
        <v>147</v>
      </c>
      <c r="D75" s="218" t="s">
        <v>148</v>
      </c>
      <c r="E75" s="218">
        <v>4136</v>
      </c>
      <c r="F75" s="218">
        <v>7</v>
      </c>
      <c r="G75" s="220">
        <v>1.69</v>
      </c>
      <c r="I75" s="168">
        <v>71</v>
      </c>
      <c r="J75" s="64" t="s">
        <v>211</v>
      </c>
      <c r="K75" s="181">
        <v>59327</v>
      </c>
      <c r="L75" s="180">
        <v>4136</v>
      </c>
      <c r="M75" s="182">
        <v>7</v>
      </c>
      <c r="N75" s="206">
        <v>1.69</v>
      </c>
    </row>
    <row r="76" spans="2:14" ht="16.5" thickBot="1" x14ac:dyDescent="0.3">
      <c r="B76" s="227">
        <v>72</v>
      </c>
      <c r="C76" s="216" t="s">
        <v>149</v>
      </c>
      <c r="D76" s="218" t="s">
        <v>150</v>
      </c>
      <c r="E76" s="218">
        <v>2273</v>
      </c>
      <c r="F76" s="218">
        <v>7</v>
      </c>
      <c r="G76" s="219">
        <v>3.08</v>
      </c>
      <c r="I76" s="168">
        <v>72</v>
      </c>
      <c r="J76" s="201" t="s">
        <v>149</v>
      </c>
      <c r="K76" s="181">
        <v>59416</v>
      </c>
      <c r="L76" s="180">
        <v>2273</v>
      </c>
      <c r="M76" s="182">
        <v>7</v>
      </c>
      <c r="N76" s="209">
        <v>3.08</v>
      </c>
    </row>
    <row r="77" spans="2:14" ht="16.5" thickBot="1" x14ac:dyDescent="0.3">
      <c r="B77" s="227">
        <v>73</v>
      </c>
      <c r="C77" s="215" t="s">
        <v>151</v>
      </c>
      <c r="D77" s="218" t="s">
        <v>152</v>
      </c>
      <c r="E77" s="218">
        <v>1526</v>
      </c>
      <c r="F77" s="218">
        <v>1</v>
      </c>
      <c r="G77" s="221">
        <v>0.66</v>
      </c>
      <c r="I77" s="168">
        <v>73</v>
      </c>
      <c r="J77" s="200" t="s">
        <v>151</v>
      </c>
      <c r="K77" s="181">
        <v>59657</v>
      </c>
      <c r="L77" s="180">
        <v>1526</v>
      </c>
      <c r="M77" s="182">
        <v>1</v>
      </c>
      <c r="N77" s="210">
        <v>0.66</v>
      </c>
    </row>
    <row r="78" spans="2:14" ht="16.5" thickBot="1" x14ac:dyDescent="0.3">
      <c r="B78" s="227">
        <v>74</v>
      </c>
      <c r="C78" s="217" t="s">
        <v>153</v>
      </c>
      <c r="D78" s="218" t="s">
        <v>154</v>
      </c>
      <c r="E78" s="218">
        <v>1728</v>
      </c>
      <c r="F78" s="218">
        <v>2</v>
      </c>
      <c r="G78" s="220">
        <v>1.1599999999999999</v>
      </c>
      <c r="H78" s="53" t="s">
        <v>170</v>
      </c>
      <c r="I78" s="168">
        <v>74</v>
      </c>
      <c r="J78" s="200" t="s">
        <v>212</v>
      </c>
      <c r="K78" s="181">
        <v>59826</v>
      </c>
      <c r="L78" s="180">
        <v>1728</v>
      </c>
      <c r="M78" s="182">
        <v>1</v>
      </c>
      <c r="N78" s="210">
        <v>0.57999999999999996</v>
      </c>
    </row>
    <row r="79" spans="2:14" ht="16.5" thickBot="1" x14ac:dyDescent="0.3">
      <c r="B79" s="227">
        <v>75</v>
      </c>
      <c r="C79" s="215" t="s">
        <v>155</v>
      </c>
      <c r="D79" s="218" t="s">
        <v>156</v>
      </c>
      <c r="E79" s="218">
        <v>4583</v>
      </c>
      <c r="F79" s="218">
        <v>2</v>
      </c>
      <c r="G79" s="221">
        <v>0.44</v>
      </c>
      <c r="I79" s="168">
        <v>75</v>
      </c>
      <c r="J79" s="200" t="s">
        <v>155</v>
      </c>
      <c r="K79" s="181">
        <v>59693</v>
      </c>
      <c r="L79" s="180">
        <v>4583</v>
      </c>
      <c r="M79" s="182">
        <v>2</v>
      </c>
      <c r="N79" s="210">
        <v>0.44</v>
      </c>
    </row>
    <row r="80" spans="2:14" ht="16.5" thickBot="1" x14ac:dyDescent="0.3">
      <c r="B80" s="227">
        <v>76</v>
      </c>
      <c r="C80" s="216" t="s">
        <v>157</v>
      </c>
      <c r="D80" s="218" t="s">
        <v>158</v>
      </c>
      <c r="E80" s="218">
        <v>2189</v>
      </c>
      <c r="F80" s="218">
        <v>16</v>
      </c>
      <c r="G80" s="219">
        <v>7.31</v>
      </c>
      <c r="I80" s="168">
        <v>76</v>
      </c>
      <c r="J80" s="201" t="s">
        <v>157</v>
      </c>
      <c r="K80" s="181">
        <v>59764</v>
      </c>
      <c r="L80" s="180">
        <v>2189</v>
      </c>
      <c r="M80" s="182">
        <v>16</v>
      </c>
      <c r="N80" s="209">
        <v>7.31</v>
      </c>
    </row>
    <row r="81" spans="2:14" ht="16.5" thickBot="1" x14ac:dyDescent="0.3">
      <c r="B81" s="227">
        <v>77</v>
      </c>
      <c r="C81" s="217" t="s">
        <v>159</v>
      </c>
      <c r="D81" s="218" t="s">
        <v>160</v>
      </c>
      <c r="E81" s="218">
        <v>2575</v>
      </c>
      <c r="F81" s="218">
        <v>6</v>
      </c>
      <c r="G81" s="220">
        <v>2.33</v>
      </c>
      <c r="I81" s="168">
        <v>77</v>
      </c>
      <c r="J81" s="64" t="s">
        <v>213</v>
      </c>
      <c r="K81" s="181">
        <v>59880</v>
      </c>
      <c r="L81" s="180">
        <v>2575</v>
      </c>
      <c r="M81" s="182">
        <v>6</v>
      </c>
      <c r="N81" s="206">
        <v>2.33</v>
      </c>
    </row>
    <row r="82" spans="2:14" ht="16.5" thickBot="1" x14ac:dyDescent="0.3">
      <c r="B82" s="227">
        <v>78</v>
      </c>
      <c r="C82" s="216" t="s">
        <v>161</v>
      </c>
      <c r="D82" s="218" t="s">
        <v>162</v>
      </c>
      <c r="E82" s="218">
        <v>2117</v>
      </c>
      <c r="F82" s="218">
        <v>15</v>
      </c>
      <c r="G82" s="219">
        <v>7.09</v>
      </c>
      <c r="I82" s="168">
        <v>78</v>
      </c>
      <c r="J82" s="201" t="s">
        <v>161</v>
      </c>
      <c r="K82" s="181">
        <v>59942</v>
      </c>
      <c r="L82" s="180">
        <v>2117</v>
      </c>
      <c r="M82" s="182">
        <v>17</v>
      </c>
      <c r="N82" s="209">
        <v>8.0299999999999994</v>
      </c>
    </row>
    <row r="83" spans="2:14" ht="16.5" thickBot="1" x14ac:dyDescent="0.3">
      <c r="B83" s="227">
        <v>79</v>
      </c>
      <c r="C83" s="215" t="s">
        <v>163</v>
      </c>
      <c r="D83" s="218" t="s">
        <v>164</v>
      </c>
      <c r="E83" s="218">
        <v>952</v>
      </c>
      <c r="F83" s="218">
        <v>0</v>
      </c>
      <c r="G83" s="221">
        <v>0</v>
      </c>
      <c r="I83" s="168">
        <v>79</v>
      </c>
      <c r="J83" s="200" t="s">
        <v>163</v>
      </c>
      <c r="K83" s="181">
        <v>60026</v>
      </c>
      <c r="L83" s="180">
        <v>952</v>
      </c>
      <c r="M83" s="182">
        <v>0</v>
      </c>
      <c r="N83" s="207">
        <v>0</v>
      </c>
    </row>
    <row r="84" spans="2:14" ht="16.5" thickBot="1" x14ac:dyDescent="0.3">
      <c r="B84" s="227">
        <v>80</v>
      </c>
      <c r="C84" s="217" t="s">
        <v>165</v>
      </c>
      <c r="D84" s="218" t="s">
        <v>166</v>
      </c>
      <c r="E84" s="218">
        <v>5950</v>
      </c>
      <c r="F84" s="218">
        <v>9</v>
      </c>
      <c r="G84" s="220">
        <v>1.51</v>
      </c>
      <c r="I84" s="168">
        <v>80</v>
      </c>
      <c r="J84" s="64" t="s">
        <v>214</v>
      </c>
      <c r="K84" s="181">
        <v>60062</v>
      </c>
      <c r="L84" s="180">
        <v>5950</v>
      </c>
      <c r="M84" s="182">
        <v>9</v>
      </c>
      <c r="N84" s="206">
        <v>1.51</v>
      </c>
    </row>
    <row r="85" spans="2:14" ht="16.5" thickBot="1" x14ac:dyDescent="0.3">
      <c r="B85" s="227">
        <v>81</v>
      </c>
      <c r="C85" s="215" t="s">
        <v>167</v>
      </c>
      <c r="D85" s="218" t="s">
        <v>168</v>
      </c>
      <c r="E85" s="218">
        <v>1441</v>
      </c>
      <c r="F85" s="218">
        <v>0</v>
      </c>
      <c r="G85" s="221">
        <v>0</v>
      </c>
      <c r="I85" s="168">
        <v>81</v>
      </c>
      <c r="J85" s="203" t="s">
        <v>167</v>
      </c>
      <c r="K85" s="185">
        <v>60099</v>
      </c>
      <c r="L85" s="184">
        <v>1441</v>
      </c>
      <c r="M85" s="186">
        <v>0</v>
      </c>
      <c r="N85" s="207">
        <v>0</v>
      </c>
    </row>
    <row r="86" spans="2:14" ht="17.25" thickTop="1" thickBot="1" x14ac:dyDescent="0.3">
      <c r="B86" s="399" t="s">
        <v>215</v>
      </c>
      <c r="C86" s="400"/>
      <c r="D86" s="400"/>
      <c r="E86" s="214">
        <f>SUM(E5:E85)</f>
        <v>757407</v>
      </c>
      <c r="F86" s="214">
        <f>SUM(F5:F85)</f>
        <v>3048</v>
      </c>
      <c r="G86" s="222">
        <f>F86*1000/E86</f>
        <v>4.0242564433653243</v>
      </c>
      <c r="H86" s="53" t="s">
        <v>170</v>
      </c>
      <c r="I86" s="396" t="s">
        <v>215</v>
      </c>
      <c r="J86" s="397"/>
      <c r="K86" s="398"/>
      <c r="L86" s="167">
        <f>SUM(L5:L85)</f>
        <v>757407</v>
      </c>
      <c r="M86" s="167">
        <f>SUM(M5:M85)</f>
        <v>3004</v>
      </c>
      <c r="N86" s="205">
        <v>3.97</v>
      </c>
    </row>
  </sheetData>
  <mergeCells count="4">
    <mergeCell ref="I2:N2"/>
    <mergeCell ref="I86:K86"/>
    <mergeCell ref="B86:D86"/>
    <mergeCell ref="B2:G2"/>
  </mergeCells>
  <pageMargins left="0.7" right="0.7" top="0.75" bottom="0.75" header="0.3" footer="0.3"/>
  <pageSetup scale="89" orientation="portrait" r:id="rId1"/>
  <rowBreaks count="1" manualBreakCount="1">
    <brk id="43" max="16383" man="1"/>
  </rowBreaks>
  <colBreaks count="1" manualBreakCount="1">
    <brk id="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6"/>
  <sheetViews>
    <sheetView topLeftCell="C1" workbookViewId="0">
      <selection activeCell="C1" sqref="B1:H86"/>
    </sheetView>
  </sheetViews>
  <sheetFormatPr defaultRowHeight="15" x14ac:dyDescent="0.25"/>
  <cols>
    <col min="4" max="4" width="25" customWidth="1"/>
    <col min="6" max="6" width="11.28515625" customWidth="1"/>
    <col min="8" max="8" width="10.42578125" customWidth="1"/>
    <col min="11" max="11" width="19" customWidth="1"/>
    <col min="13" max="13" width="12.85546875" customWidth="1"/>
    <col min="15" max="15" width="11.28515625" customWidth="1"/>
  </cols>
  <sheetData>
    <row r="1" spans="2:15" ht="19.5" thickBot="1" x14ac:dyDescent="0.35">
      <c r="D1" s="4">
        <v>44275</v>
      </c>
      <c r="K1" s="4">
        <v>44274</v>
      </c>
      <c r="O1" s="196"/>
    </row>
    <row r="2" spans="2:15" ht="60" customHeight="1" thickBot="1" x14ac:dyDescent="0.35">
      <c r="D2" s="393" t="s">
        <v>270</v>
      </c>
      <c r="E2" s="394"/>
      <c r="F2" s="394"/>
      <c r="G2" s="394"/>
      <c r="H2" s="394"/>
      <c r="I2" s="228"/>
      <c r="J2" s="393" t="s">
        <v>263</v>
      </c>
      <c r="K2" s="394"/>
      <c r="L2" s="394"/>
      <c r="M2" s="394"/>
      <c r="N2" s="394"/>
      <c r="O2" s="395"/>
    </row>
    <row r="3" spans="2:15" ht="15.75" thickBot="1" x14ac:dyDescent="0.3"/>
    <row r="4" spans="2:15" ht="61.5" customHeight="1" x14ac:dyDescent="0.25">
      <c r="B4" s="226" t="s">
        <v>221</v>
      </c>
      <c r="C4" s="226" t="s">
        <v>221</v>
      </c>
      <c r="D4" s="224" t="s">
        <v>222</v>
      </c>
      <c r="E4" s="224" t="s">
        <v>2</v>
      </c>
      <c r="F4" s="224" t="s">
        <v>223</v>
      </c>
      <c r="G4" s="224" t="s">
        <v>224</v>
      </c>
      <c r="H4" s="225" t="s">
        <v>225</v>
      </c>
      <c r="J4" s="226" t="s">
        <v>221</v>
      </c>
      <c r="K4" s="224" t="s">
        <v>222</v>
      </c>
      <c r="L4" s="224" t="s">
        <v>2</v>
      </c>
      <c r="M4" s="224" t="s">
        <v>223</v>
      </c>
      <c r="N4" s="224" t="s">
        <v>224</v>
      </c>
      <c r="O4" s="225" t="s">
        <v>225</v>
      </c>
    </row>
    <row r="5" spans="2:15" ht="15.75" x14ac:dyDescent="0.25">
      <c r="B5" s="227">
        <v>1</v>
      </c>
      <c r="C5" s="227">
        <v>1</v>
      </c>
      <c r="D5" s="216" t="s">
        <v>111</v>
      </c>
      <c r="E5" s="218" t="s">
        <v>112</v>
      </c>
      <c r="F5" s="218">
        <v>336486</v>
      </c>
      <c r="G5" s="218">
        <v>1778</v>
      </c>
      <c r="H5" s="231">
        <f>1000*G5/F5</f>
        <v>5.2840237038093711</v>
      </c>
      <c r="I5" s="53" t="s">
        <v>170</v>
      </c>
      <c r="J5" s="227">
        <v>1</v>
      </c>
      <c r="K5" s="216" t="s">
        <v>111</v>
      </c>
      <c r="L5" s="218" t="s">
        <v>112</v>
      </c>
      <c r="M5" s="218">
        <v>336486</v>
      </c>
      <c r="N5" s="218">
        <v>1719</v>
      </c>
      <c r="O5" s="219">
        <v>5.1100000000000003</v>
      </c>
    </row>
    <row r="6" spans="2:15" ht="15.75" x14ac:dyDescent="0.25">
      <c r="B6" s="227">
        <v>2</v>
      </c>
      <c r="C6" s="227">
        <v>2</v>
      </c>
      <c r="D6" s="216" t="s">
        <v>113</v>
      </c>
      <c r="E6" s="218" t="s">
        <v>114</v>
      </c>
      <c r="F6" s="218">
        <v>38372</v>
      </c>
      <c r="G6" s="218">
        <v>200</v>
      </c>
      <c r="H6" s="231">
        <f t="shared" ref="H6:H69" si="0">1000*G6/F6</f>
        <v>5.2121338475972063</v>
      </c>
      <c r="J6" s="227">
        <v>2</v>
      </c>
      <c r="K6" s="216" t="s">
        <v>113</v>
      </c>
      <c r="L6" s="218" t="s">
        <v>114</v>
      </c>
      <c r="M6" s="218">
        <v>38372</v>
      </c>
      <c r="N6" s="218">
        <v>202</v>
      </c>
      <c r="O6" s="219">
        <v>5.26</v>
      </c>
    </row>
    <row r="7" spans="2:15" ht="15.75" x14ac:dyDescent="0.25">
      <c r="B7" s="227">
        <v>3</v>
      </c>
      <c r="C7" s="227">
        <v>3</v>
      </c>
      <c r="D7" s="217" t="s">
        <v>115</v>
      </c>
      <c r="E7" s="218" t="s">
        <v>116</v>
      </c>
      <c r="F7" s="218">
        <v>23019</v>
      </c>
      <c r="G7" s="218">
        <v>64</v>
      </c>
      <c r="H7" s="229">
        <f t="shared" si="0"/>
        <v>2.7803119162431034</v>
      </c>
      <c r="J7" s="227">
        <v>3</v>
      </c>
      <c r="K7" s="217" t="s">
        <v>115</v>
      </c>
      <c r="L7" s="218" t="s">
        <v>116</v>
      </c>
      <c r="M7" s="218">
        <v>23019</v>
      </c>
      <c r="N7" s="218">
        <v>68</v>
      </c>
      <c r="O7" s="220">
        <v>2.95</v>
      </c>
    </row>
    <row r="8" spans="2:15" ht="15.75" x14ac:dyDescent="0.25">
      <c r="B8" s="227">
        <v>4</v>
      </c>
      <c r="C8" s="227">
        <v>4</v>
      </c>
      <c r="D8" s="216" t="s">
        <v>117</v>
      </c>
      <c r="E8" s="218" t="s">
        <v>118</v>
      </c>
      <c r="F8" s="218">
        <v>55548</v>
      </c>
      <c r="G8" s="218">
        <v>216</v>
      </c>
      <c r="H8" s="231">
        <f t="shared" si="0"/>
        <v>3.8885288399222295</v>
      </c>
      <c r="J8" s="227">
        <v>4</v>
      </c>
      <c r="K8" s="216" t="s">
        <v>117</v>
      </c>
      <c r="L8" s="218" t="s">
        <v>118</v>
      </c>
      <c r="M8" s="218">
        <v>55548</v>
      </c>
      <c r="N8" s="218">
        <v>238</v>
      </c>
      <c r="O8" s="219">
        <v>4.28</v>
      </c>
    </row>
    <row r="9" spans="2:15" ht="15.75" x14ac:dyDescent="0.25">
      <c r="B9" s="227">
        <v>5</v>
      </c>
      <c r="C9" s="227">
        <v>5</v>
      </c>
      <c r="D9" s="216" t="s">
        <v>109</v>
      </c>
      <c r="E9" s="218" t="s">
        <v>110</v>
      </c>
      <c r="F9" s="218">
        <v>27488</v>
      </c>
      <c r="G9" s="218">
        <v>90</v>
      </c>
      <c r="H9" s="231">
        <f t="shared" si="0"/>
        <v>3.2741559953434227</v>
      </c>
      <c r="I9" s="53" t="s">
        <v>170</v>
      </c>
      <c r="J9" s="227">
        <v>5</v>
      </c>
      <c r="K9" s="216" t="s">
        <v>109</v>
      </c>
      <c r="L9" s="218" t="s">
        <v>110</v>
      </c>
      <c r="M9" s="218">
        <v>27488</v>
      </c>
      <c r="N9" s="218">
        <v>88</v>
      </c>
      <c r="O9" s="223">
        <v>3.2</v>
      </c>
    </row>
    <row r="10" spans="2:15" ht="15.75" x14ac:dyDescent="0.25">
      <c r="B10" s="227">
        <v>6</v>
      </c>
      <c r="C10" s="227">
        <v>6</v>
      </c>
      <c r="D10" s="217" t="s">
        <v>121</v>
      </c>
      <c r="E10" s="218" t="s">
        <v>122</v>
      </c>
      <c r="F10" s="218">
        <v>9575</v>
      </c>
      <c r="G10" s="218">
        <v>16</v>
      </c>
      <c r="H10" s="229">
        <f t="shared" si="0"/>
        <v>1.671018276762402</v>
      </c>
      <c r="I10" s="53" t="s">
        <v>170</v>
      </c>
      <c r="J10" s="227">
        <v>6</v>
      </c>
      <c r="K10" s="217" t="s">
        <v>121</v>
      </c>
      <c r="L10" s="218" t="s">
        <v>122</v>
      </c>
      <c r="M10" s="218">
        <v>9575</v>
      </c>
      <c r="N10" s="218">
        <v>14</v>
      </c>
      <c r="O10" s="220">
        <v>1.46</v>
      </c>
    </row>
    <row r="11" spans="2:15" ht="15.75" x14ac:dyDescent="0.25">
      <c r="B11" s="227">
        <v>7</v>
      </c>
      <c r="C11" s="227">
        <v>7</v>
      </c>
      <c r="D11" s="215" t="s">
        <v>7</v>
      </c>
      <c r="E11" s="218" t="s">
        <v>8</v>
      </c>
      <c r="F11" s="218">
        <v>6589</v>
      </c>
      <c r="G11" s="218">
        <v>3</v>
      </c>
      <c r="H11" s="230">
        <f t="shared" si="0"/>
        <v>0.45530429503718317</v>
      </c>
      <c r="J11" s="227">
        <v>7</v>
      </c>
      <c r="K11" s="215" t="s">
        <v>7</v>
      </c>
      <c r="L11" s="218" t="s">
        <v>8</v>
      </c>
      <c r="M11" s="218">
        <v>6589</v>
      </c>
      <c r="N11" s="218">
        <v>5</v>
      </c>
      <c r="O11" s="221">
        <v>0.76</v>
      </c>
    </row>
    <row r="12" spans="2:15" ht="15.75" x14ac:dyDescent="0.25">
      <c r="B12" s="227">
        <v>8</v>
      </c>
      <c r="C12" s="227">
        <v>8</v>
      </c>
      <c r="D12" s="215" t="s">
        <v>9</v>
      </c>
      <c r="E12" s="218" t="s">
        <v>10</v>
      </c>
      <c r="F12" s="218">
        <v>1093</v>
      </c>
      <c r="G12" s="218">
        <v>0</v>
      </c>
      <c r="H12" s="230">
        <f t="shared" si="0"/>
        <v>0</v>
      </c>
      <c r="J12" s="227">
        <v>8</v>
      </c>
      <c r="K12" s="215" t="s">
        <v>9</v>
      </c>
      <c r="L12" s="218" t="s">
        <v>10</v>
      </c>
      <c r="M12" s="218">
        <v>1093</v>
      </c>
      <c r="N12" s="218">
        <v>0</v>
      </c>
      <c r="O12" s="221">
        <v>0</v>
      </c>
    </row>
    <row r="13" spans="2:15" ht="15.75" x14ac:dyDescent="0.25">
      <c r="B13" s="227">
        <v>9</v>
      </c>
      <c r="C13" s="227">
        <v>9</v>
      </c>
      <c r="D13" s="215" t="s">
        <v>11</v>
      </c>
      <c r="E13" s="218" t="s">
        <v>12</v>
      </c>
      <c r="F13" s="218">
        <v>1184</v>
      </c>
      <c r="G13" s="218">
        <v>1</v>
      </c>
      <c r="H13" s="230">
        <f t="shared" si="0"/>
        <v>0.84459459459459463</v>
      </c>
      <c r="J13" s="227">
        <v>9</v>
      </c>
      <c r="K13" s="215" t="s">
        <v>11</v>
      </c>
      <c r="L13" s="218" t="s">
        <v>12</v>
      </c>
      <c r="M13" s="218">
        <v>1184</v>
      </c>
      <c r="N13" s="218">
        <v>1</v>
      </c>
      <c r="O13" s="221">
        <v>0.84</v>
      </c>
    </row>
    <row r="14" spans="2:15" ht="15.75" x14ac:dyDescent="0.25">
      <c r="B14" s="227">
        <v>10</v>
      </c>
      <c r="C14" s="227">
        <v>10</v>
      </c>
      <c r="D14" s="216" t="s">
        <v>13</v>
      </c>
      <c r="E14" s="218" t="s">
        <v>14</v>
      </c>
      <c r="F14" s="218">
        <v>15377</v>
      </c>
      <c r="G14" s="218">
        <v>54</v>
      </c>
      <c r="H14" s="231">
        <f t="shared" si="0"/>
        <v>3.5117383104636795</v>
      </c>
      <c r="I14" s="53" t="s">
        <v>170</v>
      </c>
      <c r="J14" s="227">
        <v>10</v>
      </c>
      <c r="K14" s="216" t="s">
        <v>13</v>
      </c>
      <c r="L14" s="218" t="s">
        <v>14</v>
      </c>
      <c r="M14" s="218">
        <v>15377</v>
      </c>
      <c r="N14" s="218">
        <v>53</v>
      </c>
      <c r="O14" s="219">
        <v>3.45</v>
      </c>
    </row>
    <row r="15" spans="2:15" ht="15.75" x14ac:dyDescent="0.25">
      <c r="B15" s="227">
        <v>11</v>
      </c>
      <c r="C15" s="227">
        <v>11</v>
      </c>
      <c r="D15" s="215" t="s">
        <v>15</v>
      </c>
      <c r="E15" s="218" t="s">
        <v>16</v>
      </c>
      <c r="F15" s="218">
        <v>1461</v>
      </c>
      <c r="G15" s="218">
        <v>1</v>
      </c>
      <c r="H15" s="230">
        <f t="shared" si="0"/>
        <v>0.68446269678302529</v>
      </c>
      <c r="J15" s="227">
        <v>11</v>
      </c>
      <c r="K15" s="215" t="s">
        <v>15</v>
      </c>
      <c r="L15" s="218" t="s">
        <v>16</v>
      </c>
      <c r="M15" s="218">
        <v>1461</v>
      </c>
      <c r="N15" s="218">
        <v>1</v>
      </c>
      <c r="O15" s="221">
        <v>0.68</v>
      </c>
    </row>
    <row r="16" spans="2:15" ht="15.75" x14ac:dyDescent="0.25">
      <c r="B16" s="227">
        <v>12</v>
      </c>
      <c r="C16" s="227">
        <v>12</v>
      </c>
      <c r="D16" s="216" t="s">
        <v>17</v>
      </c>
      <c r="E16" s="218" t="s">
        <v>18</v>
      </c>
      <c r="F16" s="218">
        <v>12960</v>
      </c>
      <c r="G16" s="218">
        <v>58</v>
      </c>
      <c r="H16" s="231">
        <f t="shared" si="0"/>
        <v>4.4753086419753085</v>
      </c>
      <c r="I16" s="53" t="s">
        <v>170</v>
      </c>
      <c r="J16" s="227">
        <v>12</v>
      </c>
      <c r="K16" s="216" t="s">
        <v>17</v>
      </c>
      <c r="L16" s="218" t="s">
        <v>18</v>
      </c>
      <c r="M16" s="218">
        <v>12960</v>
      </c>
      <c r="N16" s="218">
        <v>55</v>
      </c>
      <c r="O16" s="219">
        <v>4.24</v>
      </c>
    </row>
    <row r="17" spans="2:15" ht="15.75" x14ac:dyDescent="0.25">
      <c r="B17" s="227">
        <v>13</v>
      </c>
      <c r="C17" s="227">
        <v>13</v>
      </c>
      <c r="D17" s="217" t="s">
        <v>19</v>
      </c>
      <c r="E17" s="218" t="s">
        <v>20</v>
      </c>
      <c r="F17" s="218">
        <v>1970</v>
      </c>
      <c r="G17" s="218">
        <v>2</v>
      </c>
      <c r="H17" s="229">
        <f t="shared" si="0"/>
        <v>1.015228426395939</v>
      </c>
      <c r="J17" s="227">
        <v>13</v>
      </c>
      <c r="K17" s="217" t="s">
        <v>19</v>
      </c>
      <c r="L17" s="218" t="s">
        <v>20</v>
      </c>
      <c r="M17" s="218">
        <v>1970</v>
      </c>
      <c r="N17" s="218">
        <v>2</v>
      </c>
      <c r="O17" s="220">
        <v>1.02</v>
      </c>
    </row>
    <row r="18" spans="2:15" ht="15.75" x14ac:dyDescent="0.25">
      <c r="B18" s="227">
        <v>14</v>
      </c>
      <c r="C18" s="227">
        <v>14</v>
      </c>
      <c r="D18" s="215" t="s">
        <v>21</v>
      </c>
      <c r="E18" s="218" t="s">
        <v>22</v>
      </c>
      <c r="F18" s="218">
        <v>1352</v>
      </c>
      <c r="G18" s="218">
        <v>1</v>
      </c>
      <c r="H18" s="230">
        <f t="shared" si="0"/>
        <v>0.73964497041420119</v>
      </c>
      <c r="J18" s="227">
        <v>14</v>
      </c>
      <c r="K18" s="215" t="s">
        <v>21</v>
      </c>
      <c r="L18" s="218" t="s">
        <v>22</v>
      </c>
      <c r="M18" s="218">
        <v>1352</v>
      </c>
      <c r="N18" s="218">
        <v>1</v>
      </c>
      <c r="O18" s="221">
        <v>0.74</v>
      </c>
    </row>
    <row r="19" spans="2:15" ht="15.75" x14ac:dyDescent="0.25">
      <c r="B19" s="227">
        <v>15</v>
      </c>
      <c r="C19" s="227">
        <v>15</v>
      </c>
      <c r="D19" s="215" t="s">
        <v>23</v>
      </c>
      <c r="E19" s="218" t="s">
        <v>24</v>
      </c>
      <c r="F19" s="218">
        <v>1433</v>
      </c>
      <c r="G19" s="218">
        <v>1</v>
      </c>
      <c r="H19" s="230">
        <f t="shared" si="0"/>
        <v>0.69783670621074667</v>
      </c>
      <c r="J19" s="227">
        <v>15</v>
      </c>
      <c r="K19" s="215" t="s">
        <v>23</v>
      </c>
      <c r="L19" s="218" t="s">
        <v>24</v>
      </c>
      <c r="M19" s="218">
        <v>1433</v>
      </c>
      <c r="N19" s="218">
        <v>1</v>
      </c>
      <c r="O19" s="221">
        <v>0.7</v>
      </c>
    </row>
    <row r="20" spans="2:15" ht="15.75" x14ac:dyDescent="0.25">
      <c r="B20" s="227">
        <v>16</v>
      </c>
      <c r="C20" s="227">
        <v>16</v>
      </c>
      <c r="D20" s="217" t="s">
        <v>25</v>
      </c>
      <c r="E20" s="218" t="s">
        <v>26</v>
      </c>
      <c r="F20" s="218">
        <v>4827</v>
      </c>
      <c r="G20" s="218">
        <v>13</v>
      </c>
      <c r="H20" s="229">
        <f t="shared" si="0"/>
        <v>2.6931841723637868</v>
      </c>
      <c r="I20" s="53" t="s">
        <v>170</v>
      </c>
      <c r="J20" s="227">
        <v>16</v>
      </c>
      <c r="K20" s="217" t="s">
        <v>25</v>
      </c>
      <c r="L20" s="218" t="s">
        <v>26</v>
      </c>
      <c r="M20" s="218">
        <v>4827</v>
      </c>
      <c r="N20" s="218">
        <v>10</v>
      </c>
      <c r="O20" s="220">
        <v>2.0699999999999998</v>
      </c>
    </row>
    <row r="21" spans="2:15" ht="15.75" x14ac:dyDescent="0.25">
      <c r="B21" s="227">
        <v>17</v>
      </c>
      <c r="C21" s="227">
        <v>17</v>
      </c>
      <c r="D21" s="217" t="s">
        <v>27</v>
      </c>
      <c r="E21" s="218" t="s">
        <v>28</v>
      </c>
      <c r="F21" s="218">
        <v>1341</v>
      </c>
      <c r="G21" s="218">
        <v>2</v>
      </c>
      <c r="H21" s="229">
        <f t="shared" si="0"/>
        <v>1.4914243102162565</v>
      </c>
      <c r="J21" s="227">
        <v>17</v>
      </c>
      <c r="K21" s="217" t="s">
        <v>27</v>
      </c>
      <c r="L21" s="218" t="s">
        <v>28</v>
      </c>
      <c r="M21" s="218">
        <v>1341</v>
      </c>
      <c r="N21" s="218">
        <v>2</v>
      </c>
      <c r="O21" s="220">
        <v>1.49</v>
      </c>
    </row>
    <row r="22" spans="2:15" ht="15.75" x14ac:dyDescent="0.25">
      <c r="B22" s="227">
        <v>18</v>
      </c>
      <c r="C22" s="227">
        <v>18</v>
      </c>
      <c r="D22" s="215" t="s">
        <v>29</v>
      </c>
      <c r="E22" s="218" t="s">
        <v>30</v>
      </c>
      <c r="F22" s="218">
        <v>1185</v>
      </c>
      <c r="G22" s="218">
        <v>0</v>
      </c>
      <c r="H22" s="230">
        <f t="shared" si="0"/>
        <v>0</v>
      </c>
      <c r="J22" s="227">
        <v>18</v>
      </c>
      <c r="K22" s="215" t="s">
        <v>29</v>
      </c>
      <c r="L22" s="218" t="s">
        <v>30</v>
      </c>
      <c r="M22" s="218">
        <v>1185</v>
      </c>
      <c r="N22" s="218">
        <v>0</v>
      </c>
      <c r="O22" s="221">
        <v>0</v>
      </c>
    </row>
    <row r="23" spans="2:15" ht="15.75" x14ac:dyDescent="0.25">
      <c r="B23" s="227">
        <v>19</v>
      </c>
      <c r="C23" s="227">
        <v>19</v>
      </c>
      <c r="D23" s="217" t="s">
        <v>31</v>
      </c>
      <c r="E23" s="218" t="s">
        <v>32</v>
      </c>
      <c r="F23" s="218">
        <v>2388</v>
      </c>
      <c r="G23" s="218">
        <v>5</v>
      </c>
      <c r="H23" s="229">
        <f t="shared" si="0"/>
        <v>2.0938023450586263</v>
      </c>
      <c r="J23" s="227">
        <v>19</v>
      </c>
      <c r="K23" s="217" t="s">
        <v>31</v>
      </c>
      <c r="L23" s="218" t="s">
        <v>32</v>
      </c>
      <c r="M23" s="218">
        <v>2388</v>
      </c>
      <c r="N23" s="218">
        <v>5</v>
      </c>
      <c r="O23" s="220">
        <v>2.09</v>
      </c>
    </row>
    <row r="24" spans="2:15" ht="15.75" x14ac:dyDescent="0.25">
      <c r="B24" s="227">
        <v>20</v>
      </c>
      <c r="C24" s="227">
        <v>20</v>
      </c>
      <c r="D24" s="216" t="s">
        <v>33</v>
      </c>
      <c r="E24" s="218" t="s">
        <v>34</v>
      </c>
      <c r="F24" s="218">
        <v>2367</v>
      </c>
      <c r="G24" s="218">
        <v>10</v>
      </c>
      <c r="H24" s="231">
        <f t="shared" si="0"/>
        <v>4.2247570764681033</v>
      </c>
      <c r="I24" s="53" t="s">
        <v>170</v>
      </c>
      <c r="J24" s="227">
        <v>20</v>
      </c>
      <c r="K24" s="216" t="s">
        <v>33</v>
      </c>
      <c r="L24" s="218" t="s">
        <v>34</v>
      </c>
      <c r="M24" s="218">
        <v>2367</v>
      </c>
      <c r="N24" s="218">
        <v>8</v>
      </c>
      <c r="O24" s="219">
        <v>3.38</v>
      </c>
    </row>
    <row r="25" spans="2:15" ht="15.75" x14ac:dyDescent="0.25">
      <c r="B25" s="227">
        <v>21</v>
      </c>
      <c r="C25" s="227">
        <v>21</v>
      </c>
      <c r="D25" s="215" t="s">
        <v>35</v>
      </c>
      <c r="E25" s="218" t="s">
        <v>36</v>
      </c>
      <c r="F25" s="218">
        <v>2497</v>
      </c>
      <c r="G25" s="218">
        <v>1</v>
      </c>
      <c r="H25" s="230">
        <f t="shared" si="0"/>
        <v>0.40048057669203041</v>
      </c>
      <c r="J25" s="227">
        <v>21</v>
      </c>
      <c r="K25" s="215" t="s">
        <v>35</v>
      </c>
      <c r="L25" s="218" t="s">
        <v>36</v>
      </c>
      <c r="M25" s="218">
        <v>2497</v>
      </c>
      <c r="N25" s="218">
        <v>1</v>
      </c>
      <c r="O25" s="221">
        <v>0.4</v>
      </c>
    </row>
    <row r="26" spans="2:15" ht="15.75" x14ac:dyDescent="0.25">
      <c r="B26" s="227">
        <v>22</v>
      </c>
      <c r="C26" s="227">
        <v>22</v>
      </c>
      <c r="D26" s="215" t="s">
        <v>37</v>
      </c>
      <c r="E26" s="218" t="s">
        <v>38</v>
      </c>
      <c r="F26" s="218">
        <v>2695</v>
      </c>
      <c r="G26" s="218">
        <v>0</v>
      </c>
      <c r="H26" s="230">
        <f t="shared" si="0"/>
        <v>0</v>
      </c>
      <c r="J26" s="227">
        <v>22</v>
      </c>
      <c r="K26" s="215" t="s">
        <v>37</v>
      </c>
      <c r="L26" s="218" t="s">
        <v>38</v>
      </c>
      <c r="M26" s="218">
        <v>2695</v>
      </c>
      <c r="N26" s="218">
        <v>0</v>
      </c>
      <c r="O26" s="221">
        <v>0</v>
      </c>
    </row>
    <row r="27" spans="2:15" ht="15.75" x14ac:dyDescent="0.25">
      <c r="B27" s="227">
        <v>23</v>
      </c>
      <c r="C27" s="227">
        <v>23</v>
      </c>
      <c r="D27" s="215" t="s">
        <v>39</v>
      </c>
      <c r="E27" s="218" t="s">
        <v>40</v>
      </c>
      <c r="F27" s="218">
        <v>3068</v>
      </c>
      <c r="G27" s="218">
        <v>3</v>
      </c>
      <c r="H27" s="230">
        <f t="shared" si="0"/>
        <v>0.97783572359843551</v>
      </c>
      <c r="J27" s="227">
        <v>23</v>
      </c>
      <c r="K27" s="215" t="s">
        <v>39</v>
      </c>
      <c r="L27" s="218" t="s">
        <v>40</v>
      </c>
      <c r="M27" s="218">
        <v>3068</v>
      </c>
      <c r="N27" s="218">
        <v>3</v>
      </c>
      <c r="O27" s="221">
        <v>0.98</v>
      </c>
    </row>
    <row r="28" spans="2:15" ht="15.75" x14ac:dyDescent="0.25">
      <c r="B28" s="227">
        <v>24</v>
      </c>
      <c r="C28" s="227">
        <v>24</v>
      </c>
      <c r="D28" s="216" t="s">
        <v>41</v>
      </c>
      <c r="E28" s="218" t="s">
        <v>42</v>
      </c>
      <c r="F28" s="218">
        <v>4799</v>
      </c>
      <c r="G28" s="218">
        <v>20</v>
      </c>
      <c r="H28" s="231">
        <f t="shared" si="0"/>
        <v>4.1675349031048139</v>
      </c>
      <c r="I28" s="53" t="s">
        <v>170</v>
      </c>
      <c r="J28" s="227">
        <v>24</v>
      </c>
      <c r="K28" s="216" t="s">
        <v>41</v>
      </c>
      <c r="L28" s="218" t="s">
        <v>42</v>
      </c>
      <c r="M28" s="218">
        <v>4799</v>
      </c>
      <c r="N28" s="218">
        <v>15</v>
      </c>
      <c r="O28" s="219">
        <v>3.13</v>
      </c>
    </row>
    <row r="29" spans="2:15" ht="15.75" x14ac:dyDescent="0.25">
      <c r="B29" s="227">
        <v>25</v>
      </c>
      <c r="C29" s="227">
        <v>25</v>
      </c>
      <c r="D29" s="217" t="s">
        <v>43</v>
      </c>
      <c r="E29" s="218" t="s">
        <v>44</v>
      </c>
      <c r="F29" s="218">
        <v>2340</v>
      </c>
      <c r="G29" s="218">
        <v>3</v>
      </c>
      <c r="H29" s="229">
        <f t="shared" si="0"/>
        <v>1.2820512820512822</v>
      </c>
      <c r="J29" s="227">
        <v>25</v>
      </c>
      <c r="K29" s="217" t="s">
        <v>43</v>
      </c>
      <c r="L29" s="218" t="s">
        <v>44</v>
      </c>
      <c r="M29" s="218">
        <v>2340</v>
      </c>
      <c r="N29" s="218">
        <v>3</v>
      </c>
      <c r="O29" s="220">
        <v>1.28</v>
      </c>
    </row>
    <row r="30" spans="2:15" ht="15.75" x14ac:dyDescent="0.25">
      <c r="B30" s="227">
        <v>26</v>
      </c>
      <c r="C30" s="227">
        <v>26</v>
      </c>
      <c r="D30" s="215" t="s">
        <v>45</v>
      </c>
      <c r="E30" s="218" t="s">
        <v>46</v>
      </c>
      <c r="F30" s="218">
        <v>1710</v>
      </c>
      <c r="G30" s="218">
        <v>0</v>
      </c>
      <c r="H30" s="230">
        <f t="shared" si="0"/>
        <v>0</v>
      </c>
      <c r="J30" s="227">
        <v>26</v>
      </c>
      <c r="K30" s="215" t="s">
        <v>45</v>
      </c>
      <c r="L30" s="218" t="s">
        <v>46</v>
      </c>
      <c r="M30" s="218">
        <v>1710</v>
      </c>
      <c r="N30" s="218">
        <v>0</v>
      </c>
      <c r="O30" s="221">
        <v>0</v>
      </c>
    </row>
    <row r="31" spans="2:15" ht="15.75" x14ac:dyDescent="0.25">
      <c r="B31" s="227">
        <v>27</v>
      </c>
      <c r="C31" s="227">
        <v>27</v>
      </c>
      <c r="D31" s="217" t="s">
        <v>47</v>
      </c>
      <c r="E31" s="218" t="s">
        <v>48</v>
      </c>
      <c r="F31" s="218">
        <v>3752</v>
      </c>
      <c r="G31" s="218">
        <v>2</v>
      </c>
      <c r="H31" s="230">
        <f t="shared" si="0"/>
        <v>0.53304904051172708</v>
      </c>
      <c r="J31" s="227">
        <v>27</v>
      </c>
      <c r="K31" s="217" t="s">
        <v>47</v>
      </c>
      <c r="L31" s="218" t="s">
        <v>48</v>
      </c>
      <c r="M31" s="218">
        <v>3752</v>
      </c>
      <c r="N31" s="218">
        <v>4</v>
      </c>
      <c r="O31" s="220">
        <v>1.07</v>
      </c>
    </row>
    <row r="32" spans="2:15" ht="15.75" x14ac:dyDescent="0.25">
      <c r="B32" s="227">
        <v>28</v>
      </c>
      <c r="C32" s="227">
        <v>28</v>
      </c>
      <c r="D32" s="216" t="s">
        <v>49</v>
      </c>
      <c r="E32" s="218" t="s">
        <v>50</v>
      </c>
      <c r="F32" s="218">
        <v>3732</v>
      </c>
      <c r="G32" s="218">
        <v>15</v>
      </c>
      <c r="H32" s="231">
        <f t="shared" si="0"/>
        <v>4.019292604501608</v>
      </c>
      <c r="J32" s="227">
        <v>28</v>
      </c>
      <c r="K32" s="216" t="s">
        <v>49</v>
      </c>
      <c r="L32" s="218" t="s">
        <v>50</v>
      </c>
      <c r="M32" s="218">
        <v>3732</v>
      </c>
      <c r="N32" s="218">
        <v>18</v>
      </c>
      <c r="O32" s="219">
        <v>4.82</v>
      </c>
    </row>
    <row r="33" spans="2:15" ht="15.75" x14ac:dyDescent="0.25">
      <c r="B33" s="227">
        <v>29</v>
      </c>
      <c r="C33" s="227">
        <v>29</v>
      </c>
      <c r="D33" s="215" t="s">
        <v>51</v>
      </c>
      <c r="E33" s="218" t="s">
        <v>52</v>
      </c>
      <c r="F33" s="218">
        <v>2372</v>
      </c>
      <c r="G33" s="218">
        <v>1</v>
      </c>
      <c r="H33" s="230">
        <f t="shared" si="0"/>
        <v>0.42158516020236086</v>
      </c>
      <c r="J33" s="227">
        <v>29</v>
      </c>
      <c r="K33" s="215" t="s">
        <v>51</v>
      </c>
      <c r="L33" s="218" t="s">
        <v>52</v>
      </c>
      <c r="M33" s="218">
        <v>2372</v>
      </c>
      <c r="N33" s="218">
        <v>1</v>
      </c>
      <c r="O33" s="221">
        <v>0.42</v>
      </c>
    </row>
    <row r="34" spans="2:15" ht="15.75" x14ac:dyDescent="0.25">
      <c r="B34" s="227">
        <v>30</v>
      </c>
      <c r="C34" s="227">
        <v>30</v>
      </c>
      <c r="D34" s="216" t="s">
        <v>53</v>
      </c>
      <c r="E34" s="218" t="s">
        <v>54</v>
      </c>
      <c r="F34" s="218">
        <v>1525</v>
      </c>
      <c r="G34" s="218">
        <v>10</v>
      </c>
      <c r="H34" s="231">
        <f t="shared" si="0"/>
        <v>6.557377049180328</v>
      </c>
      <c r="J34" s="227">
        <v>30</v>
      </c>
      <c r="K34" s="216" t="s">
        <v>53</v>
      </c>
      <c r="L34" s="218" t="s">
        <v>54</v>
      </c>
      <c r="M34" s="218">
        <v>1525</v>
      </c>
      <c r="N34" s="218">
        <v>10</v>
      </c>
      <c r="O34" s="219">
        <v>6.56</v>
      </c>
    </row>
    <row r="35" spans="2:15" ht="15.75" x14ac:dyDescent="0.25">
      <c r="B35" s="227">
        <v>31</v>
      </c>
      <c r="C35" s="227">
        <v>31</v>
      </c>
      <c r="D35" s="216" t="s">
        <v>55</v>
      </c>
      <c r="E35" s="218" t="s">
        <v>56</v>
      </c>
      <c r="F35" s="218">
        <v>1795</v>
      </c>
      <c r="G35" s="218">
        <v>7</v>
      </c>
      <c r="H35" s="231">
        <f t="shared" si="0"/>
        <v>3.8997214484679668</v>
      </c>
      <c r="J35" s="227">
        <v>31</v>
      </c>
      <c r="K35" s="216" t="s">
        <v>55</v>
      </c>
      <c r="L35" s="218" t="s">
        <v>56</v>
      </c>
      <c r="M35" s="218">
        <v>1795</v>
      </c>
      <c r="N35" s="218">
        <v>8</v>
      </c>
      <c r="O35" s="219">
        <v>4.46</v>
      </c>
    </row>
    <row r="36" spans="2:15" ht="15.75" x14ac:dyDescent="0.25">
      <c r="B36" s="227">
        <v>32</v>
      </c>
      <c r="C36" s="227">
        <v>32</v>
      </c>
      <c r="D36" s="217" t="s">
        <v>57</v>
      </c>
      <c r="E36" s="218" t="s">
        <v>58</v>
      </c>
      <c r="F36" s="218">
        <v>4260</v>
      </c>
      <c r="G36" s="218">
        <v>6</v>
      </c>
      <c r="H36" s="229">
        <f t="shared" si="0"/>
        <v>1.408450704225352</v>
      </c>
      <c r="I36" s="53" t="s">
        <v>170</v>
      </c>
      <c r="J36" s="227">
        <v>32</v>
      </c>
      <c r="K36" s="217" t="s">
        <v>57</v>
      </c>
      <c r="L36" s="218" t="s">
        <v>58</v>
      </c>
      <c r="M36" s="218">
        <v>4260</v>
      </c>
      <c r="N36" s="218">
        <v>5</v>
      </c>
      <c r="O36" s="220">
        <v>1.17</v>
      </c>
    </row>
    <row r="37" spans="2:15" ht="15.75" x14ac:dyDescent="0.25">
      <c r="B37" s="227">
        <v>33</v>
      </c>
      <c r="C37" s="227">
        <v>33</v>
      </c>
      <c r="D37" s="217" t="s">
        <v>59</v>
      </c>
      <c r="E37" s="218" t="s">
        <v>60</v>
      </c>
      <c r="F37" s="218">
        <v>1363</v>
      </c>
      <c r="G37" s="218">
        <v>2</v>
      </c>
      <c r="H37" s="229">
        <f t="shared" si="0"/>
        <v>1.467351430667645</v>
      </c>
      <c r="J37" s="227">
        <v>33</v>
      </c>
      <c r="K37" s="217" t="s">
        <v>59</v>
      </c>
      <c r="L37" s="218" t="s">
        <v>60</v>
      </c>
      <c r="M37" s="218">
        <v>1363</v>
      </c>
      <c r="N37" s="218">
        <v>2</v>
      </c>
      <c r="O37" s="220">
        <v>1.47</v>
      </c>
    </row>
    <row r="38" spans="2:15" ht="15.75" x14ac:dyDescent="0.25">
      <c r="B38" s="227">
        <v>34</v>
      </c>
      <c r="C38" s="227">
        <v>34</v>
      </c>
      <c r="D38" s="217" t="s">
        <v>61</v>
      </c>
      <c r="E38" s="218" t="s">
        <v>62</v>
      </c>
      <c r="F38" s="218">
        <v>3044</v>
      </c>
      <c r="G38" s="218">
        <v>9</v>
      </c>
      <c r="H38" s="229">
        <f t="shared" si="0"/>
        <v>2.9566360052562417</v>
      </c>
      <c r="I38" s="53" t="s">
        <v>170</v>
      </c>
      <c r="J38" s="227">
        <v>34</v>
      </c>
      <c r="K38" s="217" t="s">
        <v>61</v>
      </c>
      <c r="L38" s="218" t="s">
        <v>62</v>
      </c>
      <c r="M38" s="218">
        <v>3044</v>
      </c>
      <c r="N38" s="218">
        <v>8</v>
      </c>
      <c r="O38" s="220">
        <v>2.63</v>
      </c>
    </row>
    <row r="39" spans="2:15" ht="15.75" x14ac:dyDescent="0.25">
      <c r="B39" s="227">
        <v>35</v>
      </c>
      <c r="C39" s="227">
        <v>35</v>
      </c>
      <c r="D39" s="216" t="s">
        <v>63</v>
      </c>
      <c r="E39" s="218" t="s">
        <v>64</v>
      </c>
      <c r="F39" s="218">
        <v>1489</v>
      </c>
      <c r="G39" s="218">
        <v>5</v>
      </c>
      <c r="H39" s="231">
        <f t="shared" si="0"/>
        <v>3.3579583613163195</v>
      </c>
      <c r="J39" s="227">
        <v>35</v>
      </c>
      <c r="K39" s="216" t="s">
        <v>63</v>
      </c>
      <c r="L39" s="218" t="s">
        <v>64</v>
      </c>
      <c r="M39" s="218">
        <v>1489</v>
      </c>
      <c r="N39" s="218">
        <v>5</v>
      </c>
      <c r="O39" s="219">
        <v>3.36</v>
      </c>
    </row>
    <row r="40" spans="2:15" ht="15.75" x14ac:dyDescent="0.25">
      <c r="B40" s="227">
        <v>36</v>
      </c>
      <c r="C40" s="227">
        <v>36</v>
      </c>
      <c r="D40" s="216" t="s">
        <v>65</v>
      </c>
      <c r="E40" s="218" t="s">
        <v>66</v>
      </c>
      <c r="F40" s="218">
        <v>4407</v>
      </c>
      <c r="G40" s="218">
        <v>19</v>
      </c>
      <c r="H40" s="231">
        <f t="shared" si="0"/>
        <v>4.3113228953936922</v>
      </c>
      <c r="I40" s="53" t="s">
        <v>170</v>
      </c>
      <c r="J40" s="227">
        <v>36</v>
      </c>
      <c r="K40" s="216" t="s">
        <v>65</v>
      </c>
      <c r="L40" s="218" t="s">
        <v>66</v>
      </c>
      <c r="M40" s="218">
        <v>4407</v>
      </c>
      <c r="N40" s="218">
        <v>17</v>
      </c>
      <c r="O40" s="219">
        <v>3.86</v>
      </c>
    </row>
    <row r="41" spans="2:15" ht="15.75" x14ac:dyDescent="0.25">
      <c r="B41" s="227">
        <v>37</v>
      </c>
      <c r="C41" s="227">
        <v>37</v>
      </c>
      <c r="D41" s="217" t="s">
        <v>67</v>
      </c>
      <c r="E41" s="218" t="s">
        <v>68</v>
      </c>
      <c r="F41" s="218">
        <v>2749</v>
      </c>
      <c r="G41" s="218">
        <v>6</v>
      </c>
      <c r="H41" s="229">
        <f t="shared" si="0"/>
        <v>2.1826118588577663</v>
      </c>
      <c r="J41" s="227">
        <v>37</v>
      </c>
      <c r="K41" s="217" t="s">
        <v>67</v>
      </c>
      <c r="L41" s="218" t="s">
        <v>68</v>
      </c>
      <c r="M41" s="218">
        <v>2749</v>
      </c>
      <c r="N41" s="218">
        <v>7</v>
      </c>
      <c r="O41" s="220">
        <v>2.5499999999999998</v>
      </c>
    </row>
    <row r="42" spans="2:15" ht="15.75" x14ac:dyDescent="0.25">
      <c r="B42" s="227">
        <v>38</v>
      </c>
      <c r="C42" s="227">
        <v>38</v>
      </c>
      <c r="D42" s="216" t="s">
        <v>69</v>
      </c>
      <c r="E42" s="218" t="s">
        <v>70</v>
      </c>
      <c r="F42" s="218">
        <v>46407</v>
      </c>
      <c r="G42" s="218">
        <v>240</v>
      </c>
      <c r="H42" s="231">
        <f t="shared" si="0"/>
        <v>5.1716335897601651</v>
      </c>
      <c r="I42" s="53" t="s">
        <v>170</v>
      </c>
      <c r="J42" s="227">
        <v>38</v>
      </c>
      <c r="K42" s="216" t="s">
        <v>69</v>
      </c>
      <c r="L42" s="218" t="s">
        <v>70</v>
      </c>
      <c r="M42" s="218">
        <v>46407</v>
      </c>
      <c r="N42" s="218">
        <v>230</v>
      </c>
      <c r="O42" s="219">
        <v>4.96</v>
      </c>
    </row>
    <row r="43" spans="2:15" ht="15.75" x14ac:dyDescent="0.25">
      <c r="B43" s="227">
        <v>39</v>
      </c>
      <c r="C43" s="227">
        <v>39</v>
      </c>
      <c r="D43" s="217" t="s">
        <v>71</v>
      </c>
      <c r="E43" s="218" t="s">
        <v>72</v>
      </c>
      <c r="F43" s="218">
        <v>3901</v>
      </c>
      <c r="G43" s="218">
        <v>8</v>
      </c>
      <c r="H43" s="229">
        <f t="shared" si="0"/>
        <v>2.050756216354781</v>
      </c>
      <c r="J43" s="227">
        <v>39</v>
      </c>
      <c r="K43" s="217" t="s">
        <v>71</v>
      </c>
      <c r="L43" s="218" t="s">
        <v>72</v>
      </c>
      <c r="M43" s="218">
        <v>3901</v>
      </c>
      <c r="N43" s="218">
        <v>7</v>
      </c>
      <c r="O43" s="220">
        <v>1.79</v>
      </c>
    </row>
    <row r="44" spans="2:15" ht="15.75" x14ac:dyDescent="0.25">
      <c r="B44" s="227">
        <v>40</v>
      </c>
      <c r="C44" s="227">
        <v>40</v>
      </c>
      <c r="D44" s="216" t="s">
        <v>73</v>
      </c>
      <c r="E44" s="218" t="s">
        <v>74</v>
      </c>
      <c r="F44" s="218">
        <v>2297</v>
      </c>
      <c r="G44" s="218">
        <v>22</v>
      </c>
      <c r="H44" s="231">
        <f t="shared" si="0"/>
        <v>9.57771005659556</v>
      </c>
      <c r="I44" s="53" t="s">
        <v>170</v>
      </c>
      <c r="J44" s="227">
        <v>40</v>
      </c>
      <c r="K44" s="216" t="s">
        <v>73</v>
      </c>
      <c r="L44" s="218" t="s">
        <v>74</v>
      </c>
      <c r="M44" s="218">
        <v>2297</v>
      </c>
      <c r="N44" s="218">
        <v>19</v>
      </c>
      <c r="O44" s="219">
        <v>8.27</v>
      </c>
    </row>
    <row r="45" spans="2:15" ht="15.75" x14ac:dyDescent="0.25">
      <c r="B45" s="227">
        <v>41</v>
      </c>
      <c r="C45" s="227">
        <v>41</v>
      </c>
      <c r="D45" s="215" t="s">
        <v>75</v>
      </c>
      <c r="E45" s="218" t="s">
        <v>76</v>
      </c>
      <c r="F45" s="218">
        <v>1505</v>
      </c>
      <c r="G45" s="218">
        <v>0</v>
      </c>
      <c r="H45" s="230">
        <f t="shared" si="0"/>
        <v>0</v>
      </c>
      <c r="J45" s="227">
        <v>41</v>
      </c>
      <c r="K45" s="215" t="s">
        <v>75</v>
      </c>
      <c r="L45" s="218" t="s">
        <v>76</v>
      </c>
      <c r="M45" s="218">
        <v>1505</v>
      </c>
      <c r="N45" s="218">
        <v>0</v>
      </c>
      <c r="O45" s="221">
        <v>0</v>
      </c>
    </row>
    <row r="46" spans="2:15" ht="15.75" x14ac:dyDescent="0.25">
      <c r="B46" s="227">
        <v>42</v>
      </c>
      <c r="C46" s="227">
        <v>42</v>
      </c>
      <c r="D46" s="217" t="s">
        <v>77</v>
      </c>
      <c r="E46" s="218" t="s">
        <v>78</v>
      </c>
      <c r="F46" s="218">
        <v>9126</v>
      </c>
      <c r="G46" s="218">
        <v>14</v>
      </c>
      <c r="H46" s="229">
        <f t="shared" si="0"/>
        <v>1.5340784571553803</v>
      </c>
      <c r="I46" s="53" t="s">
        <v>170</v>
      </c>
      <c r="J46" s="227">
        <v>42</v>
      </c>
      <c r="K46" s="217" t="s">
        <v>77</v>
      </c>
      <c r="L46" s="218" t="s">
        <v>78</v>
      </c>
      <c r="M46" s="218">
        <v>9126</v>
      </c>
      <c r="N46" s="218">
        <v>13</v>
      </c>
      <c r="O46" s="220">
        <v>1.42</v>
      </c>
    </row>
    <row r="47" spans="2:15" ht="15.75" x14ac:dyDescent="0.25">
      <c r="B47" s="227">
        <v>43</v>
      </c>
      <c r="C47" s="227">
        <v>43</v>
      </c>
      <c r="D47" s="215" t="s">
        <v>79</v>
      </c>
      <c r="E47" s="218" t="s">
        <v>80</v>
      </c>
      <c r="F47" s="218">
        <v>3833</v>
      </c>
      <c r="G47" s="218">
        <v>5</v>
      </c>
      <c r="H47" s="229">
        <f t="shared" si="0"/>
        <v>1.3044612575006522</v>
      </c>
      <c r="I47" s="53" t="s">
        <v>170</v>
      </c>
      <c r="J47" s="227">
        <v>43</v>
      </c>
      <c r="K47" s="215" t="s">
        <v>79</v>
      </c>
      <c r="L47" s="218" t="s">
        <v>80</v>
      </c>
      <c r="M47" s="218">
        <v>3833</v>
      </c>
      <c r="N47" s="218">
        <v>3</v>
      </c>
      <c r="O47" s="221">
        <v>0.78</v>
      </c>
    </row>
    <row r="48" spans="2:15" ht="15.75" x14ac:dyDescent="0.25">
      <c r="B48" s="227">
        <v>44</v>
      </c>
      <c r="C48" s="227">
        <v>44</v>
      </c>
      <c r="D48" s="217" t="s">
        <v>81</v>
      </c>
      <c r="E48" s="218" t="s">
        <v>82</v>
      </c>
      <c r="F48" s="218">
        <v>4327</v>
      </c>
      <c r="G48" s="218">
        <v>6</v>
      </c>
      <c r="H48" s="229">
        <f t="shared" si="0"/>
        <v>1.3866420152530621</v>
      </c>
      <c r="J48" s="227">
        <v>44</v>
      </c>
      <c r="K48" s="217" t="s">
        <v>81</v>
      </c>
      <c r="L48" s="218" t="s">
        <v>82</v>
      </c>
      <c r="M48" s="218">
        <v>4327</v>
      </c>
      <c r="N48" s="218">
        <v>6</v>
      </c>
      <c r="O48" s="220">
        <v>1.39</v>
      </c>
    </row>
    <row r="49" spans="2:15" ht="15.75" x14ac:dyDescent="0.25">
      <c r="B49" s="227">
        <v>45</v>
      </c>
      <c r="C49" s="227">
        <v>45</v>
      </c>
      <c r="D49" s="216" t="s">
        <v>83</v>
      </c>
      <c r="E49" s="218" t="s">
        <v>84</v>
      </c>
      <c r="F49" s="218">
        <v>1484</v>
      </c>
      <c r="G49" s="218">
        <v>8</v>
      </c>
      <c r="H49" s="231">
        <f t="shared" si="0"/>
        <v>5.3908355795148246</v>
      </c>
      <c r="I49" s="53" t="s">
        <v>170</v>
      </c>
      <c r="J49" s="227">
        <v>45</v>
      </c>
      <c r="K49" s="216" t="s">
        <v>83</v>
      </c>
      <c r="L49" s="218" t="s">
        <v>84</v>
      </c>
      <c r="M49" s="218">
        <v>1484</v>
      </c>
      <c r="N49" s="218">
        <v>7</v>
      </c>
      <c r="O49" s="219">
        <v>4.72</v>
      </c>
    </row>
    <row r="50" spans="2:15" ht="15.75" x14ac:dyDescent="0.25">
      <c r="B50" s="227">
        <v>46</v>
      </c>
      <c r="C50" s="227">
        <v>46</v>
      </c>
      <c r="D50" s="216" t="s">
        <v>85</v>
      </c>
      <c r="E50" s="218" t="s">
        <v>86</v>
      </c>
      <c r="F50" s="218">
        <v>1178</v>
      </c>
      <c r="G50" s="218">
        <v>4</v>
      </c>
      <c r="H50" s="231">
        <f t="shared" si="0"/>
        <v>3.3955857385398982</v>
      </c>
      <c r="J50" s="227">
        <v>46</v>
      </c>
      <c r="K50" s="216" t="s">
        <v>85</v>
      </c>
      <c r="L50" s="218" t="s">
        <v>86</v>
      </c>
      <c r="M50" s="218">
        <v>1178</v>
      </c>
      <c r="N50" s="218">
        <v>4</v>
      </c>
      <c r="O50" s="219">
        <v>3.4</v>
      </c>
    </row>
    <row r="51" spans="2:15" ht="15.75" x14ac:dyDescent="0.25">
      <c r="B51" s="227">
        <v>47</v>
      </c>
      <c r="C51" s="227">
        <v>47</v>
      </c>
      <c r="D51" s="217" t="s">
        <v>87</v>
      </c>
      <c r="E51" s="218" t="s">
        <v>88</v>
      </c>
      <c r="F51" s="218">
        <v>4974</v>
      </c>
      <c r="G51" s="218">
        <v>10</v>
      </c>
      <c r="H51" s="229">
        <f t="shared" si="0"/>
        <v>2.0104543626859672</v>
      </c>
      <c r="J51" s="227">
        <v>47</v>
      </c>
      <c r="K51" s="217" t="s">
        <v>87</v>
      </c>
      <c r="L51" s="218" t="s">
        <v>88</v>
      </c>
      <c r="M51" s="218">
        <v>4974</v>
      </c>
      <c r="N51" s="218">
        <v>10</v>
      </c>
      <c r="O51" s="220">
        <v>2.0099999999999998</v>
      </c>
    </row>
    <row r="52" spans="2:15" ht="15.75" x14ac:dyDescent="0.25">
      <c r="B52" s="227">
        <v>48</v>
      </c>
      <c r="C52" s="227">
        <v>48</v>
      </c>
      <c r="D52" s="217" t="s">
        <v>89</v>
      </c>
      <c r="E52" s="218" t="s">
        <v>90</v>
      </c>
      <c r="F52" s="218">
        <v>4662</v>
      </c>
      <c r="G52" s="218">
        <v>9</v>
      </c>
      <c r="H52" s="229">
        <f t="shared" si="0"/>
        <v>1.9305019305019304</v>
      </c>
      <c r="J52" s="227">
        <v>48</v>
      </c>
      <c r="K52" s="217" t="s">
        <v>89</v>
      </c>
      <c r="L52" s="218" t="s">
        <v>90</v>
      </c>
      <c r="M52" s="218">
        <v>4662</v>
      </c>
      <c r="N52" s="218">
        <v>9</v>
      </c>
      <c r="O52" s="220">
        <v>1.93</v>
      </c>
    </row>
    <row r="53" spans="2:15" ht="15.75" x14ac:dyDescent="0.25">
      <c r="B53" s="227">
        <v>49</v>
      </c>
      <c r="C53" s="227">
        <v>49</v>
      </c>
      <c r="D53" s="215" t="s">
        <v>91</v>
      </c>
      <c r="E53" s="218" t="s">
        <v>92</v>
      </c>
      <c r="F53" s="218">
        <v>2297</v>
      </c>
      <c r="G53" s="218">
        <v>2</v>
      </c>
      <c r="H53" s="230">
        <f t="shared" si="0"/>
        <v>0.87070091423595997</v>
      </c>
      <c r="J53" s="227">
        <v>49</v>
      </c>
      <c r="K53" s="215" t="s">
        <v>91</v>
      </c>
      <c r="L53" s="218" t="s">
        <v>92</v>
      </c>
      <c r="M53" s="218">
        <v>2297</v>
      </c>
      <c r="N53" s="218">
        <v>2</v>
      </c>
      <c r="O53" s="221">
        <v>0.87</v>
      </c>
    </row>
    <row r="54" spans="2:15" ht="15.75" x14ac:dyDescent="0.25">
      <c r="B54" s="227">
        <v>50</v>
      </c>
      <c r="C54" s="227">
        <v>50</v>
      </c>
      <c r="D54" s="215" t="s">
        <v>93</v>
      </c>
      <c r="E54" s="218" t="s">
        <v>94</v>
      </c>
      <c r="F54" s="218">
        <v>1379</v>
      </c>
      <c r="G54" s="218">
        <v>1</v>
      </c>
      <c r="H54" s="230">
        <f t="shared" si="0"/>
        <v>0.72516316171138506</v>
      </c>
      <c r="J54" s="227">
        <v>50</v>
      </c>
      <c r="K54" s="215" t="s">
        <v>93</v>
      </c>
      <c r="L54" s="218" t="s">
        <v>94</v>
      </c>
      <c r="M54" s="218">
        <v>1379</v>
      </c>
      <c r="N54" s="218">
        <v>1</v>
      </c>
      <c r="O54" s="221">
        <v>0.73</v>
      </c>
    </row>
    <row r="55" spans="2:15" ht="15.75" x14ac:dyDescent="0.25">
      <c r="B55" s="227">
        <v>51</v>
      </c>
      <c r="C55" s="227">
        <v>51</v>
      </c>
      <c r="D55" s="215" t="s">
        <v>95</v>
      </c>
      <c r="E55" s="218" t="s">
        <v>96</v>
      </c>
      <c r="F55" s="218">
        <v>1645</v>
      </c>
      <c r="G55" s="218">
        <v>1</v>
      </c>
      <c r="H55" s="230">
        <f t="shared" si="0"/>
        <v>0.60790273556231</v>
      </c>
      <c r="J55" s="227">
        <v>51</v>
      </c>
      <c r="K55" s="215" t="s">
        <v>95</v>
      </c>
      <c r="L55" s="218" t="s">
        <v>96</v>
      </c>
      <c r="M55" s="218">
        <v>1645</v>
      </c>
      <c r="N55" s="218">
        <v>1</v>
      </c>
      <c r="O55" s="221">
        <v>0.61</v>
      </c>
    </row>
    <row r="56" spans="2:15" ht="15.75" x14ac:dyDescent="0.25">
      <c r="B56" s="227">
        <v>52</v>
      </c>
      <c r="C56" s="227">
        <v>52</v>
      </c>
      <c r="D56" s="215" t="s">
        <v>97</v>
      </c>
      <c r="E56" s="218" t="s">
        <v>98</v>
      </c>
      <c r="F56" s="218">
        <v>1506</v>
      </c>
      <c r="G56" s="218">
        <v>0</v>
      </c>
      <c r="H56" s="230">
        <f t="shared" si="0"/>
        <v>0</v>
      </c>
      <c r="J56" s="227">
        <v>52</v>
      </c>
      <c r="K56" s="215" t="s">
        <v>97</v>
      </c>
      <c r="L56" s="218" t="s">
        <v>98</v>
      </c>
      <c r="M56" s="218">
        <v>1506</v>
      </c>
      <c r="N56" s="218">
        <v>0</v>
      </c>
      <c r="O56" s="221">
        <v>0</v>
      </c>
    </row>
    <row r="57" spans="2:15" ht="15.75" x14ac:dyDescent="0.25">
      <c r="B57" s="227">
        <v>53</v>
      </c>
      <c r="C57" s="227">
        <v>53</v>
      </c>
      <c r="D57" s="217" t="s">
        <v>99</v>
      </c>
      <c r="E57" s="218" t="s">
        <v>100</v>
      </c>
      <c r="F57" s="218">
        <v>3645</v>
      </c>
      <c r="G57" s="218">
        <v>6</v>
      </c>
      <c r="H57" s="229">
        <f t="shared" si="0"/>
        <v>1.6460905349794239</v>
      </c>
      <c r="I57" s="53" t="s">
        <v>170</v>
      </c>
      <c r="J57" s="227">
        <v>53</v>
      </c>
      <c r="K57" s="217" t="s">
        <v>99</v>
      </c>
      <c r="L57" s="218" t="s">
        <v>100</v>
      </c>
      <c r="M57" s="218">
        <v>3645</v>
      </c>
      <c r="N57" s="218">
        <v>4</v>
      </c>
      <c r="O57" s="220">
        <v>1.1000000000000001</v>
      </c>
    </row>
    <row r="58" spans="2:15" ht="15.75" x14ac:dyDescent="0.25">
      <c r="B58" s="227">
        <v>54</v>
      </c>
      <c r="C58" s="227">
        <v>54</v>
      </c>
      <c r="D58" s="216" t="s">
        <v>101</v>
      </c>
      <c r="E58" s="218" t="s">
        <v>102</v>
      </c>
      <c r="F58" s="218">
        <v>5870</v>
      </c>
      <c r="G58" s="218">
        <v>19</v>
      </c>
      <c r="H58" s="231">
        <f t="shared" si="0"/>
        <v>3.2367972742759794</v>
      </c>
      <c r="J58" s="227">
        <v>54</v>
      </c>
      <c r="K58" s="216" t="s">
        <v>101</v>
      </c>
      <c r="L58" s="218" t="s">
        <v>102</v>
      </c>
      <c r="M58" s="218">
        <v>5870</v>
      </c>
      <c r="N58" s="218">
        <v>20</v>
      </c>
      <c r="O58" s="219">
        <v>3.41</v>
      </c>
    </row>
    <row r="59" spans="2:15" ht="15.75" x14ac:dyDescent="0.25">
      <c r="B59" s="227">
        <v>55</v>
      </c>
      <c r="C59" s="227">
        <v>55</v>
      </c>
      <c r="D59" s="217" t="s">
        <v>103</v>
      </c>
      <c r="E59" s="218" t="s">
        <v>104</v>
      </c>
      <c r="F59" s="218">
        <v>3851</v>
      </c>
      <c r="G59" s="218">
        <v>4</v>
      </c>
      <c r="H59" s="229">
        <f t="shared" si="0"/>
        <v>1.038691249026227</v>
      </c>
      <c r="J59" s="227">
        <v>55</v>
      </c>
      <c r="K59" s="217" t="s">
        <v>103</v>
      </c>
      <c r="L59" s="218" t="s">
        <v>104</v>
      </c>
      <c r="M59" s="218">
        <v>3851</v>
      </c>
      <c r="N59" s="218">
        <v>5</v>
      </c>
      <c r="O59" s="220">
        <v>1.3</v>
      </c>
    </row>
    <row r="60" spans="2:15" ht="15.75" x14ac:dyDescent="0.25">
      <c r="B60" s="227">
        <v>56</v>
      </c>
      <c r="C60" s="227">
        <v>56</v>
      </c>
      <c r="D60" s="215" t="s">
        <v>105</v>
      </c>
      <c r="E60" s="218" t="s">
        <v>106</v>
      </c>
      <c r="F60" s="218">
        <v>3282</v>
      </c>
      <c r="G60" s="218">
        <v>2</v>
      </c>
      <c r="H60" s="230">
        <f t="shared" si="0"/>
        <v>0.60938452163315049</v>
      </c>
      <c r="J60" s="227">
        <v>56</v>
      </c>
      <c r="K60" s="215" t="s">
        <v>105</v>
      </c>
      <c r="L60" s="218" t="s">
        <v>106</v>
      </c>
      <c r="M60" s="218">
        <v>3282</v>
      </c>
      <c r="N60" s="218">
        <v>2</v>
      </c>
      <c r="O60" s="221">
        <v>0.61</v>
      </c>
    </row>
    <row r="61" spans="2:15" ht="15.75" x14ac:dyDescent="0.25">
      <c r="B61" s="227">
        <v>57</v>
      </c>
      <c r="C61" s="227">
        <v>57</v>
      </c>
      <c r="D61" s="216" t="s">
        <v>107</v>
      </c>
      <c r="E61" s="218" t="s">
        <v>108</v>
      </c>
      <c r="F61" s="218">
        <v>3280</v>
      </c>
      <c r="G61" s="218">
        <v>16</v>
      </c>
      <c r="H61" s="231">
        <f t="shared" si="0"/>
        <v>4.8780487804878048</v>
      </c>
      <c r="J61" s="227">
        <v>57</v>
      </c>
      <c r="K61" s="216" t="s">
        <v>107</v>
      </c>
      <c r="L61" s="218" t="s">
        <v>108</v>
      </c>
      <c r="M61" s="218">
        <v>3280</v>
      </c>
      <c r="N61" s="218">
        <v>17</v>
      </c>
      <c r="O61" s="219">
        <v>5.18</v>
      </c>
    </row>
    <row r="62" spans="2:15" ht="15.75" x14ac:dyDescent="0.25">
      <c r="B62" s="227">
        <v>58</v>
      </c>
      <c r="C62" s="227">
        <v>58</v>
      </c>
      <c r="D62" s="215" t="s">
        <v>119</v>
      </c>
      <c r="E62" s="218" t="s">
        <v>120</v>
      </c>
      <c r="F62" s="218">
        <v>2302</v>
      </c>
      <c r="G62" s="218">
        <v>3</v>
      </c>
      <c r="H62" s="229">
        <f t="shared" si="0"/>
        <v>1.3032145960034753</v>
      </c>
      <c r="J62" s="227">
        <v>58</v>
      </c>
      <c r="K62" s="215" t="s">
        <v>119</v>
      </c>
      <c r="L62" s="218" t="s">
        <v>120</v>
      </c>
      <c r="M62" s="218">
        <v>2302</v>
      </c>
      <c r="N62" s="218">
        <v>2</v>
      </c>
      <c r="O62" s="221">
        <v>0.87</v>
      </c>
    </row>
    <row r="63" spans="2:15" ht="15.75" x14ac:dyDescent="0.25">
      <c r="B63" s="227">
        <v>59</v>
      </c>
      <c r="C63" s="227">
        <v>59</v>
      </c>
      <c r="D63" s="216" t="s">
        <v>123</v>
      </c>
      <c r="E63" s="218" t="s">
        <v>124</v>
      </c>
      <c r="F63" s="218">
        <v>1153</v>
      </c>
      <c r="G63" s="218">
        <v>5</v>
      </c>
      <c r="H63" s="231">
        <f t="shared" si="0"/>
        <v>4.3365134431916736</v>
      </c>
      <c r="J63" s="227">
        <v>59</v>
      </c>
      <c r="K63" s="216" t="s">
        <v>123</v>
      </c>
      <c r="L63" s="218" t="s">
        <v>124</v>
      </c>
      <c r="M63" s="218">
        <v>1153</v>
      </c>
      <c r="N63" s="218">
        <v>6</v>
      </c>
      <c r="O63" s="219">
        <v>5.2</v>
      </c>
    </row>
    <row r="64" spans="2:15" ht="15.75" x14ac:dyDescent="0.25">
      <c r="B64" s="227">
        <v>60</v>
      </c>
      <c r="C64" s="227">
        <v>60</v>
      </c>
      <c r="D64" s="216" t="s">
        <v>125</v>
      </c>
      <c r="E64" s="218" t="s">
        <v>126</v>
      </c>
      <c r="F64" s="218">
        <v>1823</v>
      </c>
      <c r="G64" s="218">
        <v>9</v>
      </c>
      <c r="H64" s="231">
        <f t="shared" si="0"/>
        <v>4.9369171695008225</v>
      </c>
      <c r="J64" s="227">
        <v>60</v>
      </c>
      <c r="K64" s="216" t="s">
        <v>125</v>
      </c>
      <c r="L64" s="218" t="s">
        <v>126</v>
      </c>
      <c r="M64" s="218">
        <v>1823</v>
      </c>
      <c r="N64" s="218">
        <v>9</v>
      </c>
      <c r="O64" s="219">
        <v>4.9400000000000004</v>
      </c>
    </row>
    <row r="65" spans="2:15" ht="15.75" x14ac:dyDescent="0.25">
      <c r="B65" s="227">
        <v>61</v>
      </c>
      <c r="C65" s="227">
        <v>61</v>
      </c>
      <c r="D65" s="217" t="s">
        <v>127</v>
      </c>
      <c r="E65" s="218" t="s">
        <v>128</v>
      </c>
      <c r="F65" s="218">
        <v>1652</v>
      </c>
      <c r="G65" s="218">
        <v>3</v>
      </c>
      <c r="H65" s="229">
        <f t="shared" si="0"/>
        <v>1.8159806295399517</v>
      </c>
      <c r="J65" s="227">
        <v>61</v>
      </c>
      <c r="K65" s="217" t="s">
        <v>127</v>
      </c>
      <c r="L65" s="218" t="s">
        <v>128</v>
      </c>
      <c r="M65" s="218">
        <v>1652</v>
      </c>
      <c r="N65" s="218">
        <v>3</v>
      </c>
      <c r="O65" s="220">
        <v>1.82</v>
      </c>
    </row>
    <row r="66" spans="2:15" ht="15.75" x14ac:dyDescent="0.25">
      <c r="B66" s="227">
        <v>62</v>
      </c>
      <c r="C66" s="227">
        <v>62</v>
      </c>
      <c r="D66" s="215" t="s">
        <v>129</v>
      </c>
      <c r="E66" s="218" t="s">
        <v>130</v>
      </c>
      <c r="F66" s="218">
        <v>638</v>
      </c>
      <c r="G66" s="218">
        <v>0</v>
      </c>
      <c r="H66" s="230">
        <f t="shared" si="0"/>
        <v>0</v>
      </c>
      <c r="J66" s="227">
        <v>62</v>
      </c>
      <c r="K66" s="215" t="s">
        <v>129</v>
      </c>
      <c r="L66" s="218" t="s">
        <v>130</v>
      </c>
      <c r="M66" s="218">
        <v>638</v>
      </c>
      <c r="N66" s="218">
        <v>0</v>
      </c>
      <c r="O66" s="221">
        <v>0</v>
      </c>
    </row>
    <row r="67" spans="2:15" ht="15.75" x14ac:dyDescent="0.25">
      <c r="B67" s="227">
        <v>63</v>
      </c>
      <c r="C67" s="227">
        <v>63</v>
      </c>
      <c r="D67" s="217" t="s">
        <v>131</v>
      </c>
      <c r="E67" s="218" t="s">
        <v>132</v>
      </c>
      <c r="F67" s="218">
        <v>4796</v>
      </c>
      <c r="G67" s="218">
        <v>6</v>
      </c>
      <c r="H67" s="229">
        <f t="shared" si="0"/>
        <v>1.2510425354462051</v>
      </c>
      <c r="J67" s="227">
        <v>63</v>
      </c>
      <c r="K67" s="217" t="s">
        <v>131</v>
      </c>
      <c r="L67" s="218" t="s">
        <v>132</v>
      </c>
      <c r="M67" s="218">
        <v>4796</v>
      </c>
      <c r="N67" s="218">
        <v>8</v>
      </c>
      <c r="O67" s="220">
        <v>1.67</v>
      </c>
    </row>
    <row r="68" spans="2:15" ht="15.75" x14ac:dyDescent="0.25">
      <c r="B68" s="227">
        <v>64</v>
      </c>
      <c r="C68" s="227">
        <v>64</v>
      </c>
      <c r="D68" s="215" t="s">
        <v>135</v>
      </c>
      <c r="E68" s="218" t="s">
        <v>136</v>
      </c>
      <c r="F68" s="218">
        <v>1407</v>
      </c>
      <c r="G68" s="218">
        <v>0</v>
      </c>
      <c r="H68" s="230">
        <f t="shared" si="0"/>
        <v>0</v>
      </c>
      <c r="J68" s="227">
        <v>64</v>
      </c>
      <c r="K68" s="215" t="s">
        <v>135</v>
      </c>
      <c r="L68" s="218" t="s">
        <v>136</v>
      </c>
      <c r="M68" s="218">
        <v>1407</v>
      </c>
      <c r="N68" s="218">
        <v>0</v>
      </c>
      <c r="O68" s="221">
        <v>0</v>
      </c>
    </row>
    <row r="69" spans="2:15" ht="15.75" x14ac:dyDescent="0.25">
      <c r="B69" s="227">
        <v>65</v>
      </c>
      <c r="C69" s="227">
        <v>65</v>
      </c>
      <c r="D69" s="216" t="s">
        <v>133</v>
      </c>
      <c r="E69" s="218" t="s">
        <v>134</v>
      </c>
      <c r="F69" s="218">
        <v>1360</v>
      </c>
      <c r="G69" s="218">
        <v>5</v>
      </c>
      <c r="H69" s="231">
        <f t="shared" si="0"/>
        <v>3.6764705882352939</v>
      </c>
      <c r="J69" s="227">
        <v>65</v>
      </c>
      <c r="K69" s="216" t="s">
        <v>133</v>
      </c>
      <c r="L69" s="218" t="s">
        <v>134</v>
      </c>
      <c r="M69" s="218">
        <v>1360</v>
      </c>
      <c r="N69" s="218">
        <v>5</v>
      </c>
      <c r="O69" s="219">
        <v>3.68</v>
      </c>
    </row>
    <row r="70" spans="2:15" ht="15.75" x14ac:dyDescent="0.25">
      <c r="B70" s="227">
        <v>66</v>
      </c>
      <c r="C70" s="227">
        <v>66</v>
      </c>
      <c r="D70" s="215" t="s">
        <v>137</v>
      </c>
      <c r="E70" s="218" t="s">
        <v>138</v>
      </c>
      <c r="F70" s="218">
        <v>1489</v>
      </c>
      <c r="G70" s="218">
        <v>0</v>
      </c>
      <c r="H70" s="230">
        <f t="shared" ref="H70:H85" si="1">1000*G70/F70</f>
        <v>0</v>
      </c>
      <c r="J70" s="227">
        <v>66</v>
      </c>
      <c r="K70" s="215" t="s">
        <v>137</v>
      </c>
      <c r="L70" s="218" t="s">
        <v>138</v>
      </c>
      <c r="M70" s="218">
        <v>1489</v>
      </c>
      <c r="N70" s="218">
        <v>0</v>
      </c>
      <c r="O70" s="221">
        <v>0</v>
      </c>
    </row>
    <row r="71" spans="2:15" ht="15.75" x14ac:dyDescent="0.25">
      <c r="B71" s="227">
        <v>67</v>
      </c>
      <c r="C71" s="227">
        <v>67</v>
      </c>
      <c r="D71" s="215" t="s">
        <v>139</v>
      </c>
      <c r="E71" s="218" t="s">
        <v>140</v>
      </c>
      <c r="F71" s="218">
        <v>1532</v>
      </c>
      <c r="G71" s="218">
        <v>1</v>
      </c>
      <c r="H71" s="230">
        <f t="shared" si="1"/>
        <v>0.65274151436031336</v>
      </c>
      <c r="J71" s="227">
        <v>67</v>
      </c>
      <c r="K71" s="215" t="s">
        <v>139</v>
      </c>
      <c r="L71" s="218" t="s">
        <v>140</v>
      </c>
      <c r="M71" s="218">
        <v>1532</v>
      </c>
      <c r="N71" s="218">
        <v>1</v>
      </c>
      <c r="O71" s="221">
        <v>0.65</v>
      </c>
    </row>
    <row r="72" spans="2:15" ht="15.75" x14ac:dyDescent="0.25">
      <c r="B72" s="227">
        <v>68</v>
      </c>
      <c r="C72" s="227">
        <v>68</v>
      </c>
      <c r="D72" s="215" t="s">
        <v>141</v>
      </c>
      <c r="E72" s="218" t="s">
        <v>142</v>
      </c>
      <c r="F72" s="218">
        <v>2206</v>
      </c>
      <c r="G72" s="218">
        <v>1</v>
      </c>
      <c r="H72" s="230">
        <f t="shared" si="1"/>
        <v>0.45330915684496825</v>
      </c>
      <c r="J72" s="227">
        <v>68</v>
      </c>
      <c r="K72" s="215" t="s">
        <v>141</v>
      </c>
      <c r="L72" s="218" t="s">
        <v>142</v>
      </c>
      <c r="M72" s="218">
        <v>2206</v>
      </c>
      <c r="N72" s="218">
        <v>1</v>
      </c>
      <c r="O72" s="221">
        <v>0.45</v>
      </c>
    </row>
    <row r="73" spans="2:15" ht="15.75" x14ac:dyDescent="0.25">
      <c r="B73" s="227">
        <v>69</v>
      </c>
      <c r="C73" s="227">
        <v>69</v>
      </c>
      <c r="D73" s="215" t="s">
        <v>143</v>
      </c>
      <c r="E73" s="218" t="s">
        <v>144</v>
      </c>
      <c r="F73" s="218">
        <v>1270</v>
      </c>
      <c r="G73" s="218">
        <v>1</v>
      </c>
      <c r="H73" s="230">
        <f t="shared" si="1"/>
        <v>0.78740157480314965</v>
      </c>
      <c r="J73" s="227">
        <v>69</v>
      </c>
      <c r="K73" s="215" t="s">
        <v>143</v>
      </c>
      <c r="L73" s="218" t="s">
        <v>144</v>
      </c>
      <c r="M73" s="218">
        <v>1270</v>
      </c>
      <c r="N73" s="218">
        <v>1</v>
      </c>
      <c r="O73" s="221">
        <v>0.79</v>
      </c>
    </row>
    <row r="74" spans="2:15" ht="15.75" x14ac:dyDescent="0.25">
      <c r="B74" s="227">
        <v>70</v>
      </c>
      <c r="C74" s="227">
        <v>70</v>
      </c>
      <c r="D74" s="216" t="s">
        <v>145</v>
      </c>
      <c r="E74" s="218" t="s">
        <v>146</v>
      </c>
      <c r="F74" s="218">
        <v>2248</v>
      </c>
      <c r="G74" s="218">
        <v>6</v>
      </c>
      <c r="H74" s="229">
        <f t="shared" si="1"/>
        <v>2.6690391459074734</v>
      </c>
      <c r="J74" s="227">
        <v>70</v>
      </c>
      <c r="K74" s="216" t="s">
        <v>145</v>
      </c>
      <c r="L74" s="218" t="s">
        <v>146</v>
      </c>
      <c r="M74" s="218">
        <v>2248</v>
      </c>
      <c r="N74" s="218">
        <v>7</v>
      </c>
      <c r="O74" s="219">
        <v>3.11</v>
      </c>
    </row>
    <row r="75" spans="2:15" ht="15.75" x14ac:dyDescent="0.25">
      <c r="B75" s="227">
        <v>71</v>
      </c>
      <c r="C75" s="227">
        <v>71</v>
      </c>
      <c r="D75" s="217" t="s">
        <v>147</v>
      </c>
      <c r="E75" s="218" t="s">
        <v>148</v>
      </c>
      <c r="F75" s="218">
        <v>4136</v>
      </c>
      <c r="G75" s="218">
        <v>7</v>
      </c>
      <c r="H75" s="229">
        <f t="shared" si="1"/>
        <v>1.6924564796905222</v>
      </c>
      <c r="J75" s="227">
        <v>71</v>
      </c>
      <c r="K75" s="217" t="s">
        <v>147</v>
      </c>
      <c r="L75" s="218" t="s">
        <v>148</v>
      </c>
      <c r="M75" s="218">
        <v>4136</v>
      </c>
      <c r="N75" s="218">
        <v>7</v>
      </c>
      <c r="O75" s="220">
        <v>1.69</v>
      </c>
    </row>
    <row r="76" spans="2:15" ht="15.75" x14ac:dyDescent="0.25">
      <c r="B76" s="227">
        <v>72</v>
      </c>
      <c r="C76" s="227">
        <v>72</v>
      </c>
      <c r="D76" s="216" t="s">
        <v>149</v>
      </c>
      <c r="E76" s="218" t="s">
        <v>150</v>
      </c>
      <c r="F76" s="218">
        <v>2273</v>
      </c>
      <c r="G76" s="218">
        <v>8</v>
      </c>
      <c r="H76" s="231">
        <f t="shared" si="1"/>
        <v>3.5195776506819181</v>
      </c>
      <c r="I76" s="53" t="s">
        <v>170</v>
      </c>
      <c r="J76" s="227">
        <v>72</v>
      </c>
      <c r="K76" s="216" t="s">
        <v>149</v>
      </c>
      <c r="L76" s="218" t="s">
        <v>150</v>
      </c>
      <c r="M76" s="218">
        <v>2273</v>
      </c>
      <c r="N76" s="218">
        <v>7</v>
      </c>
      <c r="O76" s="219">
        <v>3.08</v>
      </c>
    </row>
    <row r="77" spans="2:15" ht="15.75" x14ac:dyDescent="0.25">
      <c r="B77" s="227">
        <v>73</v>
      </c>
      <c r="C77" s="227">
        <v>73</v>
      </c>
      <c r="D77" s="215" t="s">
        <v>151</v>
      </c>
      <c r="E77" s="218" t="s">
        <v>152</v>
      </c>
      <c r="F77" s="218">
        <v>1526</v>
      </c>
      <c r="G77" s="218">
        <v>1</v>
      </c>
      <c r="H77" s="230">
        <f t="shared" si="1"/>
        <v>0.65530799475753609</v>
      </c>
      <c r="J77" s="227">
        <v>73</v>
      </c>
      <c r="K77" s="215" t="s">
        <v>151</v>
      </c>
      <c r="L77" s="218" t="s">
        <v>152</v>
      </c>
      <c r="M77" s="218">
        <v>1526</v>
      </c>
      <c r="N77" s="218">
        <v>1</v>
      </c>
      <c r="O77" s="221">
        <v>0.66</v>
      </c>
    </row>
    <row r="78" spans="2:15" ht="15.75" x14ac:dyDescent="0.25">
      <c r="B78" s="227">
        <v>74</v>
      </c>
      <c r="C78" s="227">
        <v>74</v>
      </c>
      <c r="D78" s="217" t="s">
        <v>153</v>
      </c>
      <c r="E78" s="218" t="s">
        <v>154</v>
      </c>
      <c r="F78" s="218">
        <v>1728</v>
      </c>
      <c r="G78" s="218">
        <v>0</v>
      </c>
      <c r="H78" s="230">
        <f t="shared" si="1"/>
        <v>0</v>
      </c>
      <c r="J78" s="227">
        <v>74</v>
      </c>
      <c r="K78" s="217" t="s">
        <v>153</v>
      </c>
      <c r="L78" s="218" t="s">
        <v>154</v>
      </c>
      <c r="M78" s="218">
        <v>1728</v>
      </c>
      <c r="N78" s="218">
        <v>2</v>
      </c>
      <c r="O78" s="220">
        <v>1.1599999999999999</v>
      </c>
    </row>
    <row r="79" spans="2:15" ht="15.75" x14ac:dyDescent="0.25">
      <c r="B79" s="227">
        <v>75</v>
      </c>
      <c r="C79" s="227">
        <v>75</v>
      </c>
      <c r="D79" s="215" t="s">
        <v>155</v>
      </c>
      <c r="E79" s="218" t="s">
        <v>156</v>
      </c>
      <c r="F79" s="218">
        <v>4583</v>
      </c>
      <c r="G79" s="218">
        <v>5</v>
      </c>
      <c r="H79" s="229">
        <f t="shared" si="1"/>
        <v>1.0909884355225834</v>
      </c>
      <c r="I79" s="53" t="s">
        <v>170</v>
      </c>
      <c r="J79" s="227">
        <v>75</v>
      </c>
      <c r="K79" s="215" t="s">
        <v>155</v>
      </c>
      <c r="L79" s="218" t="s">
        <v>156</v>
      </c>
      <c r="M79" s="218">
        <v>4583</v>
      </c>
      <c r="N79" s="218">
        <v>2</v>
      </c>
      <c r="O79" s="221">
        <v>0.44</v>
      </c>
    </row>
    <row r="80" spans="2:15" ht="15.75" x14ac:dyDescent="0.25">
      <c r="B80" s="227">
        <v>76</v>
      </c>
      <c r="C80" s="227">
        <v>76</v>
      </c>
      <c r="D80" s="216" t="s">
        <v>157</v>
      </c>
      <c r="E80" s="218" t="s">
        <v>158</v>
      </c>
      <c r="F80" s="218">
        <v>2189</v>
      </c>
      <c r="G80" s="218">
        <v>16</v>
      </c>
      <c r="H80" s="231">
        <f t="shared" si="1"/>
        <v>7.3092736409319325</v>
      </c>
      <c r="J80" s="227">
        <v>76</v>
      </c>
      <c r="K80" s="216" t="s">
        <v>157</v>
      </c>
      <c r="L80" s="218" t="s">
        <v>158</v>
      </c>
      <c r="M80" s="218">
        <v>2189</v>
      </c>
      <c r="N80" s="218">
        <v>16</v>
      </c>
      <c r="O80" s="219">
        <v>7.31</v>
      </c>
    </row>
    <row r="81" spans="2:15" ht="15.75" x14ac:dyDescent="0.25">
      <c r="B81" s="227">
        <v>77</v>
      </c>
      <c r="C81" s="227">
        <v>77</v>
      </c>
      <c r="D81" s="217" t="s">
        <v>159</v>
      </c>
      <c r="E81" s="218" t="s">
        <v>160</v>
      </c>
      <c r="F81" s="218">
        <v>2575</v>
      </c>
      <c r="G81" s="218">
        <v>6</v>
      </c>
      <c r="H81" s="229">
        <f t="shared" si="1"/>
        <v>2.3300970873786406</v>
      </c>
      <c r="J81" s="227">
        <v>77</v>
      </c>
      <c r="K81" s="217" t="s">
        <v>159</v>
      </c>
      <c r="L81" s="218" t="s">
        <v>160</v>
      </c>
      <c r="M81" s="218">
        <v>2575</v>
      </c>
      <c r="N81" s="218">
        <v>6</v>
      </c>
      <c r="O81" s="220">
        <v>2.33</v>
      </c>
    </row>
    <row r="82" spans="2:15" ht="15.75" x14ac:dyDescent="0.25">
      <c r="B82" s="227">
        <v>78</v>
      </c>
      <c r="C82" s="227">
        <v>78</v>
      </c>
      <c r="D82" s="216" t="s">
        <v>161</v>
      </c>
      <c r="E82" s="218" t="s">
        <v>162</v>
      </c>
      <c r="F82" s="218">
        <v>2117</v>
      </c>
      <c r="G82" s="218">
        <v>16</v>
      </c>
      <c r="H82" s="231">
        <f t="shared" si="1"/>
        <v>7.5578649031648562</v>
      </c>
      <c r="I82" s="53" t="s">
        <v>170</v>
      </c>
      <c r="J82" s="227">
        <v>78</v>
      </c>
      <c r="K82" s="216" t="s">
        <v>161</v>
      </c>
      <c r="L82" s="218" t="s">
        <v>162</v>
      </c>
      <c r="M82" s="218">
        <v>2117</v>
      </c>
      <c r="N82" s="218">
        <v>15</v>
      </c>
      <c r="O82" s="219">
        <v>7.09</v>
      </c>
    </row>
    <row r="83" spans="2:15" ht="15.75" x14ac:dyDescent="0.25">
      <c r="B83" s="227">
        <v>79</v>
      </c>
      <c r="C83" s="227">
        <v>79</v>
      </c>
      <c r="D83" s="215" t="s">
        <v>163</v>
      </c>
      <c r="E83" s="218" t="s">
        <v>164</v>
      </c>
      <c r="F83" s="218">
        <v>952</v>
      </c>
      <c r="G83" s="218">
        <v>0</v>
      </c>
      <c r="H83" s="230">
        <f t="shared" si="1"/>
        <v>0</v>
      </c>
      <c r="J83" s="227">
        <v>79</v>
      </c>
      <c r="K83" s="215" t="s">
        <v>163</v>
      </c>
      <c r="L83" s="218" t="s">
        <v>164</v>
      </c>
      <c r="M83" s="218">
        <v>952</v>
      </c>
      <c r="N83" s="218">
        <v>0</v>
      </c>
      <c r="O83" s="221">
        <v>0</v>
      </c>
    </row>
    <row r="84" spans="2:15" ht="15.75" x14ac:dyDescent="0.25">
      <c r="B84" s="227">
        <v>80</v>
      </c>
      <c r="C84" s="227">
        <v>80</v>
      </c>
      <c r="D84" s="217" t="s">
        <v>165</v>
      </c>
      <c r="E84" s="218" t="s">
        <v>166</v>
      </c>
      <c r="F84" s="218">
        <v>5950</v>
      </c>
      <c r="G84" s="218">
        <v>13</v>
      </c>
      <c r="H84" s="229">
        <f t="shared" si="1"/>
        <v>2.1848739495798317</v>
      </c>
      <c r="I84" s="53" t="s">
        <v>170</v>
      </c>
      <c r="J84" s="227">
        <v>80</v>
      </c>
      <c r="K84" s="217" t="s">
        <v>165</v>
      </c>
      <c r="L84" s="218" t="s">
        <v>166</v>
      </c>
      <c r="M84" s="218">
        <v>5950</v>
      </c>
      <c r="N84" s="218">
        <v>9</v>
      </c>
      <c r="O84" s="220">
        <v>1.51</v>
      </c>
    </row>
    <row r="85" spans="2:15" ht="15.75" x14ac:dyDescent="0.25">
      <c r="B85" s="227">
        <v>81</v>
      </c>
      <c r="C85" s="227">
        <v>81</v>
      </c>
      <c r="D85" s="215" t="s">
        <v>167</v>
      </c>
      <c r="E85" s="218" t="s">
        <v>168</v>
      </c>
      <c r="F85" s="218">
        <v>1441</v>
      </c>
      <c r="G85" s="218">
        <v>0</v>
      </c>
      <c r="H85" s="230">
        <f t="shared" si="1"/>
        <v>0</v>
      </c>
      <c r="J85" s="227">
        <v>81</v>
      </c>
      <c r="K85" s="215" t="s">
        <v>167</v>
      </c>
      <c r="L85" s="218" t="s">
        <v>168</v>
      </c>
      <c r="M85" s="218">
        <v>1441</v>
      </c>
      <c r="N85" s="218">
        <v>0</v>
      </c>
      <c r="O85" s="221">
        <v>0</v>
      </c>
    </row>
    <row r="86" spans="2:15" ht="16.5" thickBot="1" x14ac:dyDescent="0.3">
      <c r="B86" s="399" t="s">
        <v>215</v>
      </c>
      <c r="C86" s="401"/>
      <c r="D86" s="400"/>
      <c r="E86" s="400"/>
      <c r="F86" s="214">
        <f>SUM(F5:F85)</f>
        <v>757407</v>
      </c>
      <c r="G86" s="214">
        <f>SUM(G5:G85)</f>
        <v>3113</v>
      </c>
      <c r="H86" s="222">
        <f>G86*1000/F86</f>
        <v>4.1100755604318415</v>
      </c>
      <c r="I86" s="53" t="s">
        <v>170</v>
      </c>
      <c r="J86" s="399" t="s">
        <v>215</v>
      </c>
      <c r="K86" s="400"/>
      <c r="L86" s="400"/>
      <c r="M86" s="214">
        <f>SUM(M5:M85)</f>
        <v>757407</v>
      </c>
      <c r="N86" s="214">
        <f>SUM(N5:N85)</f>
        <v>3048</v>
      </c>
      <c r="O86" s="222">
        <f>N86*1000/M86</f>
        <v>4.0242564433653243</v>
      </c>
    </row>
  </sheetData>
  <mergeCells count="4">
    <mergeCell ref="J2:O2"/>
    <mergeCell ref="J86:L86"/>
    <mergeCell ref="B86:E86"/>
    <mergeCell ref="D2:H2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2" sqref="B2:G86"/>
    </sheetView>
  </sheetViews>
  <sheetFormatPr defaultRowHeight="15" x14ac:dyDescent="0.25"/>
  <cols>
    <col min="3" max="3" width="18.140625" customWidth="1"/>
    <col min="10" max="10" width="25.42578125" customWidth="1"/>
  </cols>
  <sheetData>
    <row r="1" spans="2:14" ht="19.5" thickBot="1" x14ac:dyDescent="0.35">
      <c r="C1" s="4">
        <v>44276</v>
      </c>
      <c r="J1" s="4">
        <v>44275</v>
      </c>
    </row>
    <row r="2" spans="2:14" ht="73.5" customHeight="1" thickBot="1" x14ac:dyDescent="0.35">
      <c r="B2" s="393" t="s">
        <v>271</v>
      </c>
      <c r="C2" s="394"/>
      <c r="D2" s="394"/>
      <c r="E2" s="394"/>
      <c r="F2" s="394"/>
      <c r="G2" s="395"/>
      <c r="J2" s="393" t="s">
        <v>270</v>
      </c>
      <c r="K2" s="394"/>
      <c r="L2" s="394"/>
      <c r="M2" s="394"/>
      <c r="N2" s="394"/>
    </row>
    <row r="3" spans="2:14" ht="15.75" thickBot="1" x14ac:dyDescent="0.3">
      <c r="B3" s="164"/>
      <c r="C3" s="164"/>
      <c r="D3" s="164"/>
      <c r="E3" s="164"/>
      <c r="F3" s="164"/>
      <c r="G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226" t="s">
        <v>221</v>
      </c>
      <c r="J4" s="224" t="s">
        <v>222</v>
      </c>
      <c r="K4" s="224" t="s">
        <v>2</v>
      </c>
      <c r="L4" s="224" t="s">
        <v>223</v>
      </c>
      <c r="M4" s="224" t="s">
        <v>224</v>
      </c>
      <c r="N4" s="225" t="s">
        <v>225</v>
      </c>
    </row>
    <row r="5" spans="2:14" ht="17.25" thickTop="1" thickBot="1" x14ac:dyDescent="0.3">
      <c r="B5" s="168">
        <v>1</v>
      </c>
      <c r="C5" s="232" t="s">
        <v>226</v>
      </c>
      <c r="D5" s="234">
        <v>54975</v>
      </c>
      <c r="E5" s="199">
        <v>336486</v>
      </c>
      <c r="F5" s="235">
        <v>1808</v>
      </c>
      <c r="G5" s="233">
        <v>5.37</v>
      </c>
      <c r="H5" s="53" t="s">
        <v>170</v>
      </c>
      <c r="I5" s="227">
        <v>1</v>
      </c>
      <c r="J5" s="216" t="s">
        <v>111</v>
      </c>
      <c r="K5" s="218" t="s">
        <v>112</v>
      </c>
      <c r="L5" s="218">
        <v>336486</v>
      </c>
      <c r="M5" s="218">
        <v>1778</v>
      </c>
      <c r="N5" s="231">
        <f>1000*M5/L5</f>
        <v>5.2840237038093711</v>
      </c>
    </row>
    <row r="6" spans="2:14" ht="16.5" thickBot="1" x14ac:dyDescent="0.3">
      <c r="B6" s="168">
        <v>2</v>
      </c>
      <c r="C6" s="232" t="s">
        <v>227</v>
      </c>
      <c r="D6" s="234">
        <v>55008</v>
      </c>
      <c r="E6" s="199">
        <v>38372</v>
      </c>
      <c r="F6" s="235">
        <v>220</v>
      </c>
      <c r="G6" s="233">
        <v>5.73</v>
      </c>
      <c r="H6" s="53" t="s">
        <v>170</v>
      </c>
      <c r="I6" s="227">
        <v>2</v>
      </c>
      <c r="J6" s="216" t="s">
        <v>113</v>
      </c>
      <c r="K6" s="218" t="s">
        <v>114</v>
      </c>
      <c r="L6" s="218">
        <v>38372</v>
      </c>
      <c r="M6" s="218">
        <v>200</v>
      </c>
      <c r="N6" s="231">
        <f t="shared" ref="N6:N69" si="0">1000*M6/L6</f>
        <v>5.2121338475972063</v>
      </c>
    </row>
    <row r="7" spans="2:14" ht="16.5" thickBot="1" x14ac:dyDescent="0.3">
      <c r="B7" s="168">
        <v>3</v>
      </c>
      <c r="C7" s="64" t="s">
        <v>228</v>
      </c>
      <c r="D7" s="234">
        <v>55384</v>
      </c>
      <c r="E7" s="199">
        <v>23019</v>
      </c>
      <c r="F7" s="235">
        <v>68</v>
      </c>
      <c r="G7" s="236">
        <v>2.95</v>
      </c>
      <c r="H7" s="53" t="s">
        <v>170</v>
      </c>
      <c r="I7" s="227">
        <v>3</v>
      </c>
      <c r="J7" s="217" t="s">
        <v>115</v>
      </c>
      <c r="K7" s="218" t="s">
        <v>116</v>
      </c>
      <c r="L7" s="218">
        <v>23019</v>
      </c>
      <c r="M7" s="218">
        <v>64</v>
      </c>
      <c r="N7" s="229">
        <f t="shared" si="0"/>
        <v>2.7803119162431034</v>
      </c>
    </row>
    <row r="8" spans="2:14" ht="16.5" thickBot="1" x14ac:dyDescent="0.3">
      <c r="B8" s="168">
        <v>4</v>
      </c>
      <c r="C8" s="232" t="s">
        <v>229</v>
      </c>
      <c r="D8" s="234">
        <v>55259</v>
      </c>
      <c r="E8" s="199">
        <v>55548</v>
      </c>
      <c r="F8" s="235">
        <v>219</v>
      </c>
      <c r="G8" s="233">
        <v>3.94</v>
      </c>
      <c r="H8" s="53" t="s">
        <v>170</v>
      </c>
      <c r="I8" s="227">
        <v>4</v>
      </c>
      <c r="J8" s="216" t="s">
        <v>117</v>
      </c>
      <c r="K8" s="218" t="s">
        <v>118</v>
      </c>
      <c r="L8" s="218">
        <v>55548</v>
      </c>
      <c r="M8" s="218">
        <v>216</v>
      </c>
      <c r="N8" s="231">
        <f t="shared" si="0"/>
        <v>3.8885288399222295</v>
      </c>
    </row>
    <row r="9" spans="2:14" ht="16.5" thickBot="1" x14ac:dyDescent="0.3">
      <c r="B9" s="168">
        <v>5</v>
      </c>
      <c r="C9" s="232" t="s">
        <v>230</v>
      </c>
      <c r="D9" s="234">
        <v>55357</v>
      </c>
      <c r="E9" s="199">
        <v>27488</v>
      </c>
      <c r="F9" s="235">
        <v>92</v>
      </c>
      <c r="G9" s="233">
        <v>3.35</v>
      </c>
      <c r="H9" s="53" t="s">
        <v>170</v>
      </c>
      <c r="I9" s="227">
        <v>5</v>
      </c>
      <c r="J9" s="216" t="s">
        <v>109</v>
      </c>
      <c r="K9" s="218" t="s">
        <v>110</v>
      </c>
      <c r="L9" s="218">
        <v>27488</v>
      </c>
      <c r="M9" s="218">
        <v>90</v>
      </c>
      <c r="N9" s="231">
        <f t="shared" si="0"/>
        <v>3.2741559953434227</v>
      </c>
    </row>
    <row r="10" spans="2:14" ht="16.5" thickBot="1" x14ac:dyDescent="0.3">
      <c r="B10" s="168">
        <v>6</v>
      </c>
      <c r="C10" s="64" t="s">
        <v>231</v>
      </c>
      <c r="D10" s="234">
        <v>55446</v>
      </c>
      <c r="E10" s="199">
        <v>9575</v>
      </c>
      <c r="F10" s="235">
        <v>17</v>
      </c>
      <c r="G10" s="236">
        <v>1.78</v>
      </c>
      <c r="H10" s="53" t="s">
        <v>170</v>
      </c>
      <c r="I10" s="227">
        <v>6</v>
      </c>
      <c r="J10" s="217" t="s">
        <v>121</v>
      </c>
      <c r="K10" s="218" t="s">
        <v>122</v>
      </c>
      <c r="L10" s="218">
        <v>9575</v>
      </c>
      <c r="M10" s="218">
        <v>16</v>
      </c>
      <c r="N10" s="229">
        <f t="shared" si="0"/>
        <v>1.671018276762402</v>
      </c>
    </row>
    <row r="11" spans="2:14" ht="16.5" thickBot="1" x14ac:dyDescent="0.3">
      <c r="B11" s="168">
        <v>7</v>
      </c>
      <c r="C11" s="200" t="s">
        <v>172</v>
      </c>
      <c r="D11" s="234">
        <v>55473</v>
      </c>
      <c r="E11" s="199">
        <v>6589</v>
      </c>
      <c r="F11" s="235">
        <v>2</v>
      </c>
      <c r="G11" s="237">
        <v>0.3</v>
      </c>
      <c r="H11" s="53"/>
      <c r="I11" s="227">
        <v>7</v>
      </c>
      <c r="J11" s="215" t="s">
        <v>7</v>
      </c>
      <c r="K11" s="218" t="s">
        <v>8</v>
      </c>
      <c r="L11" s="218">
        <v>6589</v>
      </c>
      <c r="M11" s="218">
        <v>3</v>
      </c>
      <c r="N11" s="230">
        <f t="shared" si="0"/>
        <v>0.45530429503718317</v>
      </c>
    </row>
    <row r="12" spans="2:14" ht="16.5" thickBot="1" x14ac:dyDescent="0.3">
      <c r="B12" s="168">
        <v>8</v>
      </c>
      <c r="C12" s="200" t="s">
        <v>9</v>
      </c>
      <c r="D12" s="234">
        <v>55598</v>
      </c>
      <c r="E12" s="199">
        <v>1093</v>
      </c>
      <c r="F12" s="235">
        <v>1</v>
      </c>
      <c r="G12" s="237">
        <v>0.91</v>
      </c>
      <c r="H12" s="53" t="s">
        <v>170</v>
      </c>
      <c r="I12" s="227">
        <v>8</v>
      </c>
      <c r="J12" s="215" t="s">
        <v>9</v>
      </c>
      <c r="K12" s="218" t="s">
        <v>10</v>
      </c>
      <c r="L12" s="218">
        <v>1093</v>
      </c>
      <c r="M12" s="218">
        <v>0</v>
      </c>
      <c r="N12" s="230">
        <f t="shared" si="0"/>
        <v>0</v>
      </c>
    </row>
    <row r="13" spans="2:14" ht="16.5" thickBot="1" x14ac:dyDescent="0.3">
      <c r="B13" s="168">
        <v>9</v>
      </c>
      <c r="C13" s="200" t="s">
        <v>173</v>
      </c>
      <c r="D13" s="234">
        <v>55623</v>
      </c>
      <c r="E13" s="199">
        <v>1184</v>
      </c>
      <c r="F13" s="235">
        <v>1</v>
      </c>
      <c r="G13" s="237">
        <v>0.84</v>
      </c>
      <c r="I13" s="227">
        <v>9</v>
      </c>
      <c r="J13" s="215" t="s">
        <v>11</v>
      </c>
      <c r="K13" s="218" t="s">
        <v>12</v>
      </c>
      <c r="L13" s="218">
        <v>1184</v>
      </c>
      <c r="M13" s="218">
        <v>1</v>
      </c>
      <c r="N13" s="230">
        <f t="shared" si="0"/>
        <v>0.84459459459459463</v>
      </c>
    </row>
    <row r="14" spans="2:14" ht="16.5" thickBot="1" x14ac:dyDescent="0.3">
      <c r="B14" s="168">
        <v>10</v>
      </c>
      <c r="C14" s="232" t="s">
        <v>13</v>
      </c>
      <c r="D14" s="234">
        <v>55687</v>
      </c>
      <c r="E14" s="199">
        <v>15377</v>
      </c>
      <c r="F14" s="235">
        <v>62</v>
      </c>
      <c r="G14" s="233">
        <v>4.03</v>
      </c>
      <c r="H14" s="53" t="s">
        <v>170</v>
      </c>
      <c r="I14" s="227">
        <v>10</v>
      </c>
      <c r="J14" s="216" t="s">
        <v>13</v>
      </c>
      <c r="K14" s="218" t="s">
        <v>14</v>
      </c>
      <c r="L14" s="218">
        <v>15377</v>
      </c>
      <c r="M14" s="218">
        <v>54</v>
      </c>
      <c r="N14" s="231">
        <f t="shared" si="0"/>
        <v>3.5117383104636795</v>
      </c>
    </row>
    <row r="15" spans="2:14" ht="16.5" thickBot="1" x14ac:dyDescent="0.3">
      <c r="B15" s="168">
        <v>11</v>
      </c>
      <c r="C15" s="200" t="s">
        <v>174</v>
      </c>
      <c r="D15" s="234">
        <v>55776</v>
      </c>
      <c r="E15" s="199">
        <v>1461</v>
      </c>
      <c r="F15" s="235">
        <v>1</v>
      </c>
      <c r="G15" s="237">
        <v>0.68</v>
      </c>
      <c r="I15" s="227">
        <v>11</v>
      </c>
      <c r="J15" s="215" t="s">
        <v>15</v>
      </c>
      <c r="K15" s="218" t="s">
        <v>16</v>
      </c>
      <c r="L15" s="218">
        <v>1461</v>
      </c>
      <c r="M15" s="218">
        <v>1</v>
      </c>
      <c r="N15" s="230">
        <f t="shared" si="0"/>
        <v>0.68446269678302529</v>
      </c>
    </row>
    <row r="16" spans="2:14" ht="16.5" thickBot="1" x14ac:dyDescent="0.3">
      <c r="B16" s="168">
        <v>12</v>
      </c>
      <c r="C16" s="232" t="s">
        <v>17</v>
      </c>
      <c r="D16" s="234">
        <v>55838</v>
      </c>
      <c r="E16" s="199">
        <v>12960</v>
      </c>
      <c r="F16" s="235">
        <v>57</v>
      </c>
      <c r="G16" s="233">
        <v>4.4000000000000004</v>
      </c>
      <c r="I16" s="227">
        <v>12</v>
      </c>
      <c r="J16" s="216" t="s">
        <v>17</v>
      </c>
      <c r="K16" s="218" t="s">
        <v>18</v>
      </c>
      <c r="L16" s="218">
        <v>12960</v>
      </c>
      <c r="M16" s="218">
        <v>58</v>
      </c>
      <c r="N16" s="231">
        <f t="shared" si="0"/>
        <v>4.4753086419753085</v>
      </c>
    </row>
    <row r="17" spans="2:14" ht="16.5" thickBot="1" x14ac:dyDescent="0.3">
      <c r="B17" s="168">
        <v>13</v>
      </c>
      <c r="C17" s="64" t="s">
        <v>175</v>
      </c>
      <c r="D17" s="234">
        <v>55918</v>
      </c>
      <c r="E17" s="199">
        <v>1970</v>
      </c>
      <c r="F17" s="235">
        <v>2</v>
      </c>
      <c r="G17" s="236">
        <v>1.02</v>
      </c>
      <c r="I17" s="227">
        <v>13</v>
      </c>
      <c r="J17" s="217" t="s">
        <v>19</v>
      </c>
      <c r="K17" s="218" t="s">
        <v>20</v>
      </c>
      <c r="L17" s="218">
        <v>1970</v>
      </c>
      <c r="M17" s="218">
        <v>2</v>
      </c>
      <c r="N17" s="229">
        <f t="shared" si="0"/>
        <v>1.015228426395939</v>
      </c>
    </row>
    <row r="18" spans="2:14" ht="16.5" thickBot="1" x14ac:dyDescent="0.3">
      <c r="B18" s="168">
        <v>14</v>
      </c>
      <c r="C18" s="200" t="s">
        <v>176</v>
      </c>
      <c r="D18" s="234">
        <v>56014</v>
      </c>
      <c r="E18" s="199">
        <v>1352</v>
      </c>
      <c r="F18" s="235">
        <v>1</v>
      </c>
      <c r="G18" s="237">
        <v>0.74</v>
      </c>
      <c r="I18" s="227">
        <v>14</v>
      </c>
      <c r="J18" s="215" t="s">
        <v>21</v>
      </c>
      <c r="K18" s="218" t="s">
        <v>22</v>
      </c>
      <c r="L18" s="218">
        <v>1352</v>
      </c>
      <c r="M18" s="218">
        <v>1</v>
      </c>
      <c r="N18" s="230">
        <f t="shared" si="0"/>
        <v>0.73964497041420119</v>
      </c>
    </row>
    <row r="19" spans="2:14" ht="16.5" thickBot="1" x14ac:dyDescent="0.3">
      <c r="B19" s="168">
        <v>15</v>
      </c>
      <c r="C19" s="200" t="s">
        <v>177</v>
      </c>
      <c r="D19" s="234">
        <v>56096</v>
      </c>
      <c r="E19" s="199">
        <v>1433</v>
      </c>
      <c r="F19" s="235">
        <v>1</v>
      </c>
      <c r="G19" s="237">
        <v>0.7</v>
      </c>
      <c r="I19" s="227">
        <v>15</v>
      </c>
      <c r="J19" s="215" t="s">
        <v>23</v>
      </c>
      <c r="K19" s="218" t="s">
        <v>24</v>
      </c>
      <c r="L19" s="218">
        <v>1433</v>
      </c>
      <c r="M19" s="218">
        <v>1</v>
      </c>
      <c r="N19" s="230">
        <f t="shared" si="0"/>
        <v>0.69783670621074667</v>
      </c>
    </row>
    <row r="20" spans="2:14" ht="16.5" thickBot="1" x14ac:dyDescent="0.3">
      <c r="B20" s="168">
        <v>16</v>
      </c>
      <c r="C20" s="64" t="s">
        <v>178</v>
      </c>
      <c r="D20" s="234">
        <v>56210</v>
      </c>
      <c r="E20" s="199">
        <v>4827</v>
      </c>
      <c r="F20" s="235">
        <v>12</v>
      </c>
      <c r="G20" s="236">
        <v>2.4900000000000002</v>
      </c>
      <c r="I20" s="227">
        <v>16</v>
      </c>
      <c r="J20" s="217" t="s">
        <v>25</v>
      </c>
      <c r="K20" s="218" t="s">
        <v>26</v>
      </c>
      <c r="L20" s="218">
        <v>4827</v>
      </c>
      <c r="M20" s="218">
        <v>13</v>
      </c>
      <c r="N20" s="229">
        <f t="shared" si="0"/>
        <v>2.6931841723637868</v>
      </c>
    </row>
    <row r="21" spans="2:14" ht="16.5" thickBot="1" x14ac:dyDescent="0.3">
      <c r="B21" s="168">
        <v>17</v>
      </c>
      <c r="C21" s="64" t="s">
        <v>179</v>
      </c>
      <c r="D21" s="234">
        <v>56265</v>
      </c>
      <c r="E21" s="199">
        <v>1341</v>
      </c>
      <c r="F21" s="235">
        <v>2</v>
      </c>
      <c r="G21" s="236">
        <v>1.49</v>
      </c>
      <c r="I21" s="227">
        <v>17</v>
      </c>
      <c r="J21" s="217" t="s">
        <v>27</v>
      </c>
      <c r="K21" s="218" t="s">
        <v>28</v>
      </c>
      <c r="L21" s="218">
        <v>1341</v>
      </c>
      <c r="M21" s="218">
        <v>2</v>
      </c>
      <c r="N21" s="229">
        <f t="shared" si="0"/>
        <v>1.4914243102162565</v>
      </c>
    </row>
    <row r="22" spans="2:14" ht="16.5" thickBot="1" x14ac:dyDescent="0.3">
      <c r="B22" s="168">
        <v>18</v>
      </c>
      <c r="C22" s="200" t="s">
        <v>29</v>
      </c>
      <c r="D22" s="234">
        <v>56327</v>
      </c>
      <c r="E22" s="199">
        <v>1185</v>
      </c>
      <c r="F22" s="235">
        <v>0</v>
      </c>
      <c r="G22" s="237">
        <v>0</v>
      </c>
      <c r="I22" s="227">
        <v>18</v>
      </c>
      <c r="J22" s="215" t="s">
        <v>29</v>
      </c>
      <c r="K22" s="218" t="s">
        <v>30</v>
      </c>
      <c r="L22" s="218">
        <v>1185</v>
      </c>
      <c r="M22" s="218">
        <v>0</v>
      </c>
      <c r="N22" s="230">
        <f t="shared" si="0"/>
        <v>0</v>
      </c>
    </row>
    <row r="23" spans="2:14" ht="16.5" thickBot="1" x14ac:dyDescent="0.3">
      <c r="B23" s="168">
        <v>19</v>
      </c>
      <c r="C23" s="64" t="s">
        <v>180</v>
      </c>
      <c r="D23" s="234">
        <v>56354</v>
      </c>
      <c r="E23" s="199">
        <v>2388</v>
      </c>
      <c r="F23" s="235">
        <v>5</v>
      </c>
      <c r="G23" s="236">
        <v>2.09</v>
      </c>
      <c r="I23" s="227">
        <v>19</v>
      </c>
      <c r="J23" s="217" t="s">
        <v>31</v>
      </c>
      <c r="K23" s="218" t="s">
        <v>32</v>
      </c>
      <c r="L23" s="218">
        <v>2388</v>
      </c>
      <c r="M23" s="218">
        <v>5</v>
      </c>
      <c r="N23" s="229">
        <f t="shared" si="0"/>
        <v>2.0938023450586263</v>
      </c>
    </row>
    <row r="24" spans="2:14" ht="16.5" thickBot="1" x14ac:dyDescent="0.3">
      <c r="B24" s="168">
        <v>20</v>
      </c>
      <c r="C24" s="232" t="s">
        <v>181</v>
      </c>
      <c r="D24" s="234">
        <v>56425</v>
      </c>
      <c r="E24" s="199">
        <v>2367</v>
      </c>
      <c r="F24" s="235">
        <v>12</v>
      </c>
      <c r="G24" s="233">
        <v>5.07</v>
      </c>
      <c r="H24" s="53" t="s">
        <v>170</v>
      </c>
      <c r="I24" s="227">
        <v>20</v>
      </c>
      <c r="J24" s="216" t="s">
        <v>33</v>
      </c>
      <c r="K24" s="218" t="s">
        <v>34</v>
      </c>
      <c r="L24" s="218">
        <v>2367</v>
      </c>
      <c r="M24" s="218">
        <v>10</v>
      </c>
      <c r="N24" s="231">
        <f t="shared" si="0"/>
        <v>4.2247570764681033</v>
      </c>
    </row>
    <row r="25" spans="2:14" ht="16.5" thickBot="1" x14ac:dyDescent="0.3">
      <c r="B25" s="168">
        <v>21</v>
      </c>
      <c r="C25" s="200" t="s">
        <v>182</v>
      </c>
      <c r="D25" s="234">
        <v>56461</v>
      </c>
      <c r="E25" s="199">
        <v>2497</v>
      </c>
      <c r="F25" s="235">
        <v>1</v>
      </c>
      <c r="G25" s="237">
        <v>0.4</v>
      </c>
      <c r="I25" s="227">
        <v>21</v>
      </c>
      <c r="J25" s="215" t="s">
        <v>35</v>
      </c>
      <c r="K25" s="218" t="s">
        <v>36</v>
      </c>
      <c r="L25" s="218">
        <v>2497</v>
      </c>
      <c r="M25" s="218">
        <v>1</v>
      </c>
      <c r="N25" s="230">
        <f t="shared" si="0"/>
        <v>0.40048057669203041</v>
      </c>
    </row>
    <row r="26" spans="2:14" ht="16.5" thickBot="1" x14ac:dyDescent="0.3">
      <c r="B26" s="168">
        <v>22</v>
      </c>
      <c r="C26" s="200" t="s">
        <v>183</v>
      </c>
      <c r="D26" s="234">
        <v>56522</v>
      </c>
      <c r="E26" s="199">
        <v>2695</v>
      </c>
      <c r="F26" s="235">
        <v>0</v>
      </c>
      <c r="G26" s="237">
        <v>0</v>
      </c>
      <c r="I26" s="227">
        <v>22</v>
      </c>
      <c r="J26" s="215" t="s">
        <v>37</v>
      </c>
      <c r="K26" s="218" t="s">
        <v>38</v>
      </c>
      <c r="L26" s="218">
        <v>2695</v>
      </c>
      <c r="M26" s="218">
        <v>0</v>
      </c>
      <c r="N26" s="230">
        <f t="shared" si="0"/>
        <v>0</v>
      </c>
    </row>
    <row r="27" spans="2:14" ht="16.5" thickBot="1" x14ac:dyDescent="0.3">
      <c r="B27" s="168">
        <v>23</v>
      </c>
      <c r="C27" s="200" t="s">
        <v>184</v>
      </c>
      <c r="D27" s="234">
        <v>56568</v>
      </c>
      <c r="E27" s="199">
        <v>3068</v>
      </c>
      <c r="F27" s="235">
        <v>3</v>
      </c>
      <c r="G27" s="237">
        <v>0.98</v>
      </c>
      <c r="I27" s="227">
        <v>23</v>
      </c>
      <c r="J27" s="215" t="s">
        <v>39</v>
      </c>
      <c r="K27" s="218" t="s">
        <v>40</v>
      </c>
      <c r="L27" s="218">
        <v>3068</v>
      </c>
      <c r="M27" s="218">
        <v>3</v>
      </c>
      <c r="N27" s="230">
        <f t="shared" si="0"/>
        <v>0.97783572359843551</v>
      </c>
    </row>
    <row r="28" spans="2:14" ht="16.5" thickBot="1" x14ac:dyDescent="0.3">
      <c r="B28" s="168">
        <v>24</v>
      </c>
      <c r="C28" s="232" t="s">
        <v>185</v>
      </c>
      <c r="D28" s="234">
        <v>56666</v>
      </c>
      <c r="E28" s="199">
        <v>4799</v>
      </c>
      <c r="F28" s="235">
        <v>20</v>
      </c>
      <c r="G28" s="233">
        <v>4.17</v>
      </c>
      <c r="I28" s="227">
        <v>24</v>
      </c>
      <c r="J28" s="216" t="s">
        <v>41</v>
      </c>
      <c r="K28" s="218" t="s">
        <v>42</v>
      </c>
      <c r="L28" s="218">
        <v>4799</v>
      </c>
      <c r="M28" s="218">
        <v>20</v>
      </c>
      <c r="N28" s="231">
        <f t="shared" si="0"/>
        <v>4.1675349031048139</v>
      </c>
    </row>
    <row r="29" spans="2:14" ht="16.5" thickBot="1" x14ac:dyDescent="0.3">
      <c r="B29" s="168">
        <v>25</v>
      </c>
      <c r="C29" s="64" t="s">
        <v>186</v>
      </c>
      <c r="D29" s="234">
        <v>57314</v>
      </c>
      <c r="E29" s="199">
        <v>2340</v>
      </c>
      <c r="F29" s="235">
        <v>3</v>
      </c>
      <c r="G29" s="236">
        <v>1.28</v>
      </c>
      <c r="I29" s="227">
        <v>25</v>
      </c>
      <c r="J29" s="217" t="s">
        <v>43</v>
      </c>
      <c r="K29" s="218" t="s">
        <v>44</v>
      </c>
      <c r="L29" s="218">
        <v>2340</v>
      </c>
      <c r="M29" s="218">
        <v>3</v>
      </c>
      <c r="N29" s="229">
        <f t="shared" si="0"/>
        <v>1.2820512820512822</v>
      </c>
    </row>
    <row r="30" spans="2:14" ht="16.5" thickBot="1" x14ac:dyDescent="0.3">
      <c r="B30" s="168">
        <v>26</v>
      </c>
      <c r="C30" s="200" t="s">
        <v>187</v>
      </c>
      <c r="D30" s="234">
        <v>56773</v>
      </c>
      <c r="E30" s="199">
        <v>1710</v>
      </c>
      <c r="F30" s="235">
        <v>1</v>
      </c>
      <c r="G30" s="237">
        <v>0.57999999999999996</v>
      </c>
      <c r="H30" s="53" t="s">
        <v>170</v>
      </c>
      <c r="I30" s="227">
        <v>26</v>
      </c>
      <c r="J30" s="215" t="s">
        <v>45</v>
      </c>
      <c r="K30" s="218" t="s">
        <v>46</v>
      </c>
      <c r="L30" s="218">
        <v>1710</v>
      </c>
      <c r="M30" s="218">
        <v>0</v>
      </c>
      <c r="N30" s="230">
        <f t="shared" si="0"/>
        <v>0</v>
      </c>
    </row>
    <row r="31" spans="2:14" ht="16.5" thickBot="1" x14ac:dyDescent="0.3">
      <c r="B31" s="168">
        <v>27</v>
      </c>
      <c r="C31" s="200" t="s">
        <v>47</v>
      </c>
      <c r="D31" s="234">
        <v>56844</v>
      </c>
      <c r="E31" s="199">
        <v>3752</v>
      </c>
      <c r="F31" s="235">
        <v>2</v>
      </c>
      <c r="G31" s="237">
        <v>0.53</v>
      </c>
      <c r="I31" s="227">
        <v>27</v>
      </c>
      <c r="J31" s="217" t="s">
        <v>47</v>
      </c>
      <c r="K31" s="218" t="s">
        <v>48</v>
      </c>
      <c r="L31" s="218">
        <v>3752</v>
      </c>
      <c r="M31" s="218">
        <v>2</v>
      </c>
      <c r="N31" s="230">
        <f t="shared" si="0"/>
        <v>0.53304904051172708</v>
      </c>
    </row>
    <row r="32" spans="2:14" ht="16.5" thickBot="1" x14ac:dyDescent="0.3">
      <c r="B32" s="168">
        <v>28</v>
      </c>
      <c r="C32" s="232" t="s">
        <v>49</v>
      </c>
      <c r="D32" s="234">
        <v>56988</v>
      </c>
      <c r="E32" s="199">
        <v>3732</v>
      </c>
      <c r="F32" s="235">
        <v>16</v>
      </c>
      <c r="G32" s="233">
        <v>4.29</v>
      </c>
      <c r="H32" s="53" t="s">
        <v>170</v>
      </c>
      <c r="I32" s="227">
        <v>28</v>
      </c>
      <c r="J32" s="216" t="s">
        <v>49</v>
      </c>
      <c r="K32" s="218" t="s">
        <v>50</v>
      </c>
      <c r="L32" s="218">
        <v>3732</v>
      </c>
      <c r="M32" s="218">
        <v>15</v>
      </c>
      <c r="N32" s="231">
        <f t="shared" si="0"/>
        <v>4.019292604501608</v>
      </c>
    </row>
    <row r="33" spans="2:14" ht="16.5" thickBot="1" x14ac:dyDescent="0.3">
      <c r="B33" s="168">
        <v>29</v>
      </c>
      <c r="C33" s="200" t="s">
        <v>188</v>
      </c>
      <c r="D33" s="234">
        <v>57083</v>
      </c>
      <c r="E33" s="199">
        <v>2372</v>
      </c>
      <c r="F33" s="235">
        <v>1</v>
      </c>
      <c r="G33" s="237">
        <v>0.42</v>
      </c>
      <c r="I33" s="227">
        <v>29</v>
      </c>
      <c r="J33" s="215" t="s">
        <v>51</v>
      </c>
      <c r="K33" s="218" t="s">
        <v>52</v>
      </c>
      <c r="L33" s="218">
        <v>2372</v>
      </c>
      <c r="M33" s="218">
        <v>1</v>
      </c>
      <c r="N33" s="230">
        <f t="shared" si="0"/>
        <v>0.42158516020236086</v>
      </c>
    </row>
    <row r="34" spans="2:14" ht="16.5" thickBot="1" x14ac:dyDescent="0.3">
      <c r="B34" s="168">
        <v>30</v>
      </c>
      <c r="C34" s="232" t="s">
        <v>53</v>
      </c>
      <c r="D34" s="234">
        <v>57163</v>
      </c>
      <c r="E34" s="199">
        <v>1525</v>
      </c>
      <c r="F34" s="235">
        <v>8</v>
      </c>
      <c r="G34" s="233">
        <v>5.25</v>
      </c>
      <c r="I34" s="227">
        <v>30</v>
      </c>
      <c r="J34" s="216" t="s">
        <v>53</v>
      </c>
      <c r="K34" s="218" t="s">
        <v>54</v>
      </c>
      <c r="L34" s="218">
        <v>1525</v>
      </c>
      <c r="M34" s="218">
        <v>10</v>
      </c>
      <c r="N34" s="231">
        <f t="shared" si="0"/>
        <v>6.557377049180328</v>
      </c>
    </row>
    <row r="35" spans="2:14" ht="16.5" thickBot="1" x14ac:dyDescent="0.3">
      <c r="B35" s="168">
        <v>31</v>
      </c>
      <c r="C35" s="232" t="s">
        <v>55</v>
      </c>
      <c r="D35" s="234">
        <v>57225</v>
      </c>
      <c r="E35" s="199">
        <v>1795</v>
      </c>
      <c r="F35" s="235">
        <v>8</v>
      </c>
      <c r="G35" s="233">
        <v>4.46</v>
      </c>
      <c r="H35" s="53" t="s">
        <v>170</v>
      </c>
      <c r="I35" s="227">
        <v>31</v>
      </c>
      <c r="J35" s="216" t="s">
        <v>55</v>
      </c>
      <c r="K35" s="218" t="s">
        <v>56</v>
      </c>
      <c r="L35" s="218">
        <v>1795</v>
      </c>
      <c r="M35" s="218">
        <v>7</v>
      </c>
      <c r="N35" s="231">
        <f t="shared" si="0"/>
        <v>3.8997214484679668</v>
      </c>
    </row>
    <row r="36" spans="2:14" ht="16.5" thickBot="1" x14ac:dyDescent="0.3">
      <c r="B36" s="168">
        <v>32</v>
      </c>
      <c r="C36" s="64" t="s">
        <v>57</v>
      </c>
      <c r="D36" s="234">
        <v>57350</v>
      </c>
      <c r="E36" s="199">
        <v>4260</v>
      </c>
      <c r="F36" s="235">
        <v>6</v>
      </c>
      <c r="G36" s="236">
        <v>1.41</v>
      </c>
      <c r="I36" s="227">
        <v>32</v>
      </c>
      <c r="J36" s="217" t="s">
        <v>57</v>
      </c>
      <c r="K36" s="218" t="s">
        <v>58</v>
      </c>
      <c r="L36" s="218">
        <v>4260</v>
      </c>
      <c r="M36" s="218">
        <v>6</v>
      </c>
      <c r="N36" s="229">
        <f t="shared" si="0"/>
        <v>1.408450704225352</v>
      </c>
    </row>
    <row r="37" spans="2:14" ht="16.5" thickBot="1" x14ac:dyDescent="0.3">
      <c r="B37" s="168">
        <v>33</v>
      </c>
      <c r="C37" s="64" t="s">
        <v>189</v>
      </c>
      <c r="D37" s="234">
        <v>57449</v>
      </c>
      <c r="E37" s="199">
        <v>1363</v>
      </c>
      <c r="F37" s="235">
        <v>2</v>
      </c>
      <c r="G37" s="236">
        <v>1.47</v>
      </c>
      <c r="I37" s="227">
        <v>33</v>
      </c>
      <c r="J37" s="217" t="s">
        <v>59</v>
      </c>
      <c r="K37" s="218" t="s">
        <v>60</v>
      </c>
      <c r="L37" s="218">
        <v>1363</v>
      </c>
      <c r="M37" s="218">
        <v>2</v>
      </c>
      <c r="N37" s="229">
        <f t="shared" si="0"/>
        <v>1.467351430667645</v>
      </c>
    </row>
    <row r="38" spans="2:14" ht="16.5" thickBot="1" x14ac:dyDescent="0.3">
      <c r="B38" s="168">
        <v>34</v>
      </c>
      <c r="C38" s="64" t="s">
        <v>61</v>
      </c>
      <c r="D38" s="234">
        <v>55062</v>
      </c>
      <c r="E38" s="199">
        <v>3044</v>
      </c>
      <c r="F38" s="235">
        <v>9</v>
      </c>
      <c r="G38" s="236">
        <v>2.96</v>
      </c>
      <c r="I38" s="227">
        <v>34</v>
      </c>
      <c r="J38" s="217" t="s">
        <v>61</v>
      </c>
      <c r="K38" s="218" t="s">
        <v>62</v>
      </c>
      <c r="L38" s="218">
        <v>3044</v>
      </c>
      <c r="M38" s="218">
        <v>9</v>
      </c>
      <c r="N38" s="229">
        <f t="shared" si="0"/>
        <v>2.9566360052562417</v>
      </c>
    </row>
    <row r="39" spans="2:14" ht="16.5" thickBot="1" x14ac:dyDescent="0.3">
      <c r="B39" s="168">
        <v>35</v>
      </c>
      <c r="C39" s="232" t="s">
        <v>190</v>
      </c>
      <c r="D39" s="234">
        <v>57546</v>
      </c>
      <c r="E39" s="199">
        <v>1489</v>
      </c>
      <c r="F39" s="235">
        <v>5</v>
      </c>
      <c r="G39" s="233">
        <v>3.36</v>
      </c>
      <c r="I39" s="227">
        <v>35</v>
      </c>
      <c r="J39" s="216" t="s">
        <v>63</v>
      </c>
      <c r="K39" s="218" t="s">
        <v>64</v>
      </c>
      <c r="L39" s="218">
        <v>1489</v>
      </c>
      <c r="M39" s="218">
        <v>5</v>
      </c>
      <c r="N39" s="231">
        <f t="shared" si="0"/>
        <v>3.3579583613163195</v>
      </c>
    </row>
    <row r="40" spans="2:14" ht="16.5" thickBot="1" x14ac:dyDescent="0.3">
      <c r="B40" s="168">
        <v>36</v>
      </c>
      <c r="C40" s="232" t="s">
        <v>65</v>
      </c>
      <c r="D40" s="234">
        <v>57582</v>
      </c>
      <c r="E40" s="199">
        <v>4407</v>
      </c>
      <c r="F40" s="235">
        <v>20</v>
      </c>
      <c r="G40" s="233">
        <v>4.54</v>
      </c>
      <c r="H40" s="53" t="s">
        <v>170</v>
      </c>
      <c r="I40" s="227">
        <v>36</v>
      </c>
      <c r="J40" s="216" t="s">
        <v>65</v>
      </c>
      <c r="K40" s="218" t="s">
        <v>66</v>
      </c>
      <c r="L40" s="218">
        <v>4407</v>
      </c>
      <c r="M40" s="218">
        <v>19</v>
      </c>
      <c r="N40" s="231">
        <f t="shared" si="0"/>
        <v>4.3113228953936922</v>
      </c>
    </row>
    <row r="41" spans="2:14" ht="16.5" thickBot="1" x14ac:dyDescent="0.3">
      <c r="B41" s="168">
        <v>37</v>
      </c>
      <c r="C41" s="64" t="s">
        <v>191</v>
      </c>
      <c r="D41" s="234">
        <v>57644</v>
      </c>
      <c r="E41" s="199">
        <v>2749</v>
      </c>
      <c r="F41" s="235">
        <v>6</v>
      </c>
      <c r="G41" s="236">
        <v>2.1800000000000002</v>
      </c>
      <c r="I41" s="227">
        <v>37</v>
      </c>
      <c r="J41" s="217" t="s">
        <v>67</v>
      </c>
      <c r="K41" s="218" t="s">
        <v>68</v>
      </c>
      <c r="L41" s="218">
        <v>2749</v>
      </c>
      <c r="M41" s="218">
        <v>6</v>
      </c>
      <c r="N41" s="229">
        <f t="shared" si="0"/>
        <v>2.1826118588577663</v>
      </c>
    </row>
    <row r="42" spans="2:14" ht="16.5" thickBot="1" x14ac:dyDescent="0.3">
      <c r="B42" s="168">
        <v>38</v>
      </c>
      <c r="C42" s="232" t="s">
        <v>192</v>
      </c>
      <c r="D42" s="234">
        <v>57706</v>
      </c>
      <c r="E42" s="199">
        <v>46407</v>
      </c>
      <c r="F42" s="235">
        <v>236</v>
      </c>
      <c r="G42" s="233">
        <v>5.09</v>
      </c>
      <c r="I42" s="227">
        <v>38</v>
      </c>
      <c r="J42" s="216" t="s">
        <v>69</v>
      </c>
      <c r="K42" s="218" t="s">
        <v>70</v>
      </c>
      <c r="L42" s="218">
        <v>46407</v>
      </c>
      <c r="M42" s="218">
        <v>240</v>
      </c>
      <c r="N42" s="231">
        <f t="shared" si="0"/>
        <v>5.1716335897601651</v>
      </c>
    </row>
    <row r="43" spans="2:14" ht="16.5" thickBot="1" x14ac:dyDescent="0.3">
      <c r="B43" s="168">
        <v>39</v>
      </c>
      <c r="C43" s="64" t="s">
        <v>71</v>
      </c>
      <c r="D43" s="234">
        <v>57742</v>
      </c>
      <c r="E43" s="199">
        <v>3901</v>
      </c>
      <c r="F43" s="235">
        <v>10</v>
      </c>
      <c r="G43" s="236">
        <v>2.56</v>
      </c>
      <c r="H43" s="53" t="s">
        <v>170</v>
      </c>
      <c r="I43" s="227">
        <v>39</v>
      </c>
      <c r="J43" s="217" t="s">
        <v>71</v>
      </c>
      <c r="K43" s="218" t="s">
        <v>72</v>
      </c>
      <c r="L43" s="218">
        <v>3901</v>
      </c>
      <c r="M43" s="218">
        <v>8</v>
      </c>
      <c r="N43" s="229">
        <f t="shared" si="0"/>
        <v>2.050756216354781</v>
      </c>
    </row>
    <row r="44" spans="2:14" ht="16.5" thickBot="1" x14ac:dyDescent="0.3">
      <c r="B44" s="168">
        <v>40</v>
      </c>
      <c r="C44" s="232" t="s">
        <v>193</v>
      </c>
      <c r="D44" s="234">
        <v>57948</v>
      </c>
      <c r="E44" s="199">
        <v>2297</v>
      </c>
      <c r="F44" s="235">
        <v>25</v>
      </c>
      <c r="G44" s="233">
        <v>10.88</v>
      </c>
      <c r="H44" s="53" t="s">
        <v>170</v>
      </c>
      <c r="I44" s="227">
        <v>40</v>
      </c>
      <c r="J44" s="216" t="s">
        <v>73</v>
      </c>
      <c r="K44" s="218" t="s">
        <v>74</v>
      </c>
      <c r="L44" s="218">
        <v>2297</v>
      </c>
      <c r="M44" s="218">
        <v>22</v>
      </c>
      <c r="N44" s="231">
        <f t="shared" si="0"/>
        <v>9.57771005659556</v>
      </c>
    </row>
    <row r="45" spans="2:14" ht="16.5" thickBot="1" x14ac:dyDescent="0.3">
      <c r="B45" s="168">
        <v>41</v>
      </c>
      <c r="C45" s="200" t="s">
        <v>75</v>
      </c>
      <c r="D45" s="234">
        <v>57831</v>
      </c>
      <c r="E45" s="199">
        <v>1505</v>
      </c>
      <c r="F45" s="235">
        <v>0</v>
      </c>
      <c r="G45" s="237">
        <v>0</v>
      </c>
      <c r="I45" s="227">
        <v>41</v>
      </c>
      <c r="J45" s="215" t="s">
        <v>75</v>
      </c>
      <c r="K45" s="218" t="s">
        <v>76</v>
      </c>
      <c r="L45" s="218">
        <v>1505</v>
      </c>
      <c r="M45" s="218">
        <v>0</v>
      </c>
      <c r="N45" s="230">
        <f t="shared" si="0"/>
        <v>0</v>
      </c>
    </row>
    <row r="46" spans="2:14" ht="16.5" thickBot="1" x14ac:dyDescent="0.3">
      <c r="B46" s="168">
        <v>42</v>
      </c>
      <c r="C46" s="64" t="s">
        <v>194</v>
      </c>
      <c r="D46" s="234">
        <v>57902</v>
      </c>
      <c r="E46" s="199">
        <v>9126</v>
      </c>
      <c r="F46" s="235">
        <v>16</v>
      </c>
      <c r="G46" s="236">
        <v>1.75</v>
      </c>
      <c r="H46" s="53" t="s">
        <v>170</v>
      </c>
      <c r="I46" s="227">
        <v>42</v>
      </c>
      <c r="J46" s="217" t="s">
        <v>77</v>
      </c>
      <c r="K46" s="218" t="s">
        <v>78</v>
      </c>
      <c r="L46" s="218">
        <v>9126</v>
      </c>
      <c r="M46" s="218">
        <v>14</v>
      </c>
      <c r="N46" s="229">
        <f t="shared" si="0"/>
        <v>1.5340784571553803</v>
      </c>
    </row>
    <row r="47" spans="2:14" ht="16.5" thickBot="1" x14ac:dyDescent="0.3">
      <c r="B47" s="168">
        <v>43</v>
      </c>
      <c r="C47" s="64" t="s">
        <v>79</v>
      </c>
      <c r="D47" s="234">
        <v>58008</v>
      </c>
      <c r="E47" s="199">
        <v>3833</v>
      </c>
      <c r="F47" s="235">
        <v>5</v>
      </c>
      <c r="G47" s="236">
        <v>1.3</v>
      </c>
      <c r="I47" s="227">
        <v>43</v>
      </c>
      <c r="J47" s="215" t="s">
        <v>79</v>
      </c>
      <c r="K47" s="218" t="s">
        <v>80</v>
      </c>
      <c r="L47" s="218">
        <v>3833</v>
      </c>
      <c r="M47" s="218">
        <v>5</v>
      </c>
      <c r="N47" s="229">
        <f t="shared" si="0"/>
        <v>1.3044612575006522</v>
      </c>
    </row>
    <row r="48" spans="2:14" ht="16.5" thickBot="1" x14ac:dyDescent="0.3">
      <c r="B48" s="168">
        <v>44</v>
      </c>
      <c r="C48" s="64" t="s">
        <v>81</v>
      </c>
      <c r="D48" s="234">
        <v>58142</v>
      </c>
      <c r="E48" s="199">
        <v>4327</v>
      </c>
      <c r="F48" s="235">
        <v>6</v>
      </c>
      <c r="G48" s="236">
        <v>1.39</v>
      </c>
      <c r="I48" s="227">
        <v>44</v>
      </c>
      <c r="J48" s="217" t="s">
        <v>81</v>
      </c>
      <c r="K48" s="218" t="s">
        <v>82</v>
      </c>
      <c r="L48" s="218">
        <v>4327</v>
      </c>
      <c r="M48" s="218">
        <v>6</v>
      </c>
      <c r="N48" s="229">
        <f t="shared" si="0"/>
        <v>1.3866420152530621</v>
      </c>
    </row>
    <row r="49" spans="2:14" ht="16.5" thickBot="1" x14ac:dyDescent="0.3">
      <c r="B49" s="168">
        <v>45</v>
      </c>
      <c r="C49" s="232" t="s">
        <v>195</v>
      </c>
      <c r="D49" s="234">
        <v>58204</v>
      </c>
      <c r="E49" s="199">
        <v>1484</v>
      </c>
      <c r="F49" s="235">
        <v>8</v>
      </c>
      <c r="G49" s="233">
        <v>5.39</v>
      </c>
      <c r="I49" s="227">
        <v>45</v>
      </c>
      <c r="J49" s="216" t="s">
        <v>83</v>
      </c>
      <c r="K49" s="218" t="s">
        <v>84</v>
      </c>
      <c r="L49" s="218">
        <v>1484</v>
      </c>
      <c r="M49" s="218">
        <v>8</v>
      </c>
      <c r="N49" s="231">
        <f t="shared" si="0"/>
        <v>5.3908355795148246</v>
      </c>
    </row>
    <row r="50" spans="2:14" ht="16.5" thickBot="1" x14ac:dyDescent="0.3">
      <c r="B50" s="168">
        <v>46</v>
      </c>
      <c r="C50" s="232" t="s">
        <v>196</v>
      </c>
      <c r="D50" s="234">
        <v>55106</v>
      </c>
      <c r="E50" s="199">
        <v>1178</v>
      </c>
      <c r="F50" s="235">
        <v>4</v>
      </c>
      <c r="G50" s="233">
        <v>3.4</v>
      </c>
      <c r="I50" s="227">
        <v>46</v>
      </c>
      <c r="J50" s="216" t="s">
        <v>85</v>
      </c>
      <c r="K50" s="218" t="s">
        <v>86</v>
      </c>
      <c r="L50" s="218">
        <v>1178</v>
      </c>
      <c r="M50" s="218">
        <v>4</v>
      </c>
      <c r="N50" s="231">
        <f t="shared" si="0"/>
        <v>3.3955857385398982</v>
      </c>
    </row>
    <row r="51" spans="2:14" ht="16.5" thickBot="1" x14ac:dyDescent="0.3">
      <c r="B51" s="168">
        <v>47</v>
      </c>
      <c r="C51" s="64" t="s">
        <v>87</v>
      </c>
      <c r="D51" s="234">
        <v>58259</v>
      </c>
      <c r="E51" s="199">
        <v>4974</v>
      </c>
      <c r="F51" s="235">
        <v>10</v>
      </c>
      <c r="G51" s="236">
        <v>2.0099999999999998</v>
      </c>
      <c r="I51" s="227">
        <v>47</v>
      </c>
      <c r="J51" s="217" t="s">
        <v>87</v>
      </c>
      <c r="K51" s="218" t="s">
        <v>88</v>
      </c>
      <c r="L51" s="218">
        <v>4974</v>
      </c>
      <c r="M51" s="218">
        <v>10</v>
      </c>
      <c r="N51" s="229">
        <f t="shared" si="0"/>
        <v>2.0104543626859672</v>
      </c>
    </row>
    <row r="52" spans="2:14" ht="16.5" thickBot="1" x14ac:dyDescent="0.3">
      <c r="B52" s="168">
        <v>48</v>
      </c>
      <c r="C52" s="64" t="s">
        <v>89</v>
      </c>
      <c r="D52" s="234">
        <v>58311</v>
      </c>
      <c r="E52" s="199">
        <v>4662</v>
      </c>
      <c r="F52" s="235">
        <v>11</v>
      </c>
      <c r="G52" s="236">
        <v>2.36</v>
      </c>
      <c r="H52" s="53" t="s">
        <v>170</v>
      </c>
      <c r="I52" s="227">
        <v>48</v>
      </c>
      <c r="J52" s="217" t="s">
        <v>89</v>
      </c>
      <c r="K52" s="218" t="s">
        <v>90</v>
      </c>
      <c r="L52" s="218">
        <v>4662</v>
      </c>
      <c r="M52" s="218">
        <v>9</v>
      </c>
      <c r="N52" s="229">
        <f t="shared" si="0"/>
        <v>1.9305019305019304</v>
      </c>
    </row>
    <row r="53" spans="2:14" ht="16.5" thickBot="1" x14ac:dyDescent="0.3">
      <c r="B53" s="168">
        <v>49</v>
      </c>
      <c r="C53" s="200" t="s">
        <v>197</v>
      </c>
      <c r="D53" s="234">
        <v>58357</v>
      </c>
      <c r="E53" s="199">
        <v>2297</v>
      </c>
      <c r="F53" s="235">
        <v>2</v>
      </c>
      <c r="G53" s="237">
        <v>0.87</v>
      </c>
      <c r="I53" s="227">
        <v>49</v>
      </c>
      <c r="J53" s="215" t="s">
        <v>91</v>
      </c>
      <c r="K53" s="218" t="s">
        <v>92</v>
      </c>
      <c r="L53" s="218">
        <v>2297</v>
      </c>
      <c r="M53" s="218">
        <v>2</v>
      </c>
      <c r="N53" s="230">
        <f t="shared" si="0"/>
        <v>0.87070091423595997</v>
      </c>
    </row>
    <row r="54" spans="2:14" ht="16.5" thickBot="1" x14ac:dyDescent="0.3">
      <c r="B54" s="168">
        <v>50</v>
      </c>
      <c r="C54" s="200" t="s">
        <v>198</v>
      </c>
      <c r="D54" s="234">
        <v>58393</v>
      </c>
      <c r="E54" s="199">
        <v>1379</v>
      </c>
      <c r="F54" s="235">
        <v>1</v>
      </c>
      <c r="G54" s="237">
        <v>0.73</v>
      </c>
      <c r="I54" s="227">
        <v>50</v>
      </c>
      <c r="J54" s="215" t="s">
        <v>93</v>
      </c>
      <c r="K54" s="218" t="s">
        <v>94</v>
      </c>
      <c r="L54" s="218">
        <v>1379</v>
      </c>
      <c r="M54" s="218">
        <v>1</v>
      </c>
      <c r="N54" s="230">
        <f t="shared" si="0"/>
        <v>0.72516316171138506</v>
      </c>
    </row>
    <row r="55" spans="2:14" ht="16.5" thickBot="1" x14ac:dyDescent="0.3">
      <c r="B55" s="168">
        <v>51</v>
      </c>
      <c r="C55" s="200" t="s">
        <v>199</v>
      </c>
      <c r="D55" s="234">
        <v>58464</v>
      </c>
      <c r="E55" s="199">
        <v>1645</v>
      </c>
      <c r="F55" s="235">
        <v>1</v>
      </c>
      <c r="G55" s="237">
        <v>0.61</v>
      </c>
      <c r="I55" s="227">
        <v>51</v>
      </c>
      <c r="J55" s="215" t="s">
        <v>95</v>
      </c>
      <c r="K55" s="218" t="s">
        <v>96</v>
      </c>
      <c r="L55" s="218">
        <v>1645</v>
      </c>
      <c r="M55" s="218">
        <v>1</v>
      </c>
      <c r="N55" s="230">
        <f t="shared" si="0"/>
        <v>0.60790273556231</v>
      </c>
    </row>
    <row r="56" spans="2:14" ht="16.5" thickBot="1" x14ac:dyDescent="0.3">
      <c r="B56" s="168">
        <v>52</v>
      </c>
      <c r="C56" s="200" t="s">
        <v>200</v>
      </c>
      <c r="D56" s="234">
        <v>58534</v>
      </c>
      <c r="E56" s="199">
        <v>1506</v>
      </c>
      <c r="F56" s="235">
        <v>0</v>
      </c>
      <c r="G56" s="237">
        <v>0</v>
      </c>
      <c r="I56" s="227">
        <v>52</v>
      </c>
      <c r="J56" s="215" t="s">
        <v>97</v>
      </c>
      <c r="K56" s="218" t="s">
        <v>98</v>
      </c>
      <c r="L56" s="218">
        <v>1506</v>
      </c>
      <c r="M56" s="218">
        <v>0</v>
      </c>
      <c r="N56" s="230">
        <f t="shared" si="0"/>
        <v>0</v>
      </c>
    </row>
    <row r="57" spans="2:14" ht="16.5" thickBot="1" x14ac:dyDescent="0.3">
      <c r="B57" s="168">
        <v>53</v>
      </c>
      <c r="C57" s="64" t="s">
        <v>99</v>
      </c>
      <c r="D57" s="234">
        <v>55160</v>
      </c>
      <c r="E57" s="199">
        <v>3645</v>
      </c>
      <c r="F57" s="235">
        <v>6</v>
      </c>
      <c r="G57" s="236">
        <v>1.65</v>
      </c>
      <c r="I57" s="227">
        <v>53</v>
      </c>
      <c r="J57" s="217" t="s">
        <v>99</v>
      </c>
      <c r="K57" s="218" t="s">
        <v>100</v>
      </c>
      <c r="L57" s="218">
        <v>3645</v>
      </c>
      <c r="M57" s="218">
        <v>6</v>
      </c>
      <c r="N57" s="229">
        <f t="shared" si="0"/>
        <v>1.6460905349794239</v>
      </c>
    </row>
    <row r="58" spans="2:14" ht="16.5" thickBot="1" x14ac:dyDescent="0.3">
      <c r="B58" s="168">
        <v>54</v>
      </c>
      <c r="C58" s="232" t="s">
        <v>101</v>
      </c>
      <c r="D58" s="234">
        <v>55277</v>
      </c>
      <c r="E58" s="199">
        <v>5870</v>
      </c>
      <c r="F58" s="235">
        <v>18</v>
      </c>
      <c r="G58" s="233">
        <v>3.07</v>
      </c>
      <c r="I58" s="227">
        <v>54</v>
      </c>
      <c r="J58" s="216" t="s">
        <v>101</v>
      </c>
      <c r="K58" s="218" t="s">
        <v>102</v>
      </c>
      <c r="L58" s="218">
        <v>5870</v>
      </c>
      <c r="M58" s="218">
        <v>19</v>
      </c>
      <c r="N58" s="231">
        <f t="shared" si="0"/>
        <v>3.2367972742759794</v>
      </c>
    </row>
    <row r="59" spans="2:14" ht="16.5" thickBot="1" x14ac:dyDescent="0.3">
      <c r="B59" s="168">
        <v>55</v>
      </c>
      <c r="C59" s="64" t="s">
        <v>103</v>
      </c>
      <c r="D59" s="234">
        <v>58552</v>
      </c>
      <c r="E59" s="199">
        <v>3851</v>
      </c>
      <c r="F59" s="235">
        <v>4</v>
      </c>
      <c r="G59" s="236">
        <v>1.04</v>
      </c>
      <c r="I59" s="227">
        <v>55</v>
      </c>
      <c r="J59" s="217" t="s">
        <v>103</v>
      </c>
      <c r="K59" s="218" t="s">
        <v>104</v>
      </c>
      <c r="L59" s="218">
        <v>3851</v>
      </c>
      <c r="M59" s="218">
        <v>4</v>
      </c>
      <c r="N59" s="229">
        <f t="shared" si="0"/>
        <v>1.038691249026227</v>
      </c>
    </row>
    <row r="60" spans="2:14" ht="16.5" thickBot="1" x14ac:dyDescent="0.3">
      <c r="B60" s="168">
        <v>56</v>
      </c>
      <c r="C60" s="200" t="s">
        <v>105</v>
      </c>
      <c r="D60" s="234">
        <v>58623</v>
      </c>
      <c r="E60" s="199">
        <v>3282</v>
      </c>
      <c r="F60" s="235">
        <v>2</v>
      </c>
      <c r="G60" s="237">
        <v>0.61</v>
      </c>
      <c r="I60" s="227">
        <v>56</v>
      </c>
      <c r="J60" s="215" t="s">
        <v>105</v>
      </c>
      <c r="K60" s="218" t="s">
        <v>106</v>
      </c>
      <c r="L60" s="218">
        <v>3282</v>
      </c>
      <c r="M60" s="218">
        <v>2</v>
      </c>
      <c r="N60" s="230">
        <f t="shared" si="0"/>
        <v>0.60938452163315049</v>
      </c>
    </row>
    <row r="61" spans="2:14" ht="16.5" thickBot="1" x14ac:dyDescent="0.3">
      <c r="B61" s="168">
        <v>57</v>
      </c>
      <c r="C61" s="232" t="s">
        <v>201</v>
      </c>
      <c r="D61" s="234">
        <v>58721</v>
      </c>
      <c r="E61" s="199">
        <v>3280</v>
      </c>
      <c r="F61" s="235">
        <v>17</v>
      </c>
      <c r="G61" s="233">
        <v>5.18</v>
      </c>
      <c r="H61" s="53" t="s">
        <v>170</v>
      </c>
      <c r="I61" s="227">
        <v>57</v>
      </c>
      <c r="J61" s="216" t="s">
        <v>107</v>
      </c>
      <c r="K61" s="218" t="s">
        <v>108</v>
      </c>
      <c r="L61" s="218">
        <v>3280</v>
      </c>
      <c r="M61" s="218">
        <v>16</v>
      </c>
      <c r="N61" s="231">
        <f t="shared" si="0"/>
        <v>4.8780487804878048</v>
      </c>
    </row>
    <row r="62" spans="2:14" ht="16.5" thickBot="1" x14ac:dyDescent="0.3">
      <c r="B62" s="168">
        <v>58</v>
      </c>
      <c r="C62" s="200" t="s">
        <v>119</v>
      </c>
      <c r="D62" s="234">
        <v>60169</v>
      </c>
      <c r="E62" s="199">
        <v>2302</v>
      </c>
      <c r="F62" s="235">
        <v>2</v>
      </c>
      <c r="G62" s="237">
        <v>0.87</v>
      </c>
      <c r="I62" s="227">
        <v>58</v>
      </c>
      <c r="J62" s="215" t="s">
        <v>119</v>
      </c>
      <c r="K62" s="218" t="s">
        <v>120</v>
      </c>
      <c r="L62" s="218">
        <v>2302</v>
      </c>
      <c r="M62" s="218">
        <v>3</v>
      </c>
      <c r="N62" s="229">
        <f t="shared" si="0"/>
        <v>1.3032145960034753</v>
      </c>
    </row>
    <row r="63" spans="2:14" ht="16.5" thickBot="1" x14ac:dyDescent="0.3">
      <c r="B63" s="168">
        <v>59</v>
      </c>
      <c r="C63" s="232" t="s">
        <v>202</v>
      </c>
      <c r="D63" s="234">
        <v>58794</v>
      </c>
      <c r="E63" s="199">
        <v>1153</v>
      </c>
      <c r="F63" s="235">
        <v>5</v>
      </c>
      <c r="G63" s="233">
        <v>4.34</v>
      </c>
      <c r="I63" s="227">
        <v>59</v>
      </c>
      <c r="J63" s="216" t="s">
        <v>123</v>
      </c>
      <c r="K63" s="218" t="s">
        <v>124</v>
      </c>
      <c r="L63" s="218">
        <v>1153</v>
      </c>
      <c r="M63" s="218">
        <v>5</v>
      </c>
      <c r="N63" s="231">
        <f t="shared" si="0"/>
        <v>4.3365134431916736</v>
      </c>
    </row>
    <row r="64" spans="2:14" ht="16.5" thickBot="1" x14ac:dyDescent="0.3">
      <c r="B64" s="168">
        <v>60</v>
      </c>
      <c r="C64" s="232" t="s">
        <v>125</v>
      </c>
      <c r="D64" s="234">
        <v>58856</v>
      </c>
      <c r="E64" s="199">
        <v>1823</v>
      </c>
      <c r="F64" s="235">
        <v>10</v>
      </c>
      <c r="G64" s="233">
        <v>5.49</v>
      </c>
      <c r="H64" s="53" t="s">
        <v>170</v>
      </c>
      <c r="I64" s="227">
        <v>60</v>
      </c>
      <c r="J64" s="216" t="s">
        <v>125</v>
      </c>
      <c r="K64" s="218" t="s">
        <v>126</v>
      </c>
      <c r="L64" s="218">
        <v>1823</v>
      </c>
      <c r="M64" s="218">
        <v>9</v>
      </c>
      <c r="N64" s="231">
        <f t="shared" si="0"/>
        <v>4.9369171695008225</v>
      </c>
    </row>
    <row r="65" spans="2:14" ht="16.5" thickBot="1" x14ac:dyDescent="0.3">
      <c r="B65" s="168">
        <v>61</v>
      </c>
      <c r="C65" s="64" t="s">
        <v>203</v>
      </c>
      <c r="D65" s="234">
        <v>58918</v>
      </c>
      <c r="E65" s="199">
        <v>1652</v>
      </c>
      <c r="F65" s="235">
        <v>2</v>
      </c>
      <c r="G65" s="236">
        <v>1.21</v>
      </c>
      <c r="I65" s="227">
        <v>61</v>
      </c>
      <c r="J65" s="217" t="s">
        <v>127</v>
      </c>
      <c r="K65" s="218" t="s">
        <v>128</v>
      </c>
      <c r="L65" s="218">
        <v>1652</v>
      </c>
      <c r="M65" s="218">
        <v>3</v>
      </c>
      <c r="N65" s="229">
        <f t="shared" si="0"/>
        <v>1.8159806295399517</v>
      </c>
    </row>
    <row r="66" spans="2:14" ht="16.5" thickBot="1" x14ac:dyDescent="0.3">
      <c r="B66" s="168">
        <v>62</v>
      </c>
      <c r="C66" s="200" t="s">
        <v>204</v>
      </c>
      <c r="D66" s="234">
        <v>58990</v>
      </c>
      <c r="E66" s="199">
        <v>638</v>
      </c>
      <c r="F66" s="235">
        <v>0</v>
      </c>
      <c r="G66" s="237">
        <v>0</v>
      </c>
      <c r="I66" s="227">
        <v>62</v>
      </c>
      <c r="J66" s="215" t="s">
        <v>129</v>
      </c>
      <c r="K66" s="218" t="s">
        <v>130</v>
      </c>
      <c r="L66" s="218">
        <v>638</v>
      </c>
      <c r="M66" s="218">
        <v>0</v>
      </c>
      <c r="N66" s="230">
        <f t="shared" si="0"/>
        <v>0</v>
      </c>
    </row>
    <row r="67" spans="2:14" ht="16.5" thickBot="1" x14ac:dyDescent="0.3">
      <c r="B67" s="168">
        <v>63</v>
      </c>
      <c r="C67" s="64" t="s">
        <v>131</v>
      </c>
      <c r="D67" s="234">
        <v>59041</v>
      </c>
      <c r="E67" s="199">
        <v>4796</v>
      </c>
      <c r="F67" s="235">
        <v>10</v>
      </c>
      <c r="G67" s="236">
        <v>2.09</v>
      </c>
      <c r="H67" s="53" t="s">
        <v>170</v>
      </c>
      <c r="I67" s="227">
        <v>63</v>
      </c>
      <c r="J67" s="217" t="s">
        <v>131</v>
      </c>
      <c r="K67" s="218" t="s">
        <v>132</v>
      </c>
      <c r="L67" s="218">
        <v>4796</v>
      </c>
      <c r="M67" s="218">
        <v>6</v>
      </c>
      <c r="N67" s="229">
        <f t="shared" si="0"/>
        <v>1.2510425354462051</v>
      </c>
    </row>
    <row r="68" spans="2:14" ht="16.5" thickBot="1" x14ac:dyDescent="0.3">
      <c r="B68" s="168">
        <v>64</v>
      </c>
      <c r="C68" s="200" t="s">
        <v>205</v>
      </c>
      <c r="D68" s="234">
        <v>59238</v>
      </c>
      <c r="E68" s="199">
        <v>1407</v>
      </c>
      <c r="F68" s="235">
        <v>0</v>
      </c>
      <c r="G68" s="237">
        <v>0</v>
      </c>
      <c r="I68" s="227">
        <v>64</v>
      </c>
      <c r="J68" s="215" t="s">
        <v>135</v>
      </c>
      <c r="K68" s="218" t="s">
        <v>136</v>
      </c>
      <c r="L68" s="218">
        <v>1407</v>
      </c>
      <c r="M68" s="218">
        <v>0</v>
      </c>
      <c r="N68" s="230">
        <f t="shared" si="0"/>
        <v>0</v>
      </c>
    </row>
    <row r="69" spans="2:14" ht="16.5" thickBot="1" x14ac:dyDescent="0.3">
      <c r="B69" s="168">
        <v>65</v>
      </c>
      <c r="C69" s="232" t="s">
        <v>133</v>
      </c>
      <c r="D69" s="234">
        <v>59130</v>
      </c>
      <c r="E69" s="199">
        <v>1360</v>
      </c>
      <c r="F69" s="235">
        <v>5</v>
      </c>
      <c r="G69" s="233">
        <v>3.68</v>
      </c>
      <c r="I69" s="227">
        <v>65</v>
      </c>
      <c r="J69" s="216" t="s">
        <v>133</v>
      </c>
      <c r="K69" s="218" t="s">
        <v>134</v>
      </c>
      <c r="L69" s="218">
        <v>1360</v>
      </c>
      <c r="M69" s="218">
        <v>5</v>
      </c>
      <c r="N69" s="231">
        <f t="shared" si="0"/>
        <v>3.6764705882352939</v>
      </c>
    </row>
    <row r="70" spans="2:14" ht="16.5" thickBot="1" x14ac:dyDescent="0.3">
      <c r="B70" s="168">
        <v>66</v>
      </c>
      <c r="C70" s="200" t="s">
        <v>206</v>
      </c>
      <c r="D70" s="234">
        <v>59283</v>
      </c>
      <c r="E70" s="199">
        <v>1489</v>
      </c>
      <c r="F70" s="235">
        <v>0</v>
      </c>
      <c r="G70" s="237">
        <v>0</v>
      </c>
      <c r="I70" s="227">
        <v>66</v>
      </c>
      <c r="J70" s="215" t="s">
        <v>137</v>
      </c>
      <c r="K70" s="218" t="s">
        <v>138</v>
      </c>
      <c r="L70" s="218">
        <v>1489</v>
      </c>
      <c r="M70" s="218">
        <v>0</v>
      </c>
      <c r="N70" s="230">
        <f t="shared" ref="N70:N85" si="1">1000*M70/L70</f>
        <v>0</v>
      </c>
    </row>
    <row r="71" spans="2:14" ht="16.5" thickBot="1" x14ac:dyDescent="0.3">
      <c r="B71" s="168">
        <v>67</v>
      </c>
      <c r="C71" s="200" t="s">
        <v>207</v>
      </c>
      <c r="D71" s="234">
        <v>59434</v>
      </c>
      <c r="E71" s="199">
        <v>1532</v>
      </c>
      <c r="F71" s="235">
        <v>1</v>
      </c>
      <c r="G71" s="237">
        <v>0.65</v>
      </c>
      <c r="I71" s="227">
        <v>67</v>
      </c>
      <c r="J71" s="215" t="s">
        <v>139</v>
      </c>
      <c r="K71" s="218" t="s">
        <v>140</v>
      </c>
      <c r="L71" s="218">
        <v>1532</v>
      </c>
      <c r="M71" s="218">
        <v>1</v>
      </c>
      <c r="N71" s="230">
        <f t="shared" si="1"/>
        <v>0.65274151436031336</v>
      </c>
    </row>
    <row r="72" spans="2:14" ht="16.5" thickBot="1" x14ac:dyDescent="0.3">
      <c r="B72" s="168">
        <v>68</v>
      </c>
      <c r="C72" s="200" t="s">
        <v>208</v>
      </c>
      <c r="D72" s="234">
        <v>55311</v>
      </c>
      <c r="E72" s="199">
        <v>2206</v>
      </c>
      <c r="F72" s="235">
        <v>2</v>
      </c>
      <c r="G72" s="237">
        <v>0.91</v>
      </c>
      <c r="H72" s="53" t="s">
        <v>170</v>
      </c>
      <c r="I72" s="227">
        <v>68</v>
      </c>
      <c r="J72" s="215" t="s">
        <v>141</v>
      </c>
      <c r="K72" s="218" t="s">
        <v>142</v>
      </c>
      <c r="L72" s="218">
        <v>2206</v>
      </c>
      <c r="M72" s="218">
        <v>1</v>
      </c>
      <c r="N72" s="230">
        <f t="shared" si="1"/>
        <v>0.45330915684496825</v>
      </c>
    </row>
    <row r="73" spans="2:14" ht="16.5" thickBot="1" x14ac:dyDescent="0.3">
      <c r="B73" s="168">
        <v>69</v>
      </c>
      <c r="C73" s="200" t="s">
        <v>209</v>
      </c>
      <c r="D73" s="234">
        <v>59498</v>
      </c>
      <c r="E73" s="199">
        <v>1270</v>
      </c>
      <c r="F73" s="235">
        <v>1</v>
      </c>
      <c r="G73" s="237">
        <v>0.79</v>
      </c>
      <c r="I73" s="227">
        <v>69</v>
      </c>
      <c r="J73" s="215" t="s">
        <v>143</v>
      </c>
      <c r="K73" s="218" t="s">
        <v>144</v>
      </c>
      <c r="L73" s="218">
        <v>1270</v>
      </c>
      <c r="M73" s="218">
        <v>1</v>
      </c>
      <c r="N73" s="230">
        <f t="shared" si="1"/>
        <v>0.78740157480314965</v>
      </c>
    </row>
    <row r="74" spans="2:14" ht="16.5" thickBot="1" x14ac:dyDescent="0.3">
      <c r="B74" s="168">
        <v>70</v>
      </c>
      <c r="C74" s="64" t="s">
        <v>210</v>
      </c>
      <c r="D74" s="234">
        <v>59586</v>
      </c>
      <c r="E74" s="199">
        <v>2248</v>
      </c>
      <c r="F74" s="235">
        <v>6</v>
      </c>
      <c r="G74" s="236">
        <v>2.67</v>
      </c>
      <c r="I74" s="227">
        <v>70</v>
      </c>
      <c r="J74" s="216" t="s">
        <v>145</v>
      </c>
      <c r="K74" s="218" t="s">
        <v>146</v>
      </c>
      <c r="L74" s="218">
        <v>2248</v>
      </c>
      <c r="M74" s="218">
        <v>6</v>
      </c>
      <c r="N74" s="229">
        <f t="shared" si="1"/>
        <v>2.6690391459074734</v>
      </c>
    </row>
    <row r="75" spans="2:14" ht="16.5" thickBot="1" x14ac:dyDescent="0.3">
      <c r="B75" s="168">
        <v>71</v>
      </c>
      <c r="C75" s="64" t="s">
        <v>211</v>
      </c>
      <c r="D75" s="234">
        <v>59327</v>
      </c>
      <c r="E75" s="199">
        <v>4136</v>
      </c>
      <c r="F75" s="235">
        <v>7</v>
      </c>
      <c r="G75" s="236">
        <v>1.69</v>
      </c>
      <c r="I75" s="227">
        <v>71</v>
      </c>
      <c r="J75" s="217" t="s">
        <v>147</v>
      </c>
      <c r="K75" s="218" t="s">
        <v>148</v>
      </c>
      <c r="L75" s="218">
        <v>4136</v>
      </c>
      <c r="M75" s="218">
        <v>7</v>
      </c>
      <c r="N75" s="229">
        <f t="shared" si="1"/>
        <v>1.6924564796905222</v>
      </c>
    </row>
    <row r="76" spans="2:14" ht="16.5" thickBot="1" x14ac:dyDescent="0.3">
      <c r="B76" s="168">
        <v>72</v>
      </c>
      <c r="C76" s="232" t="s">
        <v>149</v>
      </c>
      <c r="D76" s="234">
        <v>59416</v>
      </c>
      <c r="E76" s="199">
        <v>2273</v>
      </c>
      <c r="F76" s="235">
        <v>9</v>
      </c>
      <c r="G76" s="233">
        <v>3.96</v>
      </c>
      <c r="H76" s="53" t="s">
        <v>170</v>
      </c>
      <c r="I76" s="227">
        <v>72</v>
      </c>
      <c r="J76" s="216" t="s">
        <v>149</v>
      </c>
      <c r="K76" s="218" t="s">
        <v>150</v>
      </c>
      <c r="L76" s="218">
        <v>2273</v>
      </c>
      <c r="M76" s="218">
        <v>8</v>
      </c>
      <c r="N76" s="231">
        <f t="shared" si="1"/>
        <v>3.5195776506819181</v>
      </c>
    </row>
    <row r="77" spans="2:14" ht="16.5" thickBot="1" x14ac:dyDescent="0.3">
      <c r="B77" s="168">
        <v>73</v>
      </c>
      <c r="C77" s="200" t="s">
        <v>151</v>
      </c>
      <c r="D77" s="234">
        <v>59657</v>
      </c>
      <c r="E77" s="199">
        <v>1526</v>
      </c>
      <c r="F77" s="235">
        <v>1</v>
      </c>
      <c r="G77" s="237">
        <v>0.66</v>
      </c>
      <c r="I77" s="227">
        <v>73</v>
      </c>
      <c r="J77" s="215" t="s">
        <v>151</v>
      </c>
      <c r="K77" s="218" t="s">
        <v>152</v>
      </c>
      <c r="L77" s="218">
        <v>1526</v>
      </c>
      <c r="M77" s="218">
        <v>1</v>
      </c>
      <c r="N77" s="230">
        <f t="shared" si="1"/>
        <v>0.65530799475753609</v>
      </c>
    </row>
    <row r="78" spans="2:14" ht="16.5" thickBot="1" x14ac:dyDescent="0.3">
      <c r="B78" s="168">
        <v>74</v>
      </c>
      <c r="C78" s="200" t="s">
        <v>212</v>
      </c>
      <c r="D78" s="234">
        <v>59826</v>
      </c>
      <c r="E78" s="199">
        <v>1728</v>
      </c>
      <c r="F78" s="235">
        <v>0</v>
      </c>
      <c r="G78" s="237">
        <v>0</v>
      </c>
      <c r="I78" s="227">
        <v>74</v>
      </c>
      <c r="J78" s="217" t="s">
        <v>153</v>
      </c>
      <c r="K78" s="218" t="s">
        <v>154</v>
      </c>
      <c r="L78" s="218">
        <v>1728</v>
      </c>
      <c r="M78" s="218">
        <v>0</v>
      </c>
      <c r="N78" s="230">
        <f t="shared" si="1"/>
        <v>0</v>
      </c>
    </row>
    <row r="79" spans="2:14" ht="16.5" thickBot="1" x14ac:dyDescent="0.3">
      <c r="B79" s="168">
        <v>75</v>
      </c>
      <c r="C79" s="64" t="s">
        <v>155</v>
      </c>
      <c r="D79" s="234">
        <v>59693</v>
      </c>
      <c r="E79" s="199">
        <v>4583</v>
      </c>
      <c r="F79" s="235">
        <v>5</v>
      </c>
      <c r="G79" s="236">
        <v>1.0900000000000001</v>
      </c>
      <c r="I79" s="227">
        <v>75</v>
      </c>
      <c r="J79" s="215" t="s">
        <v>155</v>
      </c>
      <c r="K79" s="218" t="s">
        <v>156</v>
      </c>
      <c r="L79" s="218">
        <v>4583</v>
      </c>
      <c r="M79" s="218">
        <v>5</v>
      </c>
      <c r="N79" s="229">
        <f t="shared" si="1"/>
        <v>1.0909884355225834</v>
      </c>
    </row>
    <row r="80" spans="2:14" ht="16.5" thickBot="1" x14ac:dyDescent="0.3">
      <c r="B80" s="168">
        <v>76</v>
      </c>
      <c r="C80" s="232" t="s">
        <v>157</v>
      </c>
      <c r="D80" s="234">
        <v>59764</v>
      </c>
      <c r="E80" s="199">
        <v>2189</v>
      </c>
      <c r="F80" s="235">
        <v>16</v>
      </c>
      <c r="G80" s="233">
        <v>7.31</v>
      </c>
      <c r="I80" s="227">
        <v>76</v>
      </c>
      <c r="J80" s="216" t="s">
        <v>157</v>
      </c>
      <c r="K80" s="218" t="s">
        <v>158</v>
      </c>
      <c r="L80" s="218">
        <v>2189</v>
      </c>
      <c r="M80" s="218">
        <v>16</v>
      </c>
      <c r="N80" s="231">
        <f t="shared" si="1"/>
        <v>7.3092736409319325</v>
      </c>
    </row>
    <row r="81" spans="2:14" ht="16.5" thickBot="1" x14ac:dyDescent="0.3">
      <c r="B81" s="168">
        <v>77</v>
      </c>
      <c r="C81" s="64" t="s">
        <v>213</v>
      </c>
      <c r="D81" s="234">
        <v>59880</v>
      </c>
      <c r="E81" s="199">
        <v>2575</v>
      </c>
      <c r="F81" s="235">
        <v>5</v>
      </c>
      <c r="G81" s="236">
        <v>1.94</v>
      </c>
      <c r="I81" s="227">
        <v>77</v>
      </c>
      <c r="J81" s="217" t="s">
        <v>159</v>
      </c>
      <c r="K81" s="218" t="s">
        <v>160</v>
      </c>
      <c r="L81" s="218">
        <v>2575</v>
      </c>
      <c r="M81" s="218">
        <v>6</v>
      </c>
      <c r="N81" s="229">
        <f t="shared" si="1"/>
        <v>2.3300970873786406</v>
      </c>
    </row>
    <row r="82" spans="2:14" ht="16.5" thickBot="1" x14ac:dyDescent="0.3">
      <c r="B82" s="168">
        <v>78</v>
      </c>
      <c r="C82" s="232" t="s">
        <v>161</v>
      </c>
      <c r="D82" s="234">
        <v>59942</v>
      </c>
      <c r="E82" s="199">
        <v>2117</v>
      </c>
      <c r="F82" s="235">
        <v>13</v>
      </c>
      <c r="G82" s="233">
        <v>6.14</v>
      </c>
      <c r="I82" s="227">
        <v>78</v>
      </c>
      <c r="J82" s="216" t="s">
        <v>161</v>
      </c>
      <c r="K82" s="218" t="s">
        <v>162</v>
      </c>
      <c r="L82" s="218">
        <v>2117</v>
      </c>
      <c r="M82" s="218">
        <v>16</v>
      </c>
      <c r="N82" s="231">
        <f t="shared" si="1"/>
        <v>7.5578649031648562</v>
      </c>
    </row>
    <row r="83" spans="2:14" ht="16.5" thickBot="1" x14ac:dyDescent="0.3">
      <c r="B83" s="168">
        <v>79</v>
      </c>
      <c r="C83" s="200" t="s">
        <v>163</v>
      </c>
      <c r="D83" s="234">
        <v>60026</v>
      </c>
      <c r="E83" s="199">
        <v>952</v>
      </c>
      <c r="F83" s="235">
        <v>0</v>
      </c>
      <c r="G83" s="237">
        <v>0</v>
      </c>
      <c r="I83" s="227">
        <v>79</v>
      </c>
      <c r="J83" s="215" t="s">
        <v>163</v>
      </c>
      <c r="K83" s="218" t="s">
        <v>164</v>
      </c>
      <c r="L83" s="218">
        <v>952</v>
      </c>
      <c r="M83" s="218">
        <v>0</v>
      </c>
      <c r="N83" s="230">
        <f t="shared" si="1"/>
        <v>0</v>
      </c>
    </row>
    <row r="84" spans="2:14" ht="16.5" thickBot="1" x14ac:dyDescent="0.3">
      <c r="B84" s="168">
        <v>80</v>
      </c>
      <c r="C84" s="64" t="s">
        <v>214</v>
      </c>
      <c r="D84" s="234">
        <v>60062</v>
      </c>
      <c r="E84" s="199">
        <v>5950</v>
      </c>
      <c r="F84" s="235">
        <v>17</v>
      </c>
      <c r="G84" s="236">
        <v>2.86</v>
      </c>
      <c r="H84" s="53" t="s">
        <v>170</v>
      </c>
      <c r="I84" s="227">
        <v>80</v>
      </c>
      <c r="J84" s="217" t="s">
        <v>165</v>
      </c>
      <c r="K84" s="218" t="s">
        <v>166</v>
      </c>
      <c r="L84" s="218">
        <v>5950</v>
      </c>
      <c r="M84" s="218">
        <v>13</v>
      </c>
      <c r="N84" s="229">
        <f t="shared" si="1"/>
        <v>2.1848739495798317</v>
      </c>
    </row>
    <row r="85" spans="2:14" ht="16.5" thickBot="1" x14ac:dyDescent="0.3">
      <c r="B85" s="169">
        <v>81</v>
      </c>
      <c r="C85" s="203" t="s">
        <v>167</v>
      </c>
      <c r="D85" s="238">
        <v>60099</v>
      </c>
      <c r="E85" s="239">
        <v>1441</v>
      </c>
      <c r="F85" s="240">
        <v>0</v>
      </c>
      <c r="G85" s="237">
        <v>0</v>
      </c>
      <c r="I85" s="227">
        <v>81</v>
      </c>
      <c r="J85" s="215" t="s">
        <v>167</v>
      </c>
      <c r="K85" s="218" t="s">
        <v>168</v>
      </c>
      <c r="L85" s="218">
        <v>1441</v>
      </c>
      <c r="M85" s="218">
        <v>0</v>
      </c>
      <c r="N85" s="230">
        <f t="shared" si="1"/>
        <v>0</v>
      </c>
    </row>
    <row r="86" spans="2:14" ht="17.25" thickTop="1" thickBot="1" x14ac:dyDescent="0.3">
      <c r="B86" s="402" t="s">
        <v>215</v>
      </c>
      <c r="C86" s="403"/>
      <c r="D86" s="404"/>
      <c r="E86" s="167">
        <v>757407</v>
      </c>
      <c r="F86" s="167">
        <v>3193</v>
      </c>
      <c r="G86" s="233">
        <v>4.22</v>
      </c>
      <c r="H86" s="53" t="s">
        <v>170</v>
      </c>
      <c r="I86" s="401"/>
      <c r="J86" s="400"/>
      <c r="K86" s="400"/>
      <c r="L86" s="214">
        <f>SUM(L5:L85)</f>
        <v>757407</v>
      </c>
      <c r="M86" s="214">
        <f>SUM(M5:M85)</f>
        <v>3113</v>
      </c>
      <c r="N86" s="222">
        <f>M86*1000/L86</f>
        <v>4.1100755604318415</v>
      </c>
    </row>
    <row r="87" spans="2:14" ht="15.75" thickTop="1" x14ac:dyDescent="0.25"/>
  </sheetData>
  <mergeCells count="4">
    <mergeCell ref="J2:N2"/>
    <mergeCell ref="I86:K86"/>
    <mergeCell ref="B2:G2"/>
    <mergeCell ref="B86:D8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2" customWidth="1"/>
    <col min="7" max="7" width="11.28515625" customWidth="1"/>
    <col min="10" max="10" width="18.28515625" customWidth="1"/>
    <col min="12" max="12" width="11.7109375" customWidth="1"/>
    <col min="14" max="14" width="10.5703125" customWidth="1"/>
  </cols>
  <sheetData>
    <row r="1" spans="2:14" ht="16.5" thickBot="1" x14ac:dyDescent="0.3">
      <c r="C1" s="241">
        <v>44277</v>
      </c>
      <c r="J1" s="242" t="s">
        <v>273</v>
      </c>
    </row>
    <row r="2" spans="2:14" ht="56.25" customHeight="1" thickBot="1" x14ac:dyDescent="0.35">
      <c r="B2" s="393" t="s">
        <v>272</v>
      </c>
      <c r="C2" s="394"/>
      <c r="D2" s="394"/>
      <c r="E2" s="394"/>
      <c r="F2" s="394"/>
      <c r="G2" s="395"/>
      <c r="I2" s="393" t="s">
        <v>271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43" t="s">
        <v>226</v>
      </c>
      <c r="D5" s="181">
        <v>54975</v>
      </c>
      <c r="E5" s="180">
        <v>336486</v>
      </c>
      <c r="F5" s="182">
        <v>1814</v>
      </c>
      <c r="G5" s="244">
        <f t="shared" ref="G5:G13" si="0">1000*F5/E5</f>
        <v>5.3910118102981999</v>
      </c>
      <c r="H5" s="53" t="s">
        <v>170</v>
      </c>
      <c r="I5" s="168">
        <v>1</v>
      </c>
      <c r="J5" s="232" t="s">
        <v>226</v>
      </c>
      <c r="K5" s="234">
        <v>54975</v>
      </c>
      <c r="L5" s="199">
        <v>336486</v>
      </c>
      <c r="M5" s="235">
        <v>1808</v>
      </c>
      <c r="N5" s="233">
        <v>5.37</v>
      </c>
    </row>
    <row r="6" spans="2:14" ht="16.5" thickBot="1" x14ac:dyDescent="0.3">
      <c r="B6" s="168">
        <v>2</v>
      </c>
      <c r="C6" s="243" t="s">
        <v>227</v>
      </c>
      <c r="D6" s="181">
        <v>55008</v>
      </c>
      <c r="E6" s="180">
        <v>38372</v>
      </c>
      <c r="F6" s="182">
        <v>233</v>
      </c>
      <c r="G6" s="244">
        <f t="shared" si="0"/>
        <v>6.0721359324507453</v>
      </c>
      <c r="H6" s="53" t="s">
        <v>170</v>
      </c>
      <c r="I6" s="168">
        <v>2</v>
      </c>
      <c r="J6" s="232" t="s">
        <v>227</v>
      </c>
      <c r="K6" s="234">
        <v>55008</v>
      </c>
      <c r="L6" s="199">
        <v>38372</v>
      </c>
      <c r="M6" s="235">
        <v>220</v>
      </c>
      <c r="N6" s="233">
        <v>5.73</v>
      </c>
    </row>
    <row r="7" spans="2:14" ht="16.5" thickBot="1" x14ac:dyDescent="0.3">
      <c r="B7" s="168">
        <v>3</v>
      </c>
      <c r="C7" s="243" t="s">
        <v>228</v>
      </c>
      <c r="D7" s="181">
        <v>55384</v>
      </c>
      <c r="E7" s="180">
        <v>23019</v>
      </c>
      <c r="F7" s="182">
        <v>71</v>
      </c>
      <c r="G7" s="244">
        <f t="shared" si="0"/>
        <v>3.0844085320821928</v>
      </c>
      <c r="H7" s="53" t="s">
        <v>170</v>
      </c>
      <c r="I7" s="168">
        <v>3</v>
      </c>
      <c r="J7" s="64" t="s">
        <v>228</v>
      </c>
      <c r="K7" s="234">
        <v>55384</v>
      </c>
      <c r="L7" s="199">
        <v>23019</v>
      </c>
      <c r="M7" s="235">
        <v>68</v>
      </c>
      <c r="N7" s="236">
        <v>2.95</v>
      </c>
    </row>
    <row r="8" spans="2:14" ht="16.5" thickBot="1" x14ac:dyDescent="0.3">
      <c r="B8" s="168">
        <v>4</v>
      </c>
      <c r="C8" s="243" t="s">
        <v>229</v>
      </c>
      <c r="D8" s="181">
        <v>55259</v>
      </c>
      <c r="E8" s="180">
        <v>55548</v>
      </c>
      <c r="F8" s="182">
        <v>223</v>
      </c>
      <c r="G8" s="244">
        <f t="shared" si="0"/>
        <v>4.0145459782530422</v>
      </c>
      <c r="H8" s="53" t="s">
        <v>170</v>
      </c>
      <c r="I8" s="168">
        <v>4</v>
      </c>
      <c r="J8" s="232" t="s">
        <v>229</v>
      </c>
      <c r="K8" s="234">
        <v>55259</v>
      </c>
      <c r="L8" s="199">
        <v>55548</v>
      </c>
      <c r="M8" s="235">
        <v>219</v>
      </c>
      <c r="N8" s="233">
        <v>3.94</v>
      </c>
    </row>
    <row r="9" spans="2:14" ht="16.5" thickBot="1" x14ac:dyDescent="0.3">
      <c r="B9" s="168">
        <v>5</v>
      </c>
      <c r="C9" s="243" t="s">
        <v>230</v>
      </c>
      <c r="D9" s="181">
        <v>55357</v>
      </c>
      <c r="E9" s="180">
        <v>27488</v>
      </c>
      <c r="F9" s="182">
        <v>104</v>
      </c>
      <c r="G9" s="244">
        <f t="shared" si="0"/>
        <v>3.7834691501746218</v>
      </c>
      <c r="H9" s="53" t="s">
        <v>170</v>
      </c>
      <c r="I9" s="168">
        <v>5</v>
      </c>
      <c r="J9" s="232" t="s">
        <v>230</v>
      </c>
      <c r="K9" s="234">
        <v>55357</v>
      </c>
      <c r="L9" s="199">
        <v>27488</v>
      </c>
      <c r="M9" s="235">
        <v>92</v>
      </c>
      <c r="N9" s="233">
        <v>3.35</v>
      </c>
    </row>
    <row r="10" spans="2:14" ht="15.75" thickBot="1" x14ac:dyDescent="0.3">
      <c r="B10" s="168">
        <v>6</v>
      </c>
      <c r="C10" s="64" t="s">
        <v>231</v>
      </c>
      <c r="D10" s="181">
        <v>55446</v>
      </c>
      <c r="E10" s="180">
        <v>9575</v>
      </c>
      <c r="F10" s="182">
        <v>16</v>
      </c>
      <c r="G10" s="245">
        <f t="shared" si="0"/>
        <v>1.671018276762402</v>
      </c>
      <c r="I10" s="168">
        <v>6</v>
      </c>
      <c r="J10" s="64" t="s">
        <v>231</v>
      </c>
      <c r="K10" s="234">
        <v>55446</v>
      </c>
      <c r="L10" s="199">
        <v>9575</v>
      </c>
      <c r="M10" s="235">
        <v>17</v>
      </c>
      <c r="N10" s="236">
        <v>1.78</v>
      </c>
    </row>
    <row r="11" spans="2:14" ht="15.75" thickBot="1" x14ac:dyDescent="0.3">
      <c r="B11" s="168">
        <v>7</v>
      </c>
      <c r="C11" s="200" t="s">
        <v>172</v>
      </c>
      <c r="D11" s="181">
        <v>55473</v>
      </c>
      <c r="E11" s="180">
        <v>6589</v>
      </c>
      <c r="F11" s="182">
        <v>2</v>
      </c>
      <c r="G11" s="246">
        <f t="shared" si="0"/>
        <v>0.30353619669145543</v>
      </c>
      <c r="I11" s="168">
        <v>7</v>
      </c>
      <c r="J11" s="200" t="s">
        <v>172</v>
      </c>
      <c r="K11" s="234">
        <v>55473</v>
      </c>
      <c r="L11" s="199">
        <v>6589</v>
      </c>
      <c r="M11" s="235">
        <v>2</v>
      </c>
      <c r="N11" s="237">
        <v>0.3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246">
        <f t="shared" si="0"/>
        <v>0.91491308325709053</v>
      </c>
      <c r="I12" s="168">
        <v>8</v>
      </c>
      <c r="J12" s="200" t="s">
        <v>9</v>
      </c>
      <c r="K12" s="234">
        <v>55598</v>
      </c>
      <c r="L12" s="199">
        <v>1093</v>
      </c>
      <c r="M12" s="235">
        <v>1</v>
      </c>
      <c r="N12" s="237">
        <v>0.91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1184</v>
      </c>
      <c r="F13" s="182">
        <v>1</v>
      </c>
      <c r="G13" s="246">
        <f t="shared" si="0"/>
        <v>0.84459459459459463</v>
      </c>
      <c r="I13" s="168">
        <v>9</v>
      </c>
      <c r="J13" s="200" t="s">
        <v>173</v>
      </c>
      <c r="K13" s="234">
        <v>55623</v>
      </c>
      <c r="L13" s="199">
        <v>1184</v>
      </c>
      <c r="M13" s="235">
        <v>1</v>
      </c>
      <c r="N13" s="237">
        <v>0.84</v>
      </c>
    </row>
    <row r="14" spans="2:14" ht="16.5" thickBot="1" x14ac:dyDescent="0.3">
      <c r="B14" s="168">
        <v>10</v>
      </c>
      <c r="C14" s="243" t="s">
        <v>13</v>
      </c>
      <c r="D14" s="181">
        <v>55687</v>
      </c>
      <c r="E14" s="180">
        <v>15377</v>
      </c>
      <c r="F14" s="182">
        <v>71</v>
      </c>
      <c r="G14" s="244">
        <f t="shared" ref="G14:G24" si="1">1000*F14/E14</f>
        <v>4.6172855563503932</v>
      </c>
      <c r="H14" s="53" t="s">
        <v>170</v>
      </c>
      <c r="I14" s="168">
        <v>10</v>
      </c>
      <c r="J14" s="232" t="s">
        <v>13</v>
      </c>
      <c r="K14" s="234">
        <v>55687</v>
      </c>
      <c r="L14" s="199">
        <v>15377</v>
      </c>
      <c r="M14" s="235">
        <v>62</v>
      </c>
      <c r="N14" s="233">
        <v>4.03</v>
      </c>
    </row>
    <row r="15" spans="2:14" ht="16.5" thickBot="1" x14ac:dyDescent="0.3">
      <c r="B15" s="168">
        <v>11</v>
      </c>
      <c r="C15" s="64" t="s">
        <v>174</v>
      </c>
      <c r="D15" s="181">
        <v>55776</v>
      </c>
      <c r="E15" s="180">
        <v>1461</v>
      </c>
      <c r="F15" s="182">
        <v>2</v>
      </c>
      <c r="G15" s="245">
        <f t="shared" si="1"/>
        <v>1.3689253935660506</v>
      </c>
      <c r="H15" s="53" t="s">
        <v>170</v>
      </c>
      <c r="I15" s="168">
        <v>11</v>
      </c>
      <c r="J15" s="200" t="s">
        <v>174</v>
      </c>
      <c r="K15" s="234">
        <v>55776</v>
      </c>
      <c r="L15" s="199">
        <v>1461</v>
      </c>
      <c r="M15" s="235">
        <v>1</v>
      </c>
      <c r="N15" s="237">
        <v>0.68</v>
      </c>
    </row>
    <row r="16" spans="2:14" ht="16.5" thickBot="1" x14ac:dyDescent="0.3">
      <c r="B16" s="168">
        <v>12</v>
      </c>
      <c r="C16" s="243" t="s">
        <v>17</v>
      </c>
      <c r="D16" s="181">
        <v>55838</v>
      </c>
      <c r="E16" s="180">
        <v>12960</v>
      </c>
      <c r="F16" s="182">
        <v>65</v>
      </c>
      <c r="G16" s="244">
        <f t="shared" si="1"/>
        <v>5.0154320987654319</v>
      </c>
      <c r="H16" s="53" t="s">
        <v>170</v>
      </c>
      <c r="I16" s="168">
        <v>12</v>
      </c>
      <c r="J16" s="232" t="s">
        <v>17</v>
      </c>
      <c r="K16" s="234">
        <v>55838</v>
      </c>
      <c r="L16" s="199">
        <v>12960</v>
      </c>
      <c r="M16" s="235">
        <v>57</v>
      </c>
      <c r="N16" s="233">
        <v>4.4000000000000004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1970</v>
      </c>
      <c r="F17" s="182">
        <v>3</v>
      </c>
      <c r="G17" s="245">
        <f t="shared" si="1"/>
        <v>1.5228426395939085</v>
      </c>
      <c r="H17" s="53" t="s">
        <v>170</v>
      </c>
      <c r="I17" s="168">
        <v>13</v>
      </c>
      <c r="J17" s="64" t="s">
        <v>175</v>
      </c>
      <c r="K17" s="234">
        <v>55918</v>
      </c>
      <c r="L17" s="199">
        <v>1970</v>
      </c>
      <c r="M17" s="235">
        <v>2</v>
      </c>
      <c r="N17" s="236">
        <v>1.02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1352</v>
      </c>
      <c r="F18" s="182">
        <v>1</v>
      </c>
      <c r="G18" s="246">
        <f t="shared" si="1"/>
        <v>0.73964497041420119</v>
      </c>
      <c r="I18" s="168">
        <v>14</v>
      </c>
      <c r="J18" s="200" t="s">
        <v>176</v>
      </c>
      <c r="K18" s="234">
        <v>56014</v>
      </c>
      <c r="L18" s="199">
        <v>1352</v>
      </c>
      <c r="M18" s="235">
        <v>1</v>
      </c>
      <c r="N18" s="237">
        <v>0.74</v>
      </c>
    </row>
    <row r="19" spans="2:14" ht="15.75" thickBot="1" x14ac:dyDescent="0.3">
      <c r="B19" s="168">
        <v>15</v>
      </c>
      <c r="C19" s="200" t="s">
        <v>177</v>
      </c>
      <c r="D19" s="181">
        <v>56096</v>
      </c>
      <c r="E19" s="180">
        <v>1433</v>
      </c>
      <c r="F19" s="182">
        <v>1</v>
      </c>
      <c r="G19" s="246">
        <f t="shared" si="1"/>
        <v>0.69783670621074667</v>
      </c>
      <c r="I19" s="168">
        <v>15</v>
      </c>
      <c r="J19" s="200" t="s">
        <v>177</v>
      </c>
      <c r="K19" s="234">
        <v>56096</v>
      </c>
      <c r="L19" s="199">
        <v>1433</v>
      </c>
      <c r="M19" s="235">
        <v>1</v>
      </c>
      <c r="N19" s="237">
        <v>0.7</v>
      </c>
    </row>
    <row r="20" spans="2:14" ht="15.75" thickBot="1" x14ac:dyDescent="0.3">
      <c r="B20" s="168">
        <v>16</v>
      </c>
      <c r="C20" s="64" t="s">
        <v>178</v>
      </c>
      <c r="D20" s="181">
        <v>56210</v>
      </c>
      <c r="E20" s="180">
        <v>4827</v>
      </c>
      <c r="F20" s="182">
        <v>12</v>
      </c>
      <c r="G20" s="245">
        <f t="shared" si="1"/>
        <v>2.4860161591050343</v>
      </c>
      <c r="I20" s="168">
        <v>16</v>
      </c>
      <c r="J20" s="64" t="s">
        <v>178</v>
      </c>
      <c r="K20" s="234">
        <v>56210</v>
      </c>
      <c r="L20" s="199">
        <v>4827</v>
      </c>
      <c r="M20" s="235">
        <v>12</v>
      </c>
      <c r="N20" s="236">
        <v>2.4900000000000002</v>
      </c>
    </row>
    <row r="21" spans="2:14" ht="15.75" thickBot="1" x14ac:dyDescent="0.3">
      <c r="B21" s="168">
        <v>17</v>
      </c>
      <c r="C21" s="200" t="s">
        <v>179</v>
      </c>
      <c r="D21" s="181">
        <v>56265</v>
      </c>
      <c r="E21" s="180">
        <v>1341</v>
      </c>
      <c r="F21" s="182">
        <v>1</v>
      </c>
      <c r="G21" s="246">
        <f t="shared" si="1"/>
        <v>0.74571215510812827</v>
      </c>
      <c r="I21" s="168">
        <v>17</v>
      </c>
      <c r="J21" s="64" t="s">
        <v>179</v>
      </c>
      <c r="K21" s="234">
        <v>56265</v>
      </c>
      <c r="L21" s="199">
        <v>1341</v>
      </c>
      <c r="M21" s="235">
        <v>2</v>
      </c>
      <c r="N21" s="236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1185</v>
      </c>
      <c r="F22" s="182">
        <v>0</v>
      </c>
      <c r="G22" s="246">
        <f t="shared" si="1"/>
        <v>0</v>
      </c>
      <c r="I22" s="168">
        <v>18</v>
      </c>
      <c r="J22" s="200" t="s">
        <v>29</v>
      </c>
      <c r="K22" s="234">
        <v>56327</v>
      </c>
      <c r="L22" s="199">
        <v>1185</v>
      </c>
      <c r="M22" s="235">
        <v>0</v>
      </c>
      <c r="N22" s="237"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2388</v>
      </c>
      <c r="F23" s="182">
        <v>5</v>
      </c>
      <c r="G23" s="245">
        <f t="shared" si="1"/>
        <v>2.0938023450586263</v>
      </c>
      <c r="I23" s="168">
        <v>19</v>
      </c>
      <c r="J23" s="64" t="s">
        <v>180</v>
      </c>
      <c r="K23" s="234">
        <v>56354</v>
      </c>
      <c r="L23" s="199">
        <v>2388</v>
      </c>
      <c r="M23" s="235">
        <v>5</v>
      </c>
      <c r="N23" s="236">
        <v>2.09</v>
      </c>
    </row>
    <row r="24" spans="2:14" ht="15.75" thickBot="1" x14ac:dyDescent="0.3">
      <c r="B24" s="168">
        <v>20</v>
      </c>
      <c r="C24" s="243" t="s">
        <v>181</v>
      </c>
      <c r="D24" s="181">
        <v>56425</v>
      </c>
      <c r="E24" s="180">
        <v>2367</v>
      </c>
      <c r="F24" s="182">
        <v>12</v>
      </c>
      <c r="G24" s="244">
        <f t="shared" si="1"/>
        <v>5.0697084917617241</v>
      </c>
      <c r="I24" s="168">
        <v>20</v>
      </c>
      <c r="J24" s="232" t="s">
        <v>181</v>
      </c>
      <c r="K24" s="234">
        <v>56425</v>
      </c>
      <c r="L24" s="199">
        <v>2367</v>
      </c>
      <c r="M24" s="235">
        <v>12</v>
      </c>
      <c r="N24" s="233">
        <v>5.07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2497</v>
      </c>
      <c r="F25" s="182">
        <v>1</v>
      </c>
      <c r="G25" s="246">
        <f t="shared" ref="G25:G38" si="2">1000*F25/E25</f>
        <v>0.40048057669203041</v>
      </c>
      <c r="I25" s="168">
        <v>21</v>
      </c>
      <c r="J25" s="200" t="s">
        <v>182</v>
      </c>
      <c r="K25" s="234">
        <v>56461</v>
      </c>
      <c r="L25" s="199">
        <v>2497</v>
      </c>
      <c r="M25" s="235">
        <v>1</v>
      </c>
      <c r="N25" s="237">
        <v>0.4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46">
        <f t="shared" si="2"/>
        <v>0</v>
      </c>
      <c r="I26" s="168">
        <v>22</v>
      </c>
      <c r="J26" s="200" t="s">
        <v>183</v>
      </c>
      <c r="K26" s="234">
        <v>56522</v>
      </c>
      <c r="L26" s="199">
        <v>2695</v>
      </c>
      <c r="M26" s="235">
        <v>0</v>
      </c>
      <c r="N26" s="237">
        <v>0</v>
      </c>
    </row>
    <row r="27" spans="2:14" ht="16.5" thickBot="1" x14ac:dyDescent="0.3">
      <c r="B27" s="168">
        <v>23</v>
      </c>
      <c r="C27" s="64" t="s">
        <v>184</v>
      </c>
      <c r="D27" s="181">
        <v>56568</v>
      </c>
      <c r="E27" s="180">
        <v>3068</v>
      </c>
      <c r="F27" s="182">
        <v>4</v>
      </c>
      <c r="G27" s="245">
        <f t="shared" si="2"/>
        <v>1.3037809647979139</v>
      </c>
      <c r="H27" s="53" t="s">
        <v>170</v>
      </c>
      <c r="I27" s="168">
        <v>23</v>
      </c>
      <c r="J27" s="200" t="s">
        <v>184</v>
      </c>
      <c r="K27" s="234">
        <v>56568</v>
      </c>
      <c r="L27" s="199">
        <v>3068</v>
      </c>
      <c r="M27" s="235">
        <v>3</v>
      </c>
      <c r="N27" s="237">
        <v>0.98</v>
      </c>
    </row>
    <row r="28" spans="2:14" ht="15.75" thickBot="1" x14ac:dyDescent="0.3">
      <c r="B28" s="168">
        <v>24</v>
      </c>
      <c r="C28" s="243" t="s">
        <v>185</v>
      </c>
      <c r="D28" s="181">
        <v>56666</v>
      </c>
      <c r="E28" s="180">
        <v>4799</v>
      </c>
      <c r="F28" s="182">
        <v>19</v>
      </c>
      <c r="G28" s="244">
        <f t="shared" si="2"/>
        <v>3.9591581579495729</v>
      </c>
      <c r="I28" s="168">
        <v>24</v>
      </c>
      <c r="J28" s="232" t="s">
        <v>185</v>
      </c>
      <c r="K28" s="234">
        <v>56666</v>
      </c>
      <c r="L28" s="199">
        <v>4799</v>
      </c>
      <c r="M28" s="235">
        <v>20</v>
      </c>
      <c r="N28" s="233">
        <v>4.17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245">
        <f t="shared" si="2"/>
        <v>1.2820512820512822</v>
      </c>
      <c r="I29" s="168">
        <v>25</v>
      </c>
      <c r="J29" s="64" t="s">
        <v>186</v>
      </c>
      <c r="K29" s="234">
        <v>57314</v>
      </c>
      <c r="L29" s="199">
        <v>2340</v>
      </c>
      <c r="M29" s="235">
        <v>3</v>
      </c>
      <c r="N29" s="236">
        <v>1.28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1710</v>
      </c>
      <c r="F30" s="182">
        <v>2</v>
      </c>
      <c r="G30" s="245">
        <f t="shared" si="2"/>
        <v>1.1695906432748537</v>
      </c>
      <c r="H30" s="53" t="s">
        <v>170</v>
      </c>
      <c r="I30" s="168">
        <v>26</v>
      </c>
      <c r="J30" s="200" t="s">
        <v>187</v>
      </c>
      <c r="K30" s="234">
        <v>56773</v>
      </c>
      <c r="L30" s="199">
        <v>1710</v>
      </c>
      <c r="M30" s="235">
        <v>1</v>
      </c>
      <c r="N30" s="237">
        <v>0.57999999999999996</v>
      </c>
    </row>
    <row r="31" spans="2:14" ht="15.75" thickBot="1" x14ac:dyDescent="0.3">
      <c r="B31" s="168">
        <v>27</v>
      </c>
      <c r="C31" s="200" t="s">
        <v>47</v>
      </c>
      <c r="D31" s="181">
        <v>56844</v>
      </c>
      <c r="E31" s="180">
        <v>3752</v>
      </c>
      <c r="F31" s="182">
        <v>2</v>
      </c>
      <c r="G31" s="246">
        <f t="shared" si="2"/>
        <v>0.53304904051172708</v>
      </c>
      <c r="I31" s="168">
        <v>27</v>
      </c>
      <c r="J31" s="200" t="s">
        <v>47</v>
      </c>
      <c r="K31" s="234">
        <v>56844</v>
      </c>
      <c r="L31" s="199">
        <v>3752</v>
      </c>
      <c r="M31" s="235">
        <v>2</v>
      </c>
      <c r="N31" s="237">
        <v>0.53</v>
      </c>
    </row>
    <row r="32" spans="2:14" ht="15.75" thickBot="1" x14ac:dyDescent="0.3">
      <c r="B32" s="168">
        <v>28</v>
      </c>
      <c r="C32" s="243" t="s">
        <v>49</v>
      </c>
      <c r="D32" s="181">
        <v>56988</v>
      </c>
      <c r="E32" s="180">
        <v>3732</v>
      </c>
      <c r="F32" s="182">
        <v>16</v>
      </c>
      <c r="G32" s="244">
        <f t="shared" si="2"/>
        <v>4.287245444801715</v>
      </c>
      <c r="I32" s="168">
        <v>28</v>
      </c>
      <c r="J32" s="232" t="s">
        <v>49</v>
      </c>
      <c r="K32" s="234">
        <v>56988</v>
      </c>
      <c r="L32" s="199">
        <v>3732</v>
      </c>
      <c r="M32" s="235">
        <v>16</v>
      </c>
      <c r="N32" s="233">
        <v>4.29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2372</v>
      </c>
      <c r="F33" s="182">
        <v>1</v>
      </c>
      <c r="G33" s="246">
        <f t="shared" si="2"/>
        <v>0.42158516020236086</v>
      </c>
      <c r="I33" s="168">
        <v>29</v>
      </c>
      <c r="J33" s="200" t="s">
        <v>188</v>
      </c>
      <c r="K33" s="234">
        <v>57083</v>
      </c>
      <c r="L33" s="199">
        <v>2372</v>
      </c>
      <c r="M33" s="235">
        <v>1</v>
      </c>
      <c r="N33" s="237">
        <v>0.42</v>
      </c>
    </row>
    <row r="34" spans="2:14" ht="15.75" thickBot="1" x14ac:dyDescent="0.3">
      <c r="B34" s="168">
        <v>30</v>
      </c>
      <c r="C34" s="243" t="s">
        <v>53</v>
      </c>
      <c r="D34" s="181">
        <v>57163</v>
      </c>
      <c r="E34" s="180">
        <v>1525</v>
      </c>
      <c r="F34" s="182">
        <v>8</v>
      </c>
      <c r="G34" s="244">
        <f t="shared" si="2"/>
        <v>5.2459016393442619</v>
      </c>
      <c r="I34" s="168">
        <v>30</v>
      </c>
      <c r="J34" s="232" t="s">
        <v>53</v>
      </c>
      <c r="K34" s="234">
        <v>57163</v>
      </c>
      <c r="L34" s="199">
        <v>1525</v>
      </c>
      <c r="M34" s="235">
        <v>8</v>
      </c>
      <c r="N34" s="233">
        <v>5.25</v>
      </c>
    </row>
    <row r="35" spans="2:14" ht="15.75" thickBot="1" x14ac:dyDescent="0.3">
      <c r="B35" s="168">
        <v>31</v>
      </c>
      <c r="C35" s="243" t="s">
        <v>55</v>
      </c>
      <c r="D35" s="181">
        <v>57225</v>
      </c>
      <c r="E35" s="180">
        <v>1795</v>
      </c>
      <c r="F35" s="182">
        <v>8</v>
      </c>
      <c r="G35" s="244">
        <f t="shared" si="2"/>
        <v>4.4568245125348191</v>
      </c>
      <c r="I35" s="168">
        <v>31</v>
      </c>
      <c r="J35" s="232" t="s">
        <v>55</v>
      </c>
      <c r="K35" s="234">
        <v>57225</v>
      </c>
      <c r="L35" s="199">
        <v>1795</v>
      </c>
      <c r="M35" s="235">
        <v>8</v>
      </c>
      <c r="N35" s="233">
        <v>4.46</v>
      </c>
    </row>
    <row r="36" spans="2:14" ht="16.5" thickBot="1" x14ac:dyDescent="0.3">
      <c r="B36" s="168">
        <v>32</v>
      </c>
      <c r="C36" s="64" t="s">
        <v>57</v>
      </c>
      <c r="D36" s="181">
        <v>57350</v>
      </c>
      <c r="E36" s="180">
        <v>4260</v>
      </c>
      <c r="F36" s="182">
        <v>7</v>
      </c>
      <c r="G36" s="245">
        <f t="shared" si="2"/>
        <v>1.6431924882629108</v>
      </c>
      <c r="H36" s="53" t="s">
        <v>170</v>
      </c>
      <c r="I36" s="168">
        <v>32</v>
      </c>
      <c r="J36" s="64" t="s">
        <v>57</v>
      </c>
      <c r="K36" s="234">
        <v>57350</v>
      </c>
      <c r="L36" s="199">
        <v>4260</v>
      </c>
      <c r="M36" s="235">
        <v>6</v>
      </c>
      <c r="N36" s="236">
        <v>1.41</v>
      </c>
    </row>
    <row r="37" spans="2:14" ht="15.75" thickBot="1" x14ac:dyDescent="0.3">
      <c r="B37" s="168">
        <v>33</v>
      </c>
      <c r="C37" s="64" t="s">
        <v>189</v>
      </c>
      <c r="D37" s="181">
        <v>57449</v>
      </c>
      <c r="E37" s="180">
        <v>1363</v>
      </c>
      <c r="F37" s="182">
        <v>2</v>
      </c>
      <c r="G37" s="245">
        <f t="shared" si="2"/>
        <v>1.467351430667645</v>
      </c>
      <c r="I37" s="168">
        <v>33</v>
      </c>
      <c r="J37" s="64" t="s">
        <v>189</v>
      </c>
      <c r="K37" s="234">
        <v>57449</v>
      </c>
      <c r="L37" s="199">
        <v>1363</v>
      </c>
      <c r="M37" s="235">
        <v>2</v>
      </c>
      <c r="N37" s="236">
        <v>1.47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8</v>
      </c>
      <c r="G38" s="245">
        <f t="shared" si="2"/>
        <v>2.6281208935611038</v>
      </c>
      <c r="I38" s="168">
        <v>34</v>
      </c>
      <c r="J38" s="64" t="s">
        <v>61</v>
      </c>
      <c r="K38" s="234">
        <v>55062</v>
      </c>
      <c r="L38" s="199">
        <v>3044</v>
      </c>
      <c r="M38" s="235">
        <v>9</v>
      </c>
      <c r="N38" s="236">
        <v>2.96</v>
      </c>
    </row>
    <row r="39" spans="2:14" ht="15.75" thickBot="1" x14ac:dyDescent="0.3">
      <c r="B39" s="168">
        <v>35</v>
      </c>
      <c r="C39" s="243" t="s">
        <v>190</v>
      </c>
      <c r="D39" s="181">
        <v>57546</v>
      </c>
      <c r="E39" s="180">
        <v>1489</v>
      </c>
      <c r="F39" s="182">
        <v>5</v>
      </c>
      <c r="G39" s="244">
        <f t="shared" ref="G39:G45" si="3">1000*F39/E39</f>
        <v>3.3579583613163195</v>
      </c>
      <c r="I39" s="168">
        <v>35</v>
      </c>
      <c r="J39" s="232" t="s">
        <v>190</v>
      </c>
      <c r="K39" s="234">
        <v>57546</v>
      </c>
      <c r="L39" s="199">
        <v>1489</v>
      </c>
      <c r="M39" s="235">
        <v>5</v>
      </c>
      <c r="N39" s="233">
        <v>3.36</v>
      </c>
    </row>
    <row r="40" spans="2:14" ht="15.75" thickBot="1" x14ac:dyDescent="0.3">
      <c r="B40" s="168">
        <v>36</v>
      </c>
      <c r="C40" s="243" t="s">
        <v>65</v>
      </c>
      <c r="D40" s="181">
        <v>57582</v>
      </c>
      <c r="E40" s="180">
        <v>4407</v>
      </c>
      <c r="F40" s="182">
        <v>17</v>
      </c>
      <c r="G40" s="244">
        <f t="shared" si="3"/>
        <v>3.8574994327206715</v>
      </c>
      <c r="I40" s="168">
        <v>36</v>
      </c>
      <c r="J40" s="232" t="s">
        <v>65</v>
      </c>
      <c r="K40" s="234">
        <v>57582</v>
      </c>
      <c r="L40" s="199">
        <v>4407</v>
      </c>
      <c r="M40" s="235">
        <v>20</v>
      </c>
      <c r="N40" s="233">
        <v>4.54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2749</v>
      </c>
      <c r="F41" s="182">
        <v>6</v>
      </c>
      <c r="G41" s="245">
        <f t="shared" si="3"/>
        <v>2.1826118588577663</v>
      </c>
      <c r="I41" s="168">
        <v>37</v>
      </c>
      <c r="J41" s="64" t="s">
        <v>191</v>
      </c>
      <c r="K41" s="234">
        <v>57644</v>
      </c>
      <c r="L41" s="199">
        <v>2749</v>
      </c>
      <c r="M41" s="235">
        <v>6</v>
      </c>
      <c r="N41" s="236">
        <v>2.1800000000000002</v>
      </c>
    </row>
    <row r="42" spans="2:14" ht="16.5" thickBot="1" x14ac:dyDescent="0.3">
      <c r="B42" s="168">
        <v>38</v>
      </c>
      <c r="C42" s="243" t="s">
        <v>192</v>
      </c>
      <c r="D42" s="181">
        <v>57706</v>
      </c>
      <c r="E42" s="180">
        <v>46407</v>
      </c>
      <c r="F42" s="182">
        <v>240</v>
      </c>
      <c r="G42" s="244">
        <f t="shared" si="3"/>
        <v>5.1716335897601651</v>
      </c>
      <c r="H42" s="53" t="s">
        <v>170</v>
      </c>
      <c r="I42" s="168">
        <v>38</v>
      </c>
      <c r="J42" s="232" t="s">
        <v>192</v>
      </c>
      <c r="K42" s="234">
        <v>57706</v>
      </c>
      <c r="L42" s="199">
        <v>46407</v>
      </c>
      <c r="M42" s="235">
        <v>236</v>
      </c>
      <c r="N42" s="233">
        <v>5.09</v>
      </c>
    </row>
    <row r="43" spans="2:14" ht="15.75" thickBot="1" x14ac:dyDescent="0.3">
      <c r="B43" s="168">
        <v>39</v>
      </c>
      <c r="C43" s="64" t="s">
        <v>71</v>
      </c>
      <c r="D43" s="181">
        <v>57742</v>
      </c>
      <c r="E43" s="180">
        <v>3901</v>
      </c>
      <c r="F43" s="182">
        <v>9</v>
      </c>
      <c r="G43" s="245">
        <f t="shared" si="3"/>
        <v>2.3071007433991286</v>
      </c>
      <c r="I43" s="168">
        <v>39</v>
      </c>
      <c r="J43" s="64" t="s">
        <v>71</v>
      </c>
      <c r="K43" s="234">
        <v>57742</v>
      </c>
      <c r="L43" s="199">
        <v>3901</v>
      </c>
      <c r="M43" s="235">
        <v>10</v>
      </c>
      <c r="N43" s="236">
        <v>2.56</v>
      </c>
    </row>
    <row r="44" spans="2:14" ht="15.75" thickBot="1" x14ac:dyDescent="0.3">
      <c r="B44" s="168">
        <v>40</v>
      </c>
      <c r="C44" s="243" t="s">
        <v>193</v>
      </c>
      <c r="D44" s="181">
        <v>57948</v>
      </c>
      <c r="E44" s="180">
        <v>2297</v>
      </c>
      <c r="F44" s="182">
        <v>25</v>
      </c>
      <c r="G44" s="244">
        <f t="shared" si="3"/>
        <v>10.8837614279495</v>
      </c>
      <c r="I44" s="168">
        <v>40</v>
      </c>
      <c r="J44" s="232" t="s">
        <v>193</v>
      </c>
      <c r="K44" s="234">
        <v>57948</v>
      </c>
      <c r="L44" s="199">
        <v>2297</v>
      </c>
      <c r="M44" s="235">
        <v>25</v>
      </c>
      <c r="N44" s="233">
        <v>10.88</v>
      </c>
    </row>
    <row r="45" spans="2:14" ht="15.75" thickBot="1" x14ac:dyDescent="0.3">
      <c r="B45" s="168">
        <v>41</v>
      </c>
      <c r="C45" s="200" t="s">
        <v>75</v>
      </c>
      <c r="D45" s="181">
        <v>57831</v>
      </c>
      <c r="E45" s="180">
        <v>1505</v>
      </c>
      <c r="F45" s="182">
        <v>0</v>
      </c>
      <c r="G45" s="246">
        <f t="shared" si="3"/>
        <v>0</v>
      </c>
      <c r="I45" s="168">
        <v>41</v>
      </c>
      <c r="J45" s="200" t="s">
        <v>75</v>
      </c>
      <c r="K45" s="234">
        <v>57831</v>
      </c>
      <c r="L45" s="199">
        <v>1505</v>
      </c>
      <c r="M45" s="235">
        <v>0</v>
      </c>
      <c r="N45" s="237">
        <v>0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17</v>
      </c>
      <c r="G46" s="245">
        <f>1000*F46/E46</f>
        <v>1.8628095551172474</v>
      </c>
      <c r="H46" s="53" t="s">
        <v>170</v>
      </c>
      <c r="I46" s="168">
        <v>42</v>
      </c>
      <c r="J46" s="64" t="s">
        <v>194</v>
      </c>
      <c r="K46" s="234">
        <v>57902</v>
      </c>
      <c r="L46" s="199">
        <v>9126</v>
      </c>
      <c r="M46" s="235">
        <v>16</v>
      </c>
      <c r="N46" s="236">
        <v>1.75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3833</v>
      </c>
      <c r="F47" s="182">
        <v>5</v>
      </c>
      <c r="G47" s="245">
        <f>1000*F47/E47</f>
        <v>1.3044612575006522</v>
      </c>
      <c r="I47" s="168">
        <v>43</v>
      </c>
      <c r="J47" s="64" t="s">
        <v>79</v>
      </c>
      <c r="K47" s="234">
        <v>58008</v>
      </c>
      <c r="L47" s="199">
        <v>3833</v>
      </c>
      <c r="M47" s="235">
        <v>5</v>
      </c>
      <c r="N47" s="236">
        <v>1.3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4327</v>
      </c>
      <c r="F48" s="182">
        <v>6</v>
      </c>
      <c r="G48" s="245">
        <f>1000*F48/E48</f>
        <v>1.3866420152530621</v>
      </c>
      <c r="I48" s="168">
        <v>44</v>
      </c>
      <c r="J48" s="64" t="s">
        <v>81</v>
      </c>
      <c r="K48" s="234">
        <v>58142</v>
      </c>
      <c r="L48" s="199">
        <v>4327</v>
      </c>
      <c r="M48" s="235">
        <v>6</v>
      </c>
      <c r="N48" s="236">
        <v>1.39</v>
      </c>
    </row>
    <row r="49" spans="2:14" ht="15.75" thickBot="1" x14ac:dyDescent="0.3">
      <c r="B49" s="168">
        <v>45</v>
      </c>
      <c r="C49" s="243" t="s">
        <v>195</v>
      </c>
      <c r="D49" s="181">
        <v>58204</v>
      </c>
      <c r="E49" s="180">
        <v>1484</v>
      </c>
      <c r="F49" s="182">
        <v>8</v>
      </c>
      <c r="G49" s="244">
        <f t="shared" ref="G49:G56" si="4">1000*F49/E49</f>
        <v>5.3908355795148246</v>
      </c>
      <c r="I49" s="168">
        <v>45</v>
      </c>
      <c r="J49" s="232" t="s">
        <v>195</v>
      </c>
      <c r="K49" s="234">
        <v>58204</v>
      </c>
      <c r="L49" s="199">
        <v>1484</v>
      </c>
      <c r="M49" s="235">
        <v>8</v>
      </c>
      <c r="N49" s="233">
        <v>5.39</v>
      </c>
    </row>
    <row r="50" spans="2:14" ht="16.5" thickBot="1" x14ac:dyDescent="0.3">
      <c r="B50" s="168">
        <v>46</v>
      </c>
      <c r="C50" s="243" t="s">
        <v>196</v>
      </c>
      <c r="D50" s="181">
        <v>55106</v>
      </c>
      <c r="E50" s="180">
        <v>1178</v>
      </c>
      <c r="F50" s="182">
        <v>5</v>
      </c>
      <c r="G50" s="244">
        <f t="shared" si="4"/>
        <v>4.2444821731748723</v>
      </c>
      <c r="H50" s="53" t="s">
        <v>170</v>
      </c>
      <c r="I50" s="168">
        <v>46</v>
      </c>
      <c r="J50" s="232" t="s">
        <v>196</v>
      </c>
      <c r="K50" s="234">
        <v>55106</v>
      </c>
      <c r="L50" s="199">
        <v>1178</v>
      </c>
      <c r="M50" s="235">
        <v>4</v>
      </c>
      <c r="N50" s="233">
        <v>3.4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4974</v>
      </c>
      <c r="F51" s="182">
        <v>10</v>
      </c>
      <c r="G51" s="245">
        <f t="shared" si="4"/>
        <v>2.0104543626859672</v>
      </c>
      <c r="I51" s="168">
        <v>47</v>
      </c>
      <c r="J51" s="64" t="s">
        <v>87</v>
      </c>
      <c r="K51" s="234">
        <v>58259</v>
      </c>
      <c r="L51" s="199">
        <v>4974</v>
      </c>
      <c r="M51" s="235">
        <v>10</v>
      </c>
      <c r="N51" s="236">
        <v>2.0099999999999998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11</v>
      </c>
      <c r="G52" s="245">
        <f t="shared" si="4"/>
        <v>2.3595023595023594</v>
      </c>
      <c r="I52" s="168">
        <v>48</v>
      </c>
      <c r="J52" s="64" t="s">
        <v>89</v>
      </c>
      <c r="K52" s="234">
        <v>58311</v>
      </c>
      <c r="L52" s="199">
        <v>4662</v>
      </c>
      <c r="M52" s="235">
        <v>11</v>
      </c>
      <c r="N52" s="236">
        <v>2.36</v>
      </c>
    </row>
    <row r="53" spans="2:14" ht="15.75" thickBot="1" x14ac:dyDescent="0.3">
      <c r="B53" s="168">
        <v>49</v>
      </c>
      <c r="C53" s="200" t="s">
        <v>197</v>
      </c>
      <c r="D53" s="181">
        <v>58357</v>
      </c>
      <c r="E53" s="180">
        <v>2297</v>
      </c>
      <c r="F53" s="182">
        <v>2</v>
      </c>
      <c r="G53" s="246">
        <f t="shared" si="4"/>
        <v>0.87070091423595997</v>
      </c>
      <c r="I53" s="168">
        <v>49</v>
      </c>
      <c r="J53" s="200" t="s">
        <v>197</v>
      </c>
      <c r="K53" s="234">
        <v>58357</v>
      </c>
      <c r="L53" s="199">
        <v>2297</v>
      </c>
      <c r="M53" s="235">
        <v>2</v>
      </c>
      <c r="N53" s="237">
        <v>0.87</v>
      </c>
    </row>
    <row r="54" spans="2:14" ht="15.75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182">
        <v>1</v>
      </c>
      <c r="G54" s="246">
        <f t="shared" si="4"/>
        <v>0.72516316171138506</v>
      </c>
      <c r="I54" s="168">
        <v>50</v>
      </c>
      <c r="J54" s="200" t="s">
        <v>198</v>
      </c>
      <c r="K54" s="234">
        <v>58393</v>
      </c>
      <c r="L54" s="199">
        <v>1379</v>
      </c>
      <c r="M54" s="235">
        <v>1</v>
      </c>
      <c r="N54" s="237">
        <v>0.73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1645</v>
      </c>
      <c r="F55" s="182">
        <v>1</v>
      </c>
      <c r="G55" s="246">
        <f t="shared" si="4"/>
        <v>0.60790273556231</v>
      </c>
      <c r="I55" s="168">
        <v>51</v>
      </c>
      <c r="J55" s="200" t="s">
        <v>199</v>
      </c>
      <c r="K55" s="234">
        <v>58464</v>
      </c>
      <c r="L55" s="199">
        <v>1645</v>
      </c>
      <c r="M55" s="235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46">
        <f t="shared" si="4"/>
        <v>0</v>
      </c>
      <c r="I56" s="168">
        <v>52</v>
      </c>
      <c r="J56" s="200" t="s">
        <v>200</v>
      </c>
      <c r="K56" s="234">
        <v>58534</v>
      </c>
      <c r="L56" s="199">
        <v>1506</v>
      </c>
      <c r="M56" s="235">
        <v>0</v>
      </c>
      <c r="N56" s="237">
        <v>0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3645</v>
      </c>
      <c r="F57" s="182">
        <v>7</v>
      </c>
      <c r="G57" s="245">
        <f t="shared" ref="G57:G73" si="5">1000*F57/E57</f>
        <v>1.9204389574759946</v>
      </c>
      <c r="H57" s="53" t="s">
        <v>170</v>
      </c>
      <c r="I57" s="168">
        <v>53</v>
      </c>
      <c r="J57" s="64" t="s">
        <v>99</v>
      </c>
      <c r="K57" s="234">
        <v>55160</v>
      </c>
      <c r="L57" s="199">
        <v>3645</v>
      </c>
      <c r="M57" s="235">
        <v>6</v>
      </c>
      <c r="N57" s="236">
        <v>1.65</v>
      </c>
    </row>
    <row r="58" spans="2:14" ht="16.5" thickBot="1" x14ac:dyDescent="0.3">
      <c r="B58" s="168">
        <v>54</v>
      </c>
      <c r="C58" s="243" t="s">
        <v>101</v>
      </c>
      <c r="D58" s="181">
        <v>55277</v>
      </c>
      <c r="E58" s="180">
        <v>5870</v>
      </c>
      <c r="F58" s="182">
        <v>19</v>
      </c>
      <c r="G58" s="244">
        <f t="shared" si="5"/>
        <v>3.2367972742759794</v>
      </c>
      <c r="H58" s="53" t="s">
        <v>170</v>
      </c>
      <c r="I58" s="168">
        <v>54</v>
      </c>
      <c r="J58" s="232" t="s">
        <v>101</v>
      </c>
      <c r="K58" s="234">
        <v>55277</v>
      </c>
      <c r="L58" s="199">
        <v>5870</v>
      </c>
      <c r="M58" s="235">
        <v>18</v>
      </c>
      <c r="N58" s="233">
        <v>3.07</v>
      </c>
    </row>
    <row r="59" spans="2:14" ht="15.75" thickBot="1" x14ac:dyDescent="0.3">
      <c r="B59" s="168">
        <v>55</v>
      </c>
      <c r="C59" s="200" t="s">
        <v>103</v>
      </c>
      <c r="D59" s="181">
        <v>58552</v>
      </c>
      <c r="E59" s="180">
        <v>3851</v>
      </c>
      <c r="F59" s="182">
        <v>3</v>
      </c>
      <c r="G59" s="246">
        <f t="shared" si="5"/>
        <v>0.7790184367696702</v>
      </c>
      <c r="I59" s="168">
        <v>55</v>
      </c>
      <c r="J59" s="64" t="s">
        <v>103</v>
      </c>
      <c r="K59" s="234">
        <v>58552</v>
      </c>
      <c r="L59" s="199">
        <v>3851</v>
      </c>
      <c r="M59" s="235">
        <v>4</v>
      </c>
      <c r="N59" s="236">
        <v>1.04</v>
      </c>
    </row>
    <row r="60" spans="2:14" ht="16.5" thickBot="1" x14ac:dyDescent="0.3">
      <c r="B60" s="168">
        <v>56</v>
      </c>
      <c r="C60" s="200" t="s">
        <v>105</v>
      </c>
      <c r="D60" s="181">
        <v>58623</v>
      </c>
      <c r="E60" s="180">
        <v>3282</v>
      </c>
      <c r="F60" s="182">
        <v>3</v>
      </c>
      <c r="G60" s="246">
        <f t="shared" si="5"/>
        <v>0.91407678244972579</v>
      </c>
      <c r="H60" s="53" t="s">
        <v>170</v>
      </c>
      <c r="I60" s="168">
        <v>56</v>
      </c>
      <c r="J60" s="200" t="s">
        <v>105</v>
      </c>
      <c r="K60" s="234">
        <v>58623</v>
      </c>
      <c r="L60" s="199">
        <v>3282</v>
      </c>
      <c r="M60" s="235">
        <v>2</v>
      </c>
      <c r="N60" s="237">
        <v>0.61</v>
      </c>
    </row>
    <row r="61" spans="2:14" ht="15.75" thickBot="1" x14ac:dyDescent="0.3">
      <c r="B61" s="168">
        <v>57</v>
      </c>
      <c r="C61" s="243" t="s">
        <v>201</v>
      </c>
      <c r="D61" s="181">
        <v>58721</v>
      </c>
      <c r="E61" s="180">
        <v>3280</v>
      </c>
      <c r="F61" s="182">
        <v>17</v>
      </c>
      <c r="G61" s="244">
        <f t="shared" si="5"/>
        <v>5.1829268292682924</v>
      </c>
      <c r="I61" s="168">
        <v>57</v>
      </c>
      <c r="J61" s="232" t="s">
        <v>201</v>
      </c>
      <c r="K61" s="234">
        <v>58721</v>
      </c>
      <c r="L61" s="199">
        <v>3280</v>
      </c>
      <c r="M61" s="235">
        <v>17</v>
      </c>
      <c r="N61" s="233">
        <v>5.18</v>
      </c>
    </row>
    <row r="62" spans="2:14" ht="15.75" thickBot="1" x14ac:dyDescent="0.3">
      <c r="B62" s="168">
        <v>58</v>
      </c>
      <c r="C62" s="200" t="s">
        <v>119</v>
      </c>
      <c r="D62" s="181">
        <v>60169</v>
      </c>
      <c r="E62" s="180">
        <v>2302</v>
      </c>
      <c r="F62" s="182">
        <v>2</v>
      </c>
      <c r="G62" s="246">
        <f t="shared" si="5"/>
        <v>0.86880973066898348</v>
      </c>
      <c r="I62" s="168">
        <v>58</v>
      </c>
      <c r="J62" s="200" t="s">
        <v>119</v>
      </c>
      <c r="K62" s="234">
        <v>60169</v>
      </c>
      <c r="L62" s="199">
        <v>2302</v>
      </c>
      <c r="M62" s="235">
        <v>2</v>
      </c>
      <c r="N62" s="237">
        <v>0.87</v>
      </c>
    </row>
    <row r="63" spans="2:14" ht="15.75" thickBot="1" x14ac:dyDescent="0.3">
      <c r="B63" s="168">
        <v>59</v>
      </c>
      <c r="C63" s="243" t="s">
        <v>202</v>
      </c>
      <c r="D63" s="181">
        <v>58794</v>
      </c>
      <c r="E63" s="180">
        <v>1153</v>
      </c>
      <c r="F63" s="182">
        <v>5</v>
      </c>
      <c r="G63" s="244">
        <f t="shared" si="5"/>
        <v>4.3365134431916736</v>
      </c>
      <c r="I63" s="168">
        <v>59</v>
      </c>
      <c r="J63" s="232" t="s">
        <v>202</v>
      </c>
      <c r="K63" s="234">
        <v>58794</v>
      </c>
      <c r="L63" s="199">
        <v>1153</v>
      </c>
      <c r="M63" s="235">
        <v>5</v>
      </c>
      <c r="N63" s="233">
        <v>4.34</v>
      </c>
    </row>
    <row r="64" spans="2:14" ht="16.5" thickBot="1" x14ac:dyDescent="0.3">
      <c r="B64" s="168">
        <v>60</v>
      </c>
      <c r="C64" s="243" t="s">
        <v>125</v>
      </c>
      <c r="D64" s="181">
        <v>58856</v>
      </c>
      <c r="E64" s="180">
        <v>1823</v>
      </c>
      <c r="F64" s="182">
        <v>12</v>
      </c>
      <c r="G64" s="244">
        <f t="shared" si="5"/>
        <v>6.5825562260010972</v>
      </c>
      <c r="H64" s="53" t="s">
        <v>170</v>
      </c>
      <c r="I64" s="168">
        <v>60</v>
      </c>
      <c r="J64" s="232" t="s">
        <v>125</v>
      </c>
      <c r="K64" s="234">
        <v>58856</v>
      </c>
      <c r="L64" s="199">
        <v>1823</v>
      </c>
      <c r="M64" s="235">
        <v>10</v>
      </c>
      <c r="N64" s="233">
        <v>5.49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1652</v>
      </c>
      <c r="F65" s="182">
        <v>2</v>
      </c>
      <c r="G65" s="245">
        <f t="shared" si="5"/>
        <v>1.2106537530266344</v>
      </c>
      <c r="I65" s="168">
        <v>61</v>
      </c>
      <c r="J65" s="64" t="s">
        <v>203</v>
      </c>
      <c r="K65" s="234">
        <v>58918</v>
      </c>
      <c r="L65" s="199">
        <v>1652</v>
      </c>
      <c r="M65" s="235">
        <v>2</v>
      </c>
      <c r="N65" s="236">
        <v>1.21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638</v>
      </c>
      <c r="F66" s="182">
        <v>0</v>
      </c>
      <c r="G66" s="246">
        <f t="shared" si="5"/>
        <v>0</v>
      </c>
      <c r="I66" s="168">
        <v>62</v>
      </c>
      <c r="J66" s="200" t="s">
        <v>204</v>
      </c>
      <c r="K66" s="234">
        <v>58990</v>
      </c>
      <c r="L66" s="199">
        <v>638</v>
      </c>
      <c r="M66" s="235">
        <v>0</v>
      </c>
      <c r="N66" s="237">
        <v>0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10</v>
      </c>
      <c r="G67" s="245">
        <f t="shared" si="5"/>
        <v>2.085070892410342</v>
      </c>
      <c r="I67" s="168">
        <v>63</v>
      </c>
      <c r="J67" s="64" t="s">
        <v>131</v>
      </c>
      <c r="K67" s="234">
        <v>59041</v>
      </c>
      <c r="L67" s="199">
        <v>4796</v>
      </c>
      <c r="M67" s="235">
        <v>10</v>
      </c>
      <c r="N67" s="236">
        <v>2.09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46">
        <f t="shared" si="5"/>
        <v>0</v>
      </c>
      <c r="I68" s="168">
        <v>64</v>
      </c>
      <c r="J68" s="200" t="s">
        <v>205</v>
      </c>
      <c r="K68" s="234">
        <v>59238</v>
      </c>
      <c r="L68" s="199">
        <v>1407</v>
      </c>
      <c r="M68" s="235">
        <v>0</v>
      </c>
      <c r="N68" s="237">
        <v>0</v>
      </c>
    </row>
    <row r="69" spans="2:14" ht="15.75" thickBot="1" x14ac:dyDescent="0.3">
      <c r="B69" s="168">
        <v>65</v>
      </c>
      <c r="C69" s="243" t="s">
        <v>133</v>
      </c>
      <c r="D69" s="181">
        <v>59130</v>
      </c>
      <c r="E69" s="180">
        <v>1360</v>
      </c>
      <c r="F69" s="182">
        <v>5</v>
      </c>
      <c r="G69" s="244">
        <f t="shared" si="5"/>
        <v>3.6764705882352939</v>
      </c>
      <c r="I69" s="168">
        <v>65</v>
      </c>
      <c r="J69" s="232" t="s">
        <v>133</v>
      </c>
      <c r="K69" s="234">
        <v>59130</v>
      </c>
      <c r="L69" s="199">
        <v>1360</v>
      </c>
      <c r="M69" s="235">
        <v>5</v>
      </c>
      <c r="N69" s="233">
        <v>3.68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1489</v>
      </c>
      <c r="F70" s="182">
        <v>0</v>
      </c>
      <c r="G70" s="246">
        <f t="shared" si="5"/>
        <v>0</v>
      </c>
      <c r="I70" s="168">
        <v>66</v>
      </c>
      <c r="J70" s="200" t="s">
        <v>206</v>
      </c>
      <c r="K70" s="234">
        <v>59283</v>
      </c>
      <c r="L70" s="199">
        <v>1489</v>
      </c>
      <c r="M70" s="235">
        <v>0</v>
      </c>
      <c r="N70" s="237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46">
        <f t="shared" si="5"/>
        <v>0.65274151436031336</v>
      </c>
      <c r="I71" s="168">
        <v>67</v>
      </c>
      <c r="J71" s="200" t="s">
        <v>207</v>
      </c>
      <c r="K71" s="234">
        <v>59434</v>
      </c>
      <c r="L71" s="199">
        <v>1532</v>
      </c>
      <c r="M71" s="235">
        <v>1</v>
      </c>
      <c r="N71" s="237">
        <v>0.65</v>
      </c>
    </row>
    <row r="72" spans="2:14" ht="15.75" thickBot="1" x14ac:dyDescent="0.3">
      <c r="B72" s="168">
        <v>68</v>
      </c>
      <c r="C72" s="200" t="s">
        <v>208</v>
      </c>
      <c r="D72" s="181">
        <v>55311</v>
      </c>
      <c r="E72" s="180">
        <v>2206</v>
      </c>
      <c r="F72" s="182">
        <v>2</v>
      </c>
      <c r="G72" s="246">
        <f t="shared" si="5"/>
        <v>0.90661831368993651</v>
      </c>
      <c r="I72" s="168">
        <v>68</v>
      </c>
      <c r="J72" s="200" t="s">
        <v>208</v>
      </c>
      <c r="K72" s="234">
        <v>55311</v>
      </c>
      <c r="L72" s="199">
        <v>2206</v>
      </c>
      <c r="M72" s="235">
        <v>2</v>
      </c>
      <c r="N72" s="237">
        <v>0.91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46">
        <f t="shared" si="5"/>
        <v>0.78740157480314965</v>
      </c>
      <c r="I73" s="168">
        <v>69</v>
      </c>
      <c r="J73" s="200" t="s">
        <v>209</v>
      </c>
      <c r="K73" s="234">
        <v>59498</v>
      </c>
      <c r="L73" s="199">
        <v>1270</v>
      </c>
      <c r="M73" s="235">
        <v>1</v>
      </c>
      <c r="N73" s="237">
        <v>0.79</v>
      </c>
    </row>
    <row r="74" spans="2:14" ht="16.5" thickBot="1" x14ac:dyDescent="0.3">
      <c r="B74" s="168">
        <v>70</v>
      </c>
      <c r="C74" s="243" t="s">
        <v>210</v>
      </c>
      <c r="D74" s="181">
        <v>59586</v>
      </c>
      <c r="E74" s="180">
        <v>2248</v>
      </c>
      <c r="F74" s="182">
        <v>8</v>
      </c>
      <c r="G74" s="244">
        <f t="shared" ref="G74:G86" si="6">1000*F74/E74</f>
        <v>3.5587188612099645</v>
      </c>
      <c r="H74" s="53" t="s">
        <v>170</v>
      </c>
      <c r="I74" s="168">
        <v>70</v>
      </c>
      <c r="J74" s="64" t="s">
        <v>210</v>
      </c>
      <c r="K74" s="234">
        <v>59586</v>
      </c>
      <c r="L74" s="199">
        <v>2248</v>
      </c>
      <c r="M74" s="235">
        <v>6</v>
      </c>
      <c r="N74" s="236">
        <v>2.67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4136</v>
      </c>
      <c r="F75" s="182">
        <v>7</v>
      </c>
      <c r="G75" s="245">
        <f t="shared" si="6"/>
        <v>1.6924564796905222</v>
      </c>
      <c r="I75" s="168">
        <v>71</v>
      </c>
      <c r="J75" s="64" t="s">
        <v>211</v>
      </c>
      <c r="K75" s="234">
        <v>59327</v>
      </c>
      <c r="L75" s="199">
        <v>4136</v>
      </c>
      <c r="M75" s="235">
        <v>7</v>
      </c>
      <c r="N75" s="236">
        <v>1.69</v>
      </c>
    </row>
    <row r="76" spans="2:14" ht="16.5" thickBot="1" x14ac:dyDescent="0.3">
      <c r="B76" s="168">
        <v>72</v>
      </c>
      <c r="C76" s="243" t="s">
        <v>149</v>
      </c>
      <c r="D76" s="181">
        <v>59416</v>
      </c>
      <c r="E76" s="180">
        <v>2273</v>
      </c>
      <c r="F76" s="182">
        <v>10</v>
      </c>
      <c r="G76" s="244">
        <f t="shared" si="6"/>
        <v>4.3994720633523974</v>
      </c>
      <c r="H76" s="53" t="s">
        <v>170</v>
      </c>
      <c r="I76" s="168">
        <v>72</v>
      </c>
      <c r="J76" s="232" t="s">
        <v>149</v>
      </c>
      <c r="K76" s="234">
        <v>59416</v>
      </c>
      <c r="L76" s="199">
        <v>2273</v>
      </c>
      <c r="M76" s="235">
        <v>9</v>
      </c>
      <c r="N76" s="233">
        <v>3.96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245">
        <f t="shared" si="6"/>
        <v>1.3106159895150722</v>
      </c>
      <c r="H77" s="53" t="s">
        <v>170</v>
      </c>
      <c r="I77" s="168">
        <v>73</v>
      </c>
      <c r="J77" s="200" t="s">
        <v>151</v>
      </c>
      <c r="K77" s="234">
        <v>59657</v>
      </c>
      <c r="L77" s="199">
        <v>1526</v>
      </c>
      <c r="M77" s="235">
        <v>1</v>
      </c>
      <c r="N77" s="237">
        <v>0.66</v>
      </c>
    </row>
    <row r="78" spans="2:14" ht="15.75" thickBot="1" x14ac:dyDescent="0.3">
      <c r="B78" s="168">
        <v>74</v>
      </c>
      <c r="C78" s="200" t="s">
        <v>212</v>
      </c>
      <c r="D78" s="181">
        <v>59826</v>
      </c>
      <c r="E78" s="180">
        <v>1728</v>
      </c>
      <c r="F78" s="182">
        <v>0</v>
      </c>
      <c r="G78" s="246">
        <f t="shared" si="6"/>
        <v>0</v>
      </c>
      <c r="I78" s="168">
        <v>74</v>
      </c>
      <c r="J78" s="200" t="s">
        <v>212</v>
      </c>
      <c r="K78" s="234">
        <v>59826</v>
      </c>
      <c r="L78" s="199">
        <v>1728</v>
      </c>
      <c r="M78" s="235">
        <v>0</v>
      </c>
      <c r="N78" s="237">
        <v>0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4583</v>
      </c>
      <c r="F79" s="182">
        <v>5</v>
      </c>
      <c r="G79" s="245">
        <f t="shared" si="6"/>
        <v>1.0909884355225834</v>
      </c>
      <c r="I79" s="168">
        <v>75</v>
      </c>
      <c r="J79" s="64" t="s">
        <v>155</v>
      </c>
      <c r="K79" s="234">
        <v>59693</v>
      </c>
      <c r="L79" s="199">
        <v>4583</v>
      </c>
      <c r="M79" s="235">
        <v>5</v>
      </c>
      <c r="N79" s="236">
        <v>1.0900000000000001</v>
      </c>
    </row>
    <row r="80" spans="2:14" ht="15.75" thickBot="1" x14ac:dyDescent="0.3">
      <c r="B80" s="168">
        <v>76</v>
      </c>
      <c r="C80" s="243" t="s">
        <v>157</v>
      </c>
      <c r="D80" s="181">
        <v>59764</v>
      </c>
      <c r="E80" s="180">
        <v>2189</v>
      </c>
      <c r="F80" s="182">
        <v>16</v>
      </c>
      <c r="G80" s="244">
        <f t="shared" si="6"/>
        <v>7.3092736409319325</v>
      </c>
      <c r="I80" s="168">
        <v>76</v>
      </c>
      <c r="J80" s="232" t="s">
        <v>157</v>
      </c>
      <c r="K80" s="234">
        <v>59764</v>
      </c>
      <c r="L80" s="199">
        <v>2189</v>
      </c>
      <c r="M80" s="235">
        <v>16</v>
      </c>
      <c r="N80" s="233">
        <v>7.31</v>
      </c>
    </row>
    <row r="81" spans="2:14" ht="15.75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182">
        <v>4</v>
      </c>
      <c r="G81" s="245">
        <f t="shared" si="6"/>
        <v>1.5533980582524272</v>
      </c>
      <c r="I81" s="168">
        <v>77</v>
      </c>
      <c r="J81" s="64" t="s">
        <v>213</v>
      </c>
      <c r="K81" s="234">
        <v>59880</v>
      </c>
      <c r="L81" s="199">
        <v>2575</v>
      </c>
      <c r="M81" s="235">
        <v>5</v>
      </c>
      <c r="N81" s="236">
        <v>1.94</v>
      </c>
    </row>
    <row r="82" spans="2:14" ht="15.75" thickBot="1" x14ac:dyDescent="0.3">
      <c r="B82" s="168">
        <v>78</v>
      </c>
      <c r="C82" s="243" t="s">
        <v>161</v>
      </c>
      <c r="D82" s="181">
        <v>59942</v>
      </c>
      <c r="E82" s="180">
        <v>2117</v>
      </c>
      <c r="F82" s="182">
        <v>12</v>
      </c>
      <c r="G82" s="244">
        <f t="shared" si="6"/>
        <v>5.6683986773736423</v>
      </c>
      <c r="I82" s="168">
        <v>78</v>
      </c>
      <c r="J82" s="232" t="s">
        <v>161</v>
      </c>
      <c r="K82" s="234">
        <v>59942</v>
      </c>
      <c r="L82" s="199">
        <v>2117</v>
      </c>
      <c r="M82" s="235">
        <v>13</v>
      </c>
      <c r="N82" s="233">
        <v>6.14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952</v>
      </c>
      <c r="F83" s="182">
        <v>1</v>
      </c>
      <c r="G83" s="245">
        <f t="shared" si="6"/>
        <v>1.0504201680672269</v>
      </c>
      <c r="H83" s="53" t="s">
        <v>170</v>
      </c>
      <c r="I83" s="168">
        <v>79</v>
      </c>
      <c r="J83" s="200" t="s">
        <v>163</v>
      </c>
      <c r="K83" s="234">
        <v>60026</v>
      </c>
      <c r="L83" s="199">
        <v>952</v>
      </c>
      <c r="M83" s="235">
        <v>0</v>
      </c>
      <c r="N83" s="237">
        <v>0</v>
      </c>
    </row>
    <row r="84" spans="2:14" ht="16.5" thickBot="1" x14ac:dyDescent="0.3">
      <c r="B84" s="168">
        <v>80</v>
      </c>
      <c r="C84" s="243" t="s">
        <v>214</v>
      </c>
      <c r="D84" s="181">
        <v>60062</v>
      </c>
      <c r="E84" s="180">
        <v>5950</v>
      </c>
      <c r="F84" s="182">
        <v>18</v>
      </c>
      <c r="G84" s="244">
        <f t="shared" si="6"/>
        <v>3.0252100840336134</v>
      </c>
      <c r="H84" s="53" t="s">
        <v>170</v>
      </c>
      <c r="I84" s="168">
        <v>80</v>
      </c>
      <c r="J84" s="64" t="s">
        <v>214</v>
      </c>
      <c r="K84" s="234">
        <v>60062</v>
      </c>
      <c r="L84" s="199">
        <v>5950</v>
      </c>
      <c r="M84" s="235">
        <v>17</v>
      </c>
      <c r="N84" s="236">
        <v>2.86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1441</v>
      </c>
      <c r="F85" s="186">
        <v>1</v>
      </c>
      <c r="G85" s="246">
        <f t="shared" si="6"/>
        <v>0.69396252602359476</v>
      </c>
      <c r="I85" s="169">
        <v>81</v>
      </c>
      <c r="J85" s="203" t="s">
        <v>167</v>
      </c>
      <c r="K85" s="238">
        <v>60099</v>
      </c>
      <c r="L85" s="239">
        <v>1441</v>
      </c>
      <c r="M85" s="240">
        <v>0</v>
      </c>
      <c r="N85" s="237">
        <v>0</v>
      </c>
    </row>
    <row r="86" spans="2:14" ht="17.25" thickTop="1" thickBot="1" x14ac:dyDescent="0.3">
      <c r="B86" s="385" t="s">
        <v>215</v>
      </c>
      <c r="C86" s="386"/>
      <c r="D86" s="387"/>
      <c r="E86" s="167">
        <v>757407</v>
      </c>
      <c r="F86" s="167">
        <v>3260</v>
      </c>
      <c r="G86" s="247">
        <f t="shared" si="6"/>
        <v>4.3041587944130431</v>
      </c>
      <c r="H86" s="53" t="s">
        <v>170</v>
      </c>
      <c r="I86" s="402" t="s">
        <v>215</v>
      </c>
      <c r="J86" s="403"/>
      <c r="K86" s="404"/>
      <c r="L86" s="167">
        <v>757407</v>
      </c>
      <c r="M86" s="167">
        <v>3193</v>
      </c>
      <c r="N86" s="233">
        <v>4.22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2" max="12" width="15.7109375" customWidth="1"/>
  </cols>
  <sheetData>
    <row r="1" spans="2:16" ht="16.5" thickBot="1" x14ac:dyDescent="0.3">
      <c r="C1" s="249">
        <v>44278</v>
      </c>
      <c r="L1" s="241">
        <v>44277</v>
      </c>
    </row>
    <row r="2" spans="2:16" ht="56.25" customHeight="1" thickBot="1" x14ac:dyDescent="0.35">
      <c r="B2" s="393" t="s">
        <v>274</v>
      </c>
      <c r="C2" s="394"/>
      <c r="D2" s="394"/>
      <c r="E2" s="394"/>
      <c r="F2" s="394"/>
      <c r="G2" s="395"/>
      <c r="K2" s="393" t="s">
        <v>272</v>
      </c>
      <c r="L2" s="394"/>
      <c r="M2" s="394"/>
      <c r="N2" s="394"/>
      <c r="O2" s="394"/>
      <c r="P2" s="395"/>
    </row>
    <row r="3" spans="2:16" ht="15.75" thickBot="1" x14ac:dyDescent="0.3">
      <c r="B3" s="164"/>
      <c r="C3" s="164"/>
      <c r="D3" s="164"/>
      <c r="E3" s="164"/>
      <c r="F3" s="164"/>
      <c r="G3" s="164"/>
      <c r="K3" s="164"/>
      <c r="L3" s="164"/>
      <c r="M3" s="164"/>
      <c r="N3" s="164"/>
      <c r="O3" s="164"/>
      <c r="P3" s="164"/>
    </row>
    <row r="4" spans="2:16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K4" s="165" t="s">
        <v>221</v>
      </c>
      <c r="L4" s="166" t="s">
        <v>222</v>
      </c>
      <c r="M4" s="166" t="s">
        <v>2</v>
      </c>
      <c r="N4" s="167" t="s">
        <v>223</v>
      </c>
      <c r="O4" s="166" t="s">
        <v>224</v>
      </c>
      <c r="P4" s="167" t="s">
        <v>225</v>
      </c>
    </row>
    <row r="5" spans="2:16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2152</v>
      </c>
      <c r="G5" s="248">
        <f t="shared" ref="G5:G13" si="0">1000*F5/E5</f>
        <v>6.393668129406417</v>
      </c>
      <c r="K5" s="168">
        <v>1</v>
      </c>
      <c r="L5" s="243" t="s">
        <v>226</v>
      </c>
      <c r="M5" s="181">
        <v>54975</v>
      </c>
      <c r="N5" s="180">
        <v>336486</v>
      </c>
      <c r="O5" s="182">
        <v>1814</v>
      </c>
      <c r="P5" s="244">
        <f t="shared" ref="P5:P11" si="1">1000*O5/N5</f>
        <v>5.3910118102981999</v>
      </c>
    </row>
    <row r="6" spans="2:16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261</v>
      </c>
      <c r="G6" s="248">
        <f t="shared" si="0"/>
        <v>6.7956362121488274</v>
      </c>
      <c r="K6" s="168">
        <v>2</v>
      </c>
      <c r="L6" s="243" t="s">
        <v>227</v>
      </c>
      <c r="M6" s="181">
        <v>55008</v>
      </c>
      <c r="N6" s="180">
        <v>38372</v>
      </c>
      <c r="O6" s="182">
        <v>233</v>
      </c>
      <c r="P6" s="244">
        <f t="shared" si="1"/>
        <v>6.0721359324507453</v>
      </c>
    </row>
    <row r="7" spans="2:16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76</v>
      </c>
      <c r="G7" s="248">
        <f t="shared" si="0"/>
        <v>3.2993271109181679</v>
      </c>
      <c r="K7" s="168">
        <v>3</v>
      </c>
      <c r="L7" s="243" t="s">
        <v>228</v>
      </c>
      <c r="M7" s="181">
        <v>55384</v>
      </c>
      <c r="N7" s="180">
        <v>23019</v>
      </c>
      <c r="O7" s="182">
        <v>71</v>
      </c>
      <c r="P7" s="244">
        <f t="shared" si="1"/>
        <v>3.0844085320821928</v>
      </c>
    </row>
    <row r="8" spans="2:16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261</v>
      </c>
      <c r="G8" s="248">
        <f t="shared" si="0"/>
        <v>4.6966098034981645</v>
      </c>
      <c r="K8" s="168">
        <v>4</v>
      </c>
      <c r="L8" s="243" t="s">
        <v>229</v>
      </c>
      <c r="M8" s="181">
        <v>55259</v>
      </c>
      <c r="N8" s="180">
        <v>55548</v>
      </c>
      <c r="O8" s="182">
        <v>223</v>
      </c>
      <c r="P8" s="244">
        <f t="shared" si="1"/>
        <v>4.0145459782530422</v>
      </c>
    </row>
    <row r="9" spans="2:16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120</v>
      </c>
      <c r="G9" s="248">
        <f t="shared" si="0"/>
        <v>4.3634776917203011</v>
      </c>
      <c r="K9" s="168">
        <v>5</v>
      </c>
      <c r="L9" s="243" t="s">
        <v>230</v>
      </c>
      <c r="M9" s="181">
        <v>55357</v>
      </c>
      <c r="N9" s="180">
        <v>27488</v>
      </c>
      <c r="O9" s="182">
        <v>104</v>
      </c>
      <c r="P9" s="244">
        <f t="shared" si="1"/>
        <v>3.7834691501746218</v>
      </c>
    </row>
    <row r="10" spans="2:16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182">
        <v>17</v>
      </c>
      <c r="G10" s="187">
        <f t="shared" si="0"/>
        <v>1.7736045905059989</v>
      </c>
      <c r="K10" s="168">
        <v>6</v>
      </c>
      <c r="L10" s="64" t="s">
        <v>231</v>
      </c>
      <c r="M10" s="181">
        <v>55446</v>
      </c>
      <c r="N10" s="180">
        <v>9575</v>
      </c>
      <c r="O10" s="182">
        <v>16</v>
      </c>
      <c r="P10" s="245">
        <f t="shared" si="1"/>
        <v>1.671018276762402</v>
      </c>
    </row>
    <row r="11" spans="2:16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182">
        <v>4</v>
      </c>
      <c r="G11" s="188">
        <f t="shared" si="0"/>
        <v>0.60725671777744039</v>
      </c>
      <c r="K11" s="168">
        <v>7</v>
      </c>
      <c r="L11" s="200" t="s">
        <v>172</v>
      </c>
      <c r="M11" s="181">
        <v>55473</v>
      </c>
      <c r="N11" s="180">
        <v>6589</v>
      </c>
      <c r="O11" s="182">
        <v>2</v>
      </c>
      <c r="P11" s="246">
        <f t="shared" si="1"/>
        <v>0.30353619669145543</v>
      </c>
    </row>
    <row r="12" spans="2:16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188">
        <f t="shared" si="0"/>
        <v>0.91491308325709053</v>
      </c>
      <c r="K12" s="168">
        <v>8</v>
      </c>
      <c r="L12" s="200" t="s">
        <v>9</v>
      </c>
      <c r="M12" s="181">
        <v>55598</v>
      </c>
      <c r="N12" s="180">
        <v>1093</v>
      </c>
      <c r="O12" s="182">
        <v>1</v>
      </c>
      <c r="P12" s="246">
        <f t="shared" ref="P12:P26" si="2">1000*O12/N12</f>
        <v>0.91491308325709053</v>
      </c>
    </row>
    <row r="13" spans="2:16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188">
        <f t="shared" si="0"/>
        <v>0.84602368866328259</v>
      </c>
      <c r="K13" s="168">
        <v>9</v>
      </c>
      <c r="L13" s="200" t="s">
        <v>173</v>
      </c>
      <c r="M13" s="181">
        <v>55623</v>
      </c>
      <c r="N13" s="180">
        <v>1184</v>
      </c>
      <c r="O13" s="182">
        <v>1</v>
      </c>
      <c r="P13" s="246">
        <f t="shared" si="2"/>
        <v>0.84459459459459463</v>
      </c>
    </row>
    <row r="14" spans="2:16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75</v>
      </c>
      <c r="G14" s="248">
        <f t="shared" ref="G14:G24" si="3">1000*F14/E14</f>
        <v>4.8805882735732418</v>
      </c>
      <c r="K14" s="168">
        <v>10</v>
      </c>
      <c r="L14" s="243" t="s">
        <v>13</v>
      </c>
      <c r="M14" s="181">
        <v>55687</v>
      </c>
      <c r="N14" s="180">
        <v>15377</v>
      </c>
      <c r="O14" s="182">
        <v>71</v>
      </c>
      <c r="P14" s="244">
        <f t="shared" si="2"/>
        <v>4.6172855563503932</v>
      </c>
    </row>
    <row r="15" spans="2:16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2</v>
      </c>
      <c r="G15" s="187">
        <f t="shared" si="3"/>
        <v>1.3708019191226868</v>
      </c>
      <c r="K15" s="168">
        <v>11</v>
      </c>
      <c r="L15" s="64" t="s">
        <v>174</v>
      </c>
      <c r="M15" s="181">
        <v>55776</v>
      </c>
      <c r="N15" s="180">
        <v>1461</v>
      </c>
      <c r="O15" s="182">
        <v>2</v>
      </c>
      <c r="P15" s="245">
        <f t="shared" si="2"/>
        <v>1.3689253935660506</v>
      </c>
    </row>
    <row r="16" spans="2:16" ht="15.7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76</v>
      </c>
      <c r="G16" s="248">
        <f t="shared" si="3"/>
        <v>5.8628403918845944</v>
      </c>
      <c r="K16" s="168">
        <v>12</v>
      </c>
      <c r="L16" s="243" t="s">
        <v>17</v>
      </c>
      <c r="M16" s="181">
        <v>55838</v>
      </c>
      <c r="N16" s="180">
        <v>12960</v>
      </c>
      <c r="O16" s="182">
        <v>65</v>
      </c>
      <c r="P16" s="244">
        <f t="shared" si="2"/>
        <v>5.0154320987654319</v>
      </c>
    </row>
    <row r="17" spans="2:16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3</v>
      </c>
      <c r="G17" s="187">
        <f t="shared" si="3"/>
        <v>1.5220700152207001</v>
      </c>
      <c r="K17" s="168">
        <v>13</v>
      </c>
      <c r="L17" s="64" t="s">
        <v>175</v>
      </c>
      <c r="M17" s="181">
        <v>55918</v>
      </c>
      <c r="N17" s="180">
        <v>1970</v>
      </c>
      <c r="O17" s="182">
        <v>3</v>
      </c>
      <c r="P17" s="245">
        <f t="shared" si="2"/>
        <v>1.5228426395939085</v>
      </c>
    </row>
    <row r="18" spans="2:16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188">
        <f t="shared" si="3"/>
        <v>0.7412898443291327</v>
      </c>
      <c r="K18" s="168">
        <v>14</v>
      </c>
      <c r="L18" s="200" t="s">
        <v>176</v>
      </c>
      <c r="M18" s="181">
        <v>56014</v>
      </c>
      <c r="N18" s="180">
        <v>1352</v>
      </c>
      <c r="O18" s="182">
        <v>1</v>
      </c>
      <c r="P18" s="246">
        <f t="shared" si="2"/>
        <v>0.73964497041420119</v>
      </c>
    </row>
    <row r="19" spans="2:16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2</v>
      </c>
      <c r="G19" s="187">
        <f t="shared" si="3"/>
        <v>1.394700139470014</v>
      </c>
      <c r="K19" s="168">
        <v>15</v>
      </c>
      <c r="L19" s="200" t="s">
        <v>177</v>
      </c>
      <c r="M19" s="181">
        <v>56096</v>
      </c>
      <c r="N19" s="180">
        <v>1433</v>
      </c>
      <c r="O19" s="182">
        <v>1</v>
      </c>
      <c r="P19" s="246">
        <f t="shared" si="2"/>
        <v>0.69783670621074667</v>
      </c>
    </row>
    <row r="20" spans="2:16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20</v>
      </c>
      <c r="G20" s="248">
        <f t="shared" si="3"/>
        <v>4.1382164287192218</v>
      </c>
      <c r="K20" s="168">
        <v>16</v>
      </c>
      <c r="L20" s="64" t="s">
        <v>178</v>
      </c>
      <c r="M20" s="181">
        <v>56210</v>
      </c>
      <c r="N20" s="180">
        <v>4827</v>
      </c>
      <c r="O20" s="182">
        <v>12</v>
      </c>
      <c r="P20" s="245">
        <f t="shared" si="2"/>
        <v>2.4860161591050343</v>
      </c>
    </row>
    <row r="21" spans="2:16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4</v>
      </c>
      <c r="G21" s="187">
        <f t="shared" si="3"/>
        <v>2.9850746268656718</v>
      </c>
      <c r="K21" s="168">
        <v>17</v>
      </c>
      <c r="L21" s="200" t="s">
        <v>179</v>
      </c>
      <c r="M21" s="181">
        <v>56265</v>
      </c>
      <c r="N21" s="180">
        <v>1341</v>
      </c>
      <c r="O21" s="182">
        <v>1</v>
      </c>
      <c r="P21" s="246">
        <f t="shared" si="2"/>
        <v>0.74571215510812827</v>
      </c>
    </row>
    <row r="22" spans="2:16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188">
        <f t="shared" si="3"/>
        <v>0</v>
      </c>
      <c r="K22" s="168">
        <v>18</v>
      </c>
      <c r="L22" s="200" t="s">
        <v>29</v>
      </c>
      <c r="M22" s="181">
        <v>56327</v>
      </c>
      <c r="N22" s="180">
        <v>1185</v>
      </c>
      <c r="O22" s="182">
        <v>0</v>
      </c>
      <c r="P22" s="246">
        <f t="shared" si="2"/>
        <v>0</v>
      </c>
    </row>
    <row r="23" spans="2:16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87">
        <f t="shared" si="3"/>
        <v>2.5115110925073254</v>
      </c>
      <c r="K23" s="168">
        <v>19</v>
      </c>
      <c r="L23" s="64" t="s">
        <v>180</v>
      </c>
      <c r="M23" s="181">
        <v>56354</v>
      </c>
      <c r="N23" s="180">
        <v>2388</v>
      </c>
      <c r="O23" s="182">
        <v>5</v>
      </c>
      <c r="P23" s="245">
        <f t="shared" si="2"/>
        <v>2.0938023450586263</v>
      </c>
    </row>
    <row r="24" spans="2:16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14</v>
      </c>
      <c r="G24" s="248">
        <f t="shared" si="3"/>
        <v>5.9146599070553441</v>
      </c>
      <c r="K24" s="168">
        <v>20</v>
      </c>
      <c r="L24" s="243" t="s">
        <v>181</v>
      </c>
      <c r="M24" s="181">
        <v>56425</v>
      </c>
      <c r="N24" s="180">
        <v>2367</v>
      </c>
      <c r="O24" s="182">
        <v>12</v>
      </c>
      <c r="P24" s="244">
        <f t="shared" si="2"/>
        <v>5.0697084917617241</v>
      </c>
    </row>
    <row r="25" spans="2:16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182">
        <v>1</v>
      </c>
      <c r="G25" s="188">
        <f>1000*F25/E25</f>
        <v>0.40032025620496398</v>
      </c>
      <c r="K25" s="168">
        <v>21</v>
      </c>
      <c r="L25" s="200" t="s">
        <v>182</v>
      </c>
      <c r="M25" s="181">
        <v>56461</v>
      </c>
      <c r="N25" s="180">
        <v>2497</v>
      </c>
      <c r="O25" s="182">
        <v>1</v>
      </c>
      <c r="P25" s="246">
        <f t="shared" si="2"/>
        <v>0.40048057669203041</v>
      </c>
    </row>
    <row r="26" spans="2:16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188">
        <f>1000*F26/E26</f>
        <v>0</v>
      </c>
      <c r="K26" s="168">
        <v>22</v>
      </c>
      <c r="L26" s="200" t="s">
        <v>183</v>
      </c>
      <c r="M26" s="181">
        <v>56522</v>
      </c>
      <c r="N26" s="180">
        <v>2695</v>
      </c>
      <c r="O26" s="182">
        <v>0</v>
      </c>
      <c r="P26" s="246">
        <f t="shared" si="2"/>
        <v>0</v>
      </c>
    </row>
    <row r="27" spans="2:16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4</v>
      </c>
      <c r="G27" s="187">
        <f t="shared" ref="G27:G33" si="4">1000*F27/E27</f>
        <v>1.3046314416177429</v>
      </c>
      <c r="K27" s="168">
        <v>23</v>
      </c>
      <c r="L27" s="64" t="s">
        <v>184</v>
      </c>
      <c r="M27" s="181">
        <v>56568</v>
      </c>
      <c r="N27" s="180">
        <v>3068</v>
      </c>
      <c r="O27" s="182">
        <v>4</v>
      </c>
      <c r="P27" s="245">
        <f t="shared" ref="P27:P33" si="5">1000*O27/N27</f>
        <v>1.3037809647979139</v>
      </c>
    </row>
    <row r="28" spans="2:16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182">
        <v>21</v>
      </c>
      <c r="G28" s="248">
        <f t="shared" si="4"/>
        <v>4.3713572023313905</v>
      </c>
      <c r="K28" s="168">
        <v>24</v>
      </c>
      <c r="L28" s="243" t="s">
        <v>185</v>
      </c>
      <c r="M28" s="181">
        <v>56666</v>
      </c>
      <c r="N28" s="180">
        <v>4799</v>
      </c>
      <c r="O28" s="182">
        <v>19</v>
      </c>
      <c r="P28" s="244">
        <f t="shared" si="5"/>
        <v>3.9591581579495729</v>
      </c>
    </row>
    <row r="29" spans="2:16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187">
        <f t="shared" si="4"/>
        <v>1.2820512820512822</v>
      </c>
      <c r="K29" s="168">
        <v>25</v>
      </c>
      <c r="L29" s="64" t="s">
        <v>186</v>
      </c>
      <c r="M29" s="181">
        <v>57314</v>
      </c>
      <c r="N29" s="180">
        <v>2340</v>
      </c>
      <c r="O29" s="182">
        <v>3</v>
      </c>
      <c r="P29" s="245">
        <f t="shared" si="5"/>
        <v>1.2820512820512822</v>
      </c>
    </row>
    <row r="30" spans="2:16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2</v>
      </c>
      <c r="G30" s="187">
        <f t="shared" si="4"/>
        <v>1.1702750146284377</v>
      </c>
      <c r="K30" s="168">
        <v>26</v>
      </c>
      <c r="L30" s="64" t="s">
        <v>187</v>
      </c>
      <c r="M30" s="181">
        <v>56773</v>
      </c>
      <c r="N30" s="180">
        <v>1710</v>
      </c>
      <c r="O30" s="182">
        <v>2</v>
      </c>
      <c r="P30" s="245">
        <f t="shared" si="5"/>
        <v>1.1695906432748537</v>
      </c>
    </row>
    <row r="31" spans="2:16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4</v>
      </c>
      <c r="G31" s="187">
        <f t="shared" si="4"/>
        <v>1.0669511869831956</v>
      </c>
      <c r="K31" s="168">
        <v>27</v>
      </c>
      <c r="L31" s="200" t="s">
        <v>47</v>
      </c>
      <c r="M31" s="181">
        <v>56844</v>
      </c>
      <c r="N31" s="180">
        <v>3752</v>
      </c>
      <c r="O31" s="182">
        <v>2</v>
      </c>
      <c r="P31" s="246">
        <f t="shared" si="5"/>
        <v>0.53304904051172708</v>
      </c>
    </row>
    <row r="32" spans="2:16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48">
        <f t="shared" si="4"/>
        <v>4.2964554242749733</v>
      </c>
      <c r="K32" s="168">
        <v>28</v>
      </c>
      <c r="L32" s="243" t="s">
        <v>49</v>
      </c>
      <c r="M32" s="181">
        <v>56988</v>
      </c>
      <c r="N32" s="180">
        <v>3732</v>
      </c>
      <c r="O32" s="182">
        <v>16</v>
      </c>
      <c r="P32" s="244">
        <f t="shared" si="5"/>
        <v>4.287245444801715</v>
      </c>
    </row>
    <row r="33" spans="2:16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1</v>
      </c>
      <c r="G33" s="188">
        <f t="shared" si="4"/>
        <v>0.42122999157540014</v>
      </c>
      <c r="K33" s="168">
        <v>29</v>
      </c>
      <c r="L33" s="200" t="s">
        <v>188</v>
      </c>
      <c r="M33" s="181">
        <v>57083</v>
      </c>
      <c r="N33" s="180">
        <v>2372</v>
      </c>
      <c r="O33" s="182">
        <v>1</v>
      </c>
      <c r="P33" s="246">
        <f t="shared" si="5"/>
        <v>0.42158516020236086</v>
      </c>
    </row>
    <row r="34" spans="2:16" ht="15.7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182">
        <v>11</v>
      </c>
      <c r="G34" s="248">
        <f t="shared" ref="G34:G48" si="6">1000*F34/E34</f>
        <v>7.2131147540983607</v>
      </c>
      <c r="K34" s="168">
        <v>30</v>
      </c>
      <c r="L34" s="243" t="s">
        <v>53</v>
      </c>
      <c r="M34" s="181">
        <v>57163</v>
      </c>
      <c r="N34" s="180">
        <v>1525</v>
      </c>
      <c r="O34" s="182">
        <v>8</v>
      </c>
      <c r="P34" s="244">
        <f t="shared" ref="P34:P56" si="7">1000*O34/N34</f>
        <v>5.2459016393442619</v>
      </c>
    </row>
    <row r="35" spans="2:16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8</v>
      </c>
      <c r="G35" s="248">
        <f t="shared" si="6"/>
        <v>4.4444444444444446</v>
      </c>
      <c r="K35" s="168">
        <v>31</v>
      </c>
      <c r="L35" s="243" t="s">
        <v>55</v>
      </c>
      <c r="M35" s="181">
        <v>57225</v>
      </c>
      <c r="N35" s="180">
        <v>1795</v>
      </c>
      <c r="O35" s="182">
        <v>8</v>
      </c>
      <c r="P35" s="244">
        <f t="shared" si="7"/>
        <v>4.4568245125348191</v>
      </c>
    </row>
    <row r="36" spans="2:16" ht="27" customHeight="1" thickBot="1" x14ac:dyDescent="0.3">
      <c r="B36" s="168">
        <v>32</v>
      </c>
      <c r="C36" s="64" t="s">
        <v>57</v>
      </c>
      <c r="D36" s="181">
        <v>57350</v>
      </c>
      <c r="E36" s="180">
        <v>4267</v>
      </c>
      <c r="F36" s="182">
        <v>11</v>
      </c>
      <c r="G36" s="187">
        <f t="shared" si="6"/>
        <v>2.5779235997187722</v>
      </c>
      <c r="K36" s="168">
        <v>32</v>
      </c>
      <c r="L36" s="64" t="s">
        <v>57</v>
      </c>
      <c r="M36" s="181">
        <v>57350</v>
      </c>
      <c r="N36" s="180">
        <v>4260</v>
      </c>
      <c r="O36" s="182">
        <v>7</v>
      </c>
      <c r="P36" s="245">
        <f t="shared" si="7"/>
        <v>1.6431924882629108</v>
      </c>
    </row>
    <row r="37" spans="2:16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2</v>
      </c>
      <c r="G37" s="187">
        <f t="shared" si="6"/>
        <v>1.4641288433382138</v>
      </c>
      <c r="K37" s="168">
        <v>33</v>
      </c>
      <c r="L37" s="64" t="s">
        <v>189</v>
      </c>
      <c r="M37" s="181">
        <v>57449</v>
      </c>
      <c r="N37" s="180">
        <v>1363</v>
      </c>
      <c r="O37" s="182">
        <v>2</v>
      </c>
      <c r="P37" s="245">
        <f t="shared" si="7"/>
        <v>1.467351430667645</v>
      </c>
    </row>
    <row r="38" spans="2:16" ht="27" customHeight="1" thickBot="1" x14ac:dyDescent="0.3">
      <c r="B38" s="168">
        <v>34</v>
      </c>
      <c r="C38" s="232" t="s">
        <v>61</v>
      </c>
      <c r="D38" s="181">
        <v>55062</v>
      </c>
      <c r="E38" s="180">
        <v>3050</v>
      </c>
      <c r="F38" s="182">
        <v>11</v>
      </c>
      <c r="G38" s="248">
        <f t="shared" si="6"/>
        <v>3.6065573770491803</v>
      </c>
      <c r="K38" s="168">
        <v>34</v>
      </c>
      <c r="L38" s="64" t="s">
        <v>61</v>
      </c>
      <c r="M38" s="181">
        <v>55062</v>
      </c>
      <c r="N38" s="180">
        <v>3044</v>
      </c>
      <c r="O38" s="182">
        <v>8</v>
      </c>
      <c r="P38" s="245">
        <f t="shared" si="7"/>
        <v>2.6281208935611038</v>
      </c>
    </row>
    <row r="39" spans="2:16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5</v>
      </c>
      <c r="G39" s="248">
        <f t="shared" si="6"/>
        <v>3.3579583613163195</v>
      </c>
      <c r="K39" s="168">
        <v>35</v>
      </c>
      <c r="L39" s="243" t="s">
        <v>190</v>
      </c>
      <c r="M39" s="181">
        <v>57546</v>
      </c>
      <c r="N39" s="180">
        <v>1489</v>
      </c>
      <c r="O39" s="182">
        <v>5</v>
      </c>
      <c r="P39" s="244">
        <f t="shared" si="7"/>
        <v>3.3579583613163195</v>
      </c>
    </row>
    <row r="40" spans="2:16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22</v>
      </c>
      <c r="G40" s="248">
        <f t="shared" si="6"/>
        <v>5.0022737608003638</v>
      </c>
      <c r="K40" s="168">
        <v>36</v>
      </c>
      <c r="L40" s="243" t="s">
        <v>65</v>
      </c>
      <c r="M40" s="181">
        <v>57582</v>
      </c>
      <c r="N40" s="180">
        <v>4407</v>
      </c>
      <c r="O40" s="182">
        <v>17</v>
      </c>
      <c r="P40" s="244">
        <f t="shared" si="7"/>
        <v>3.8574994327206715</v>
      </c>
    </row>
    <row r="41" spans="2:16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8</v>
      </c>
      <c r="G41" s="187">
        <f t="shared" si="6"/>
        <v>2.9133284777858703</v>
      </c>
      <c r="K41" s="168">
        <v>37</v>
      </c>
      <c r="L41" s="64" t="s">
        <v>191</v>
      </c>
      <c r="M41" s="181">
        <v>57644</v>
      </c>
      <c r="N41" s="180">
        <v>2749</v>
      </c>
      <c r="O41" s="182">
        <v>6</v>
      </c>
      <c r="P41" s="245">
        <f t="shared" si="7"/>
        <v>2.1826118588577663</v>
      </c>
    </row>
    <row r="42" spans="2:16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182">
        <v>284</v>
      </c>
      <c r="G42" s="248">
        <f t="shared" si="6"/>
        <v>6.1109437534965787</v>
      </c>
      <c r="K42" s="168">
        <v>38</v>
      </c>
      <c r="L42" s="243" t="s">
        <v>192</v>
      </c>
      <c r="M42" s="181">
        <v>57706</v>
      </c>
      <c r="N42" s="180">
        <v>46407</v>
      </c>
      <c r="O42" s="182">
        <v>240</v>
      </c>
      <c r="P42" s="244">
        <f t="shared" si="7"/>
        <v>5.1716335897601651</v>
      </c>
    </row>
    <row r="43" spans="2:16" ht="15.75" thickBot="1" x14ac:dyDescent="0.3">
      <c r="B43" s="168">
        <v>39</v>
      </c>
      <c r="C43" s="64" t="s">
        <v>71</v>
      </c>
      <c r="D43" s="181">
        <v>57742</v>
      </c>
      <c r="E43" s="180">
        <v>3900</v>
      </c>
      <c r="F43" s="182">
        <v>11</v>
      </c>
      <c r="G43" s="187">
        <f t="shared" si="6"/>
        <v>2.8205128205128207</v>
      </c>
      <c r="K43" s="168">
        <v>39</v>
      </c>
      <c r="L43" s="64" t="s">
        <v>71</v>
      </c>
      <c r="M43" s="181">
        <v>57742</v>
      </c>
      <c r="N43" s="180">
        <v>3901</v>
      </c>
      <c r="O43" s="182">
        <v>9</v>
      </c>
      <c r="P43" s="245">
        <f t="shared" si="7"/>
        <v>2.3071007433991286</v>
      </c>
    </row>
    <row r="44" spans="2:16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27</v>
      </c>
      <c r="G44" s="248">
        <f t="shared" si="6"/>
        <v>11.759581881533101</v>
      </c>
      <c r="K44" s="168">
        <v>40</v>
      </c>
      <c r="L44" s="243" t="s">
        <v>193</v>
      </c>
      <c r="M44" s="181">
        <v>57948</v>
      </c>
      <c r="N44" s="180">
        <v>2297</v>
      </c>
      <c r="O44" s="182">
        <v>25</v>
      </c>
      <c r="P44" s="244">
        <f t="shared" si="7"/>
        <v>10.8837614279495</v>
      </c>
    </row>
    <row r="45" spans="2:16" ht="15.75" thickBot="1" x14ac:dyDescent="0.3">
      <c r="B45" s="168">
        <v>41</v>
      </c>
      <c r="C45" s="200" t="s">
        <v>75</v>
      </c>
      <c r="D45" s="181">
        <v>57831</v>
      </c>
      <c r="E45" s="180">
        <v>1502</v>
      </c>
      <c r="F45" s="182">
        <v>0</v>
      </c>
      <c r="G45" s="188">
        <f t="shared" si="6"/>
        <v>0</v>
      </c>
      <c r="K45" s="168">
        <v>41</v>
      </c>
      <c r="L45" s="200" t="s">
        <v>75</v>
      </c>
      <c r="M45" s="181">
        <v>57831</v>
      </c>
      <c r="N45" s="180">
        <v>1505</v>
      </c>
      <c r="O45" s="182">
        <v>0</v>
      </c>
      <c r="P45" s="246">
        <f t="shared" si="7"/>
        <v>0</v>
      </c>
    </row>
    <row r="46" spans="2:16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17</v>
      </c>
      <c r="G46" s="187">
        <f t="shared" si="6"/>
        <v>1.8638307203157549</v>
      </c>
      <c r="K46" s="168">
        <v>42</v>
      </c>
      <c r="L46" s="64" t="s">
        <v>194</v>
      </c>
      <c r="M46" s="181">
        <v>57902</v>
      </c>
      <c r="N46" s="180">
        <v>9126</v>
      </c>
      <c r="O46" s="182">
        <v>17</v>
      </c>
      <c r="P46" s="245">
        <f t="shared" si="7"/>
        <v>1.8628095551172474</v>
      </c>
    </row>
    <row r="47" spans="2:16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182">
        <v>5</v>
      </c>
      <c r="G47" s="187">
        <f t="shared" si="6"/>
        <v>1.3051422605063951</v>
      </c>
      <c r="K47" s="168">
        <v>43</v>
      </c>
      <c r="L47" s="64" t="s">
        <v>79</v>
      </c>
      <c r="M47" s="181">
        <v>58008</v>
      </c>
      <c r="N47" s="180">
        <v>3833</v>
      </c>
      <c r="O47" s="182">
        <v>5</v>
      </c>
      <c r="P47" s="245">
        <f t="shared" si="7"/>
        <v>1.3044612575006522</v>
      </c>
    </row>
    <row r="48" spans="2:16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8</v>
      </c>
      <c r="G48" s="187">
        <f t="shared" si="6"/>
        <v>1.8484288354898337</v>
      </c>
      <c r="K48" s="168">
        <v>44</v>
      </c>
      <c r="L48" s="64" t="s">
        <v>81</v>
      </c>
      <c r="M48" s="181">
        <v>58142</v>
      </c>
      <c r="N48" s="180">
        <v>4327</v>
      </c>
      <c r="O48" s="182">
        <v>6</v>
      </c>
      <c r="P48" s="245">
        <f t="shared" si="7"/>
        <v>1.3866420152530621</v>
      </c>
    </row>
    <row r="49" spans="2:16" ht="39.75" customHeight="1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8</v>
      </c>
      <c r="G49" s="248">
        <f t="shared" ref="G49:G56" si="8">1000*F49/E49</f>
        <v>5.3872053872053876</v>
      </c>
      <c r="K49" s="168">
        <v>45</v>
      </c>
      <c r="L49" s="243" t="s">
        <v>195</v>
      </c>
      <c r="M49" s="181">
        <v>58204</v>
      </c>
      <c r="N49" s="180">
        <v>1484</v>
      </c>
      <c r="O49" s="182">
        <v>8</v>
      </c>
      <c r="P49" s="244">
        <f t="shared" si="7"/>
        <v>5.3908355795148246</v>
      </c>
    </row>
    <row r="50" spans="2:16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182">
        <v>5</v>
      </c>
      <c r="G50" s="248">
        <f t="shared" si="8"/>
        <v>4.2372881355932206</v>
      </c>
      <c r="K50" s="168">
        <v>46</v>
      </c>
      <c r="L50" s="243" t="s">
        <v>196</v>
      </c>
      <c r="M50" s="181">
        <v>55106</v>
      </c>
      <c r="N50" s="180">
        <v>1178</v>
      </c>
      <c r="O50" s="182">
        <v>5</v>
      </c>
      <c r="P50" s="244">
        <f t="shared" si="7"/>
        <v>4.2444821731748723</v>
      </c>
    </row>
    <row r="51" spans="2:16" ht="15.75" thickBot="1" x14ac:dyDescent="0.3">
      <c r="B51" s="168">
        <v>47</v>
      </c>
      <c r="C51" s="64" t="s">
        <v>87</v>
      </c>
      <c r="D51" s="181">
        <v>58259</v>
      </c>
      <c r="E51" s="180">
        <v>4944</v>
      </c>
      <c r="F51" s="182">
        <v>10</v>
      </c>
      <c r="G51" s="187">
        <f t="shared" si="8"/>
        <v>2.0226537216828477</v>
      </c>
      <c r="K51" s="168">
        <v>47</v>
      </c>
      <c r="L51" s="64" t="s">
        <v>87</v>
      </c>
      <c r="M51" s="181">
        <v>58259</v>
      </c>
      <c r="N51" s="180">
        <v>4974</v>
      </c>
      <c r="O51" s="182">
        <v>10</v>
      </c>
      <c r="P51" s="245">
        <f t="shared" si="7"/>
        <v>2.0104543626859672</v>
      </c>
    </row>
    <row r="52" spans="2:16" ht="15.75" thickBot="1" x14ac:dyDescent="0.3">
      <c r="B52" s="168">
        <v>48</v>
      </c>
      <c r="C52" s="64" t="s">
        <v>89</v>
      </c>
      <c r="D52" s="181">
        <v>58311</v>
      </c>
      <c r="E52" s="180">
        <v>4657</v>
      </c>
      <c r="F52" s="182">
        <v>12</v>
      </c>
      <c r="G52" s="187">
        <f t="shared" si="8"/>
        <v>2.5767661584711186</v>
      </c>
      <c r="K52" s="168">
        <v>48</v>
      </c>
      <c r="L52" s="64" t="s">
        <v>89</v>
      </c>
      <c r="M52" s="181">
        <v>58311</v>
      </c>
      <c r="N52" s="180">
        <v>4662</v>
      </c>
      <c r="O52" s="182">
        <v>11</v>
      </c>
      <c r="P52" s="245">
        <f t="shared" si="7"/>
        <v>2.3595023595023594</v>
      </c>
    </row>
    <row r="53" spans="2:16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182">
        <v>3</v>
      </c>
      <c r="G53" s="187">
        <f t="shared" si="8"/>
        <v>1.3054830287206267</v>
      </c>
      <c r="K53" s="168">
        <v>49</v>
      </c>
      <c r="L53" s="200" t="s">
        <v>197</v>
      </c>
      <c r="M53" s="181">
        <v>58357</v>
      </c>
      <c r="N53" s="180">
        <v>2297</v>
      </c>
      <c r="O53" s="182">
        <v>2</v>
      </c>
      <c r="P53" s="246">
        <f t="shared" si="7"/>
        <v>0.87070091423595997</v>
      </c>
    </row>
    <row r="54" spans="2:16" ht="27" customHeight="1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182">
        <v>1</v>
      </c>
      <c r="G54" s="188">
        <f t="shared" si="8"/>
        <v>0.72516316171138506</v>
      </c>
      <c r="K54" s="168">
        <v>50</v>
      </c>
      <c r="L54" s="200" t="s">
        <v>198</v>
      </c>
      <c r="M54" s="181">
        <v>58393</v>
      </c>
      <c r="N54" s="180">
        <v>1379</v>
      </c>
      <c r="O54" s="182">
        <v>1</v>
      </c>
      <c r="P54" s="246">
        <f t="shared" si="7"/>
        <v>0.72516316171138506</v>
      </c>
    </row>
    <row r="55" spans="2:16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1</v>
      </c>
      <c r="G55" s="188">
        <f t="shared" si="8"/>
        <v>0.61087354917532066</v>
      </c>
      <c r="K55" s="168">
        <v>51</v>
      </c>
      <c r="L55" s="200" t="s">
        <v>199</v>
      </c>
      <c r="M55" s="181">
        <v>58464</v>
      </c>
      <c r="N55" s="180">
        <v>1645</v>
      </c>
      <c r="O55" s="182">
        <v>1</v>
      </c>
      <c r="P55" s="246">
        <f t="shared" si="7"/>
        <v>0.60790273556231</v>
      </c>
    </row>
    <row r="56" spans="2:16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188">
        <f t="shared" si="8"/>
        <v>0</v>
      </c>
      <c r="K56" s="168">
        <v>52</v>
      </c>
      <c r="L56" s="200" t="s">
        <v>200</v>
      </c>
      <c r="M56" s="181">
        <v>58534</v>
      </c>
      <c r="N56" s="180">
        <v>1506</v>
      </c>
      <c r="O56" s="182">
        <v>0</v>
      </c>
      <c r="P56" s="246">
        <f t="shared" si="7"/>
        <v>0</v>
      </c>
    </row>
    <row r="57" spans="2:16" ht="15.75" thickBot="1" x14ac:dyDescent="0.3">
      <c r="B57" s="168">
        <v>53</v>
      </c>
      <c r="C57" s="64" t="s">
        <v>99</v>
      </c>
      <c r="D57" s="181">
        <v>55160</v>
      </c>
      <c r="E57" s="180">
        <v>3649</v>
      </c>
      <c r="F57" s="182">
        <v>10</v>
      </c>
      <c r="G57" s="187">
        <f t="shared" ref="G57:G62" si="9">1000*F57/E57</f>
        <v>2.740476842970677</v>
      </c>
      <c r="K57" s="168">
        <v>53</v>
      </c>
      <c r="L57" s="64" t="s">
        <v>99</v>
      </c>
      <c r="M57" s="181">
        <v>55160</v>
      </c>
      <c r="N57" s="180">
        <v>3645</v>
      </c>
      <c r="O57" s="182">
        <v>7</v>
      </c>
      <c r="P57" s="245">
        <f t="shared" ref="P57:P69" si="10">1000*O57/N57</f>
        <v>1.9204389574759946</v>
      </c>
    </row>
    <row r="58" spans="2:16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23</v>
      </c>
      <c r="G58" s="248">
        <f t="shared" si="9"/>
        <v>3.919563735514656</v>
      </c>
      <c r="K58" s="168">
        <v>54</v>
      </c>
      <c r="L58" s="243" t="s">
        <v>101</v>
      </c>
      <c r="M58" s="181">
        <v>55277</v>
      </c>
      <c r="N58" s="180">
        <v>5870</v>
      </c>
      <c r="O58" s="182">
        <v>19</v>
      </c>
      <c r="P58" s="244">
        <f t="shared" si="10"/>
        <v>3.2367972742759794</v>
      </c>
    </row>
    <row r="59" spans="2:16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5</v>
      </c>
      <c r="G59" s="187">
        <f t="shared" si="9"/>
        <v>1.2983640612827836</v>
      </c>
      <c r="K59" s="168">
        <v>55</v>
      </c>
      <c r="L59" s="200" t="s">
        <v>103</v>
      </c>
      <c r="M59" s="181">
        <v>58552</v>
      </c>
      <c r="N59" s="180">
        <v>3851</v>
      </c>
      <c r="O59" s="182">
        <v>3</v>
      </c>
      <c r="P59" s="246">
        <f t="shared" si="10"/>
        <v>0.7790184367696702</v>
      </c>
    </row>
    <row r="60" spans="2:16" ht="15.75" thickBot="1" x14ac:dyDescent="0.3">
      <c r="B60" s="168">
        <v>56</v>
      </c>
      <c r="C60" s="200" t="s">
        <v>105</v>
      </c>
      <c r="D60" s="181">
        <v>58623</v>
      </c>
      <c r="E60" s="180">
        <v>3283</v>
      </c>
      <c r="F60" s="182">
        <v>3</v>
      </c>
      <c r="G60" s="188">
        <f t="shared" si="9"/>
        <v>0.91379835516296071</v>
      </c>
      <c r="K60" s="168">
        <v>56</v>
      </c>
      <c r="L60" s="200" t="s">
        <v>105</v>
      </c>
      <c r="M60" s="181">
        <v>58623</v>
      </c>
      <c r="N60" s="180">
        <v>3282</v>
      </c>
      <c r="O60" s="182">
        <v>3</v>
      </c>
      <c r="P60" s="246">
        <f t="shared" si="10"/>
        <v>0.91407678244972579</v>
      </c>
    </row>
    <row r="61" spans="2:16" ht="27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17</v>
      </c>
      <c r="G61" s="248">
        <f t="shared" si="9"/>
        <v>5.1908396946564883</v>
      </c>
      <c r="K61" s="168">
        <v>57</v>
      </c>
      <c r="L61" s="243" t="s">
        <v>201</v>
      </c>
      <c r="M61" s="181">
        <v>58721</v>
      </c>
      <c r="N61" s="180">
        <v>3280</v>
      </c>
      <c r="O61" s="182">
        <v>17</v>
      </c>
      <c r="P61" s="244">
        <f t="shared" si="10"/>
        <v>5.1829268292682924</v>
      </c>
    </row>
    <row r="62" spans="2:16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4</v>
      </c>
      <c r="G62" s="187">
        <f t="shared" si="9"/>
        <v>1.7383746197305519</v>
      </c>
      <c r="K62" s="168">
        <v>58</v>
      </c>
      <c r="L62" s="200" t="s">
        <v>119</v>
      </c>
      <c r="M62" s="181">
        <v>60169</v>
      </c>
      <c r="N62" s="180">
        <v>2302</v>
      </c>
      <c r="O62" s="182">
        <v>2</v>
      </c>
      <c r="P62" s="246">
        <f t="shared" si="10"/>
        <v>0.86880973066898348</v>
      </c>
    </row>
    <row r="63" spans="2:16" ht="27" customHeight="1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182">
        <v>8</v>
      </c>
      <c r="G63" s="248">
        <f t="shared" ref="G63:G79" si="11">1000*F63/E63</f>
        <v>6.9504778453518679</v>
      </c>
      <c r="K63" s="168">
        <v>59</v>
      </c>
      <c r="L63" s="243" t="s">
        <v>202</v>
      </c>
      <c r="M63" s="181">
        <v>58794</v>
      </c>
      <c r="N63" s="180">
        <v>1153</v>
      </c>
      <c r="O63" s="182">
        <v>5</v>
      </c>
      <c r="P63" s="244">
        <f t="shared" si="10"/>
        <v>4.3365134431916736</v>
      </c>
    </row>
    <row r="64" spans="2:16" ht="27" customHeight="1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12</v>
      </c>
      <c r="G64" s="248">
        <f t="shared" si="11"/>
        <v>6.6042927903137043</v>
      </c>
      <c r="K64" s="168">
        <v>60</v>
      </c>
      <c r="L64" s="243" t="s">
        <v>125</v>
      </c>
      <c r="M64" s="181">
        <v>58856</v>
      </c>
      <c r="N64" s="180">
        <v>1823</v>
      </c>
      <c r="O64" s="182">
        <v>12</v>
      </c>
      <c r="P64" s="244">
        <f t="shared" si="10"/>
        <v>6.5825562260010972</v>
      </c>
    </row>
    <row r="65" spans="2:16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48">
        <f t="shared" si="11"/>
        <v>3.0248033877797944</v>
      </c>
      <c r="K65" s="168">
        <v>61</v>
      </c>
      <c r="L65" s="64" t="s">
        <v>203</v>
      </c>
      <c r="M65" s="181">
        <v>58918</v>
      </c>
      <c r="N65" s="180">
        <v>1652</v>
      </c>
      <c r="O65" s="182">
        <v>2</v>
      </c>
      <c r="P65" s="245">
        <f t="shared" si="10"/>
        <v>1.2106537530266344</v>
      </c>
    </row>
    <row r="66" spans="2:16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188">
        <f t="shared" si="11"/>
        <v>0</v>
      </c>
      <c r="K66" s="168">
        <v>62</v>
      </c>
      <c r="L66" s="200" t="s">
        <v>204</v>
      </c>
      <c r="M66" s="181">
        <v>58990</v>
      </c>
      <c r="N66" s="180">
        <v>638</v>
      </c>
      <c r="O66" s="182">
        <v>0</v>
      </c>
      <c r="P66" s="246">
        <f t="shared" si="10"/>
        <v>0</v>
      </c>
    </row>
    <row r="67" spans="2:16" ht="15.75" thickBot="1" x14ac:dyDescent="0.3">
      <c r="B67" s="168">
        <v>63</v>
      </c>
      <c r="C67" s="64" t="s">
        <v>131</v>
      </c>
      <c r="D67" s="181">
        <v>59041</v>
      </c>
      <c r="E67" s="180">
        <v>4794</v>
      </c>
      <c r="F67" s="182">
        <v>13</v>
      </c>
      <c r="G67" s="187">
        <f t="shared" si="11"/>
        <v>2.7117229870671671</v>
      </c>
      <c r="K67" s="168">
        <v>63</v>
      </c>
      <c r="L67" s="64" t="s">
        <v>131</v>
      </c>
      <c r="M67" s="181">
        <v>59041</v>
      </c>
      <c r="N67" s="180">
        <v>4796</v>
      </c>
      <c r="O67" s="182">
        <v>10</v>
      </c>
      <c r="P67" s="245">
        <f t="shared" si="10"/>
        <v>2.085070892410342</v>
      </c>
    </row>
    <row r="68" spans="2:16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188">
        <f t="shared" si="11"/>
        <v>0</v>
      </c>
      <c r="K68" s="168">
        <v>64</v>
      </c>
      <c r="L68" s="200" t="s">
        <v>205</v>
      </c>
      <c r="M68" s="181">
        <v>59238</v>
      </c>
      <c r="N68" s="180">
        <v>1407</v>
      </c>
      <c r="O68" s="182">
        <v>0</v>
      </c>
      <c r="P68" s="246">
        <f t="shared" si="10"/>
        <v>0</v>
      </c>
    </row>
    <row r="69" spans="2:16" ht="27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5</v>
      </c>
      <c r="G69" s="248">
        <f t="shared" si="11"/>
        <v>3.620564808110065</v>
      </c>
      <c r="K69" s="168">
        <v>65</v>
      </c>
      <c r="L69" s="243" t="s">
        <v>133</v>
      </c>
      <c r="M69" s="181">
        <v>59130</v>
      </c>
      <c r="N69" s="180">
        <v>1360</v>
      </c>
      <c r="O69" s="182">
        <v>5</v>
      </c>
      <c r="P69" s="244">
        <f t="shared" si="10"/>
        <v>3.6764705882352939</v>
      </c>
    </row>
    <row r="70" spans="2:16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188">
        <f t="shared" si="11"/>
        <v>0</v>
      </c>
      <c r="K70" s="168">
        <v>66</v>
      </c>
      <c r="L70" s="200" t="s">
        <v>206</v>
      </c>
      <c r="M70" s="181">
        <v>59283</v>
      </c>
      <c r="N70" s="180">
        <v>1489</v>
      </c>
      <c r="O70" s="182">
        <v>0</v>
      </c>
      <c r="P70" s="246">
        <f t="shared" ref="P70:P86" si="12">1000*O70/N70</f>
        <v>0</v>
      </c>
    </row>
    <row r="71" spans="2:16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188">
        <f t="shared" si="11"/>
        <v>0.65274151436031336</v>
      </c>
      <c r="K71" s="168">
        <v>67</v>
      </c>
      <c r="L71" s="200" t="s">
        <v>207</v>
      </c>
      <c r="M71" s="181">
        <v>59434</v>
      </c>
      <c r="N71" s="180">
        <v>1532</v>
      </c>
      <c r="O71" s="182">
        <v>1</v>
      </c>
      <c r="P71" s="246">
        <f t="shared" si="12"/>
        <v>0.65274151436031336</v>
      </c>
    </row>
    <row r="72" spans="2:16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182">
        <v>2</v>
      </c>
      <c r="G72" s="188">
        <f t="shared" si="11"/>
        <v>0.90702947845804993</v>
      </c>
      <c r="K72" s="168">
        <v>68</v>
      </c>
      <c r="L72" s="200" t="s">
        <v>208</v>
      </c>
      <c r="M72" s="181">
        <v>55311</v>
      </c>
      <c r="N72" s="180">
        <v>2206</v>
      </c>
      <c r="O72" s="182">
        <v>2</v>
      </c>
      <c r="P72" s="246">
        <f t="shared" si="12"/>
        <v>0.90661831368993651</v>
      </c>
    </row>
    <row r="73" spans="2:16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188">
        <f t="shared" si="11"/>
        <v>0.78678206136900075</v>
      </c>
      <c r="K73" s="168">
        <v>69</v>
      </c>
      <c r="L73" s="200" t="s">
        <v>209</v>
      </c>
      <c r="M73" s="181">
        <v>59498</v>
      </c>
      <c r="N73" s="180">
        <v>1270</v>
      </c>
      <c r="O73" s="182">
        <v>1</v>
      </c>
      <c r="P73" s="246">
        <f t="shared" si="12"/>
        <v>0.78740157480314965</v>
      </c>
    </row>
    <row r="74" spans="2:16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8</v>
      </c>
      <c r="G74" s="248">
        <f t="shared" si="11"/>
        <v>3.5618878005342833</v>
      </c>
      <c r="K74" s="168">
        <v>70</v>
      </c>
      <c r="L74" s="243" t="s">
        <v>210</v>
      </c>
      <c r="M74" s="181">
        <v>59586</v>
      </c>
      <c r="N74" s="180">
        <v>2248</v>
      </c>
      <c r="O74" s="182">
        <v>8</v>
      </c>
      <c r="P74" s="244">
        <f t="shared" si="12"/>
        <v>3.5587188612099645</v>
      </c>
    </row>
    <row r="75" spans="2:16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8</v>
      </c>
      <c r="G75" s="187">
        <f t="shared" si="11"/>
        <v>1.9365770999757927</v>
      </c>
      <c r="K75" s="168">
        <v>71</v>
      </c>
      <c r="L75" s="64" t="s">
        <v>211</v>
      </c>
      <c r="M75" s="181">
        <v>59327</v>
      </c>
      <c r="N75" s="180">
        <v>4136</v>
      </c>
      <c r="O75" s="182">
        <v>7</v>
      </c>
      <c r="P75" s="245">
        <f t="shared" si="12"/>
        <v>1.6924564796905222</v>
      </c>
    </row>
    <row r="76" spans="2:16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11</v>
      </c>
      <c r="G76" s="248">
        <f t="shared" si="11"/>
        <v>4.8372911169744945</v>
      </c>
      <c r="K76" s="168">
        <v>72</v>
      </c>
      <c r="L76" s="243" t="s">
        <v>149</v>
      </c>
      <c r="M76" s="181">
        <v>59416</v>
      </c>
      <c r="N76" s="180">
        <v>2273</v>
      </c>
      <c r="O76" s="182">
        <v>10</v>
      </c>
      <c r="P76" s="244">
        <f t="shared" si="12"/>
        <v>4.3994720633523974</v>
      </c>
    </row>
    <row r="77" spans="2:16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3</v>
      </c>
      <c r="G77" s="187">
        <f t="shared" si="11"/>
        <v>1.9659239842726082</v>
      </c>
      <c r="K77" s="168">
        <v>73</v>
      </c>
      <c r="L77" s="64" t="s">
        <v>151</v>
      </c>
      <c r="M77" s="181">
        <v>59657</v>
      </c>
      <c r="N77" s="180">
        <v>1526</v>
      </c>
      <c r="O77" s="182">
        <v>2</v>
      </c>
      <c r="P77" s="245">
        <f t="shared" si="12"/>
        <v>1.3106159895150722</v>
      </c>
    </row>
    <row r="78" spans="2:16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2</v>
      </c>
      <c r="G78" s="187">
        <f t="shared" si="11"/>
        <v>1.154068090017311</v>
      </c>
      <c r="K78" s="168">
        <v>74</v>
      </c>
      <c r="L78" s="200" t="s">
        <v>212</v>
      </c>
      <c r="M78" s="181">
        <v>59826</v>
      </c>
      <c r="N78" s="180">
        <v>1728</v>
      </c>
      <c r="O78" s="182">
        <v>0</v>
      </c>
      <c r="P78" s="246">
        <f t="shared" si="12"/>
        <v>0</v>
      </c>
    </row>
    <row r="79" spans="2:16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5</v>
      </c>
      <c r="G79" s="187">
        <f t="shared" si="11"/>
        <v>1.0907504363001745</v>
      </c>
      <c r="K79" s="168">
        <v>75</v>
      </c>
      <c r="L79" s="64" t="s">
        <v>155</v>
      </c>
      <c r="M79" s="181">
        <v>59693</v>
      </c>
      <c r="N79" s="180">
        <v>4583</v>
      </c>
      <c r="O79" s="182">
        <v>5</v>
      </c>
      <c r="P79" s="245">
        <f t="shared" si="12"/>
        <v>1.0909884355225834</v>
      </c>
    </row>
    <row r="80" spans="2:16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17</v>
      </c>
      <c r="G80" s="248">
        <f t="shared" ref="G80:G86" si="13">1000*F80/E80</f>
        <v>7.7732053040695019</v>
      </c>
      <c r="K80" s="168">
        <v>76</v>
      </c>
      <c r="L80" s="243" t="s">
        <v>157</v>
      </c>
      <c r="M80" s="181">
        <v>59764</v>
      </c>
      <c r="N80" s="180">
        <v>2189</v>
      </c>
      <c r="O80" s="182">
        <v>16</v>
      </c>
      <c r="P80" s="244">
        <f t="shared" si="12"/>
        <v>7.3092736409319325</v>
      </c>
    </row>
    <row r="81" spans="2:16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182">
        <v>6</v>
      </c>
      <c r="G81" s="187">
        <f t="shared" si="13"/>
        <v>2.3300970873786406</v>
      </c>
      <c r="K81" s="168">
        <v>77</v>
      </c>
      <c r="L81" s="64" t="s">
        <v>213</v>
      </c>
      <c r="M81" s="181">
        <v>59880</v>
      </c>
      <c r="N81" s="180">
        <v>2575</v>
      </c>
      <c r="O81" s="182">
        <v>4</v>
      </c>
      <c r="P81" s="245">
        <f t="shared" si="12"/>
        <v>1.5533980582524272</v>
      </c>
    </row>
    <row r="82" spans="2:16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19</v>
      </c>
      <c r="G82" s="248">
        <f t="shared" si="13"/>
        <v>9.0132827324478182</v>
      </c>
      <c r="K82" s="168">
        <v>78</v>
      </c>
      <c r="L82" s="243" t="s">
        <v>161</v>
      </c>
      <c r="M82" s="181">
        <v>59942</v>
      </c>
      <c r="N82" s="180">
        <v>2117</v>
      </c>
      <c r="O82" s="182">
        <v>12</v>
      </c>
      <c r="P82" s="244">
        <f t="shared" si="12"/>
        <v>5.6683986773736423</v>
      </c>
    </row>
    <row r="83" spans="2:16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187">
        <f t="shared" si="13"/>
        <v>1.0526315789473684</v>
      </c>
      <c r="K83" s="168">
        <v>79</v>
      </c>
      <c r="L83" s="64" t="s">
        <v>163</v>
      </c>
      <c r="M83" s="181">
        <v>60026</v>
      </c>
      <c r="N83" s="180">
        <v>952</v>
      </c>
      <c r="O83" s="182">
        <v>1</v>
      </c>
      <c r="P83" s="245">
        <f t="shared" si="12"/>
        <v>1.0504201680672269</v>
      </c>
    </row>
    <row r="84" spans="2:16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182">
        <v>20</v>
      </c>
      <c r="G84" s="248">
        <f t="shared" si="13"/>
        <v>3.3630401883302508</v>
      </c>
      <c r="K84" s="168">
        <v>80</v>
      </c>
      <c r="L84" s="243" t="s">
        <v>214</v>
      </c>
      <c r="M84" s="181">
        <v>60062</v>
      </c>
      <c r="N84" s="180">
        <v>5950</v>
      </c>
      <c r="O84" s="182">
        <v>18</v>
      </c>
      <c r="P84" s="244">
        <f t="shared" si="12"/>
        <v>3.0252100840336134</v>
      </c>
    </row>
    <row r="85" spans="2:16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188">
        <f t="shared" si="13"/>
        <v>0.6958942240779401</v>
      </c>
      <c r="K85" s="169">
        <v>81</v>
      </c>
      <c r="L85" s="203" t="s">
        <v>167</v>
      </c>
      <c r="M85" s="185">
        <v>60099</v>
      </c>
      <c r="N85" s="184">
        <v>1441</v>
      </c>
      <c r="O85" s="186">
        <v>1</v>
      </c>
      <c r="P85" s="246">
        <f t="shared" si="12"/>
        <v>0.69396252602359476</v>
      </c>
    </row>
    <row r="86" spans="2:16" ht="17.25" thickTop="1" thickBot="1" x14ac:dyDescent="0.3">
      <c r="B86" s="385" t="s">
        <v>215</v>
      </c>
      <c r="C86" s="386"/>
      <c r="D86" s="387"/>
      <c r="E86" s="167">
        <v>757597</v>
      </c>
      <c r="F86" s="167">
        <v>3828</v>
      </c>
      <c r="G86" s="248">
        <f t="shared" si="13"/>
        <v>5.0528183189743361</v>
      </c>
      <c r="K86" s="385" t="s">
        <v>215</v>
      </c>
      <c r="L86" s="386"/>
      <c r="M86" s="387"/>
      <c r="N86" s="167">
        <v>757407</v>
      </c>
      <c r="O86" s="167">
        <v>3260</v>
      </c>
      <c r="P86" s="247">
        <f t="shared" si="12"/>
        <v>4.3041587944130431</v>
      </c>
    </row>
    <row r="87" spans="2:16" ht="15.75" thickTop="1" x14ac:dyDescent="0.25"/>
  </sheetData>
  <mergeCells count="4">
    <mergeCell ref="K2:P2"/>
    <mergeCell ref="K86:M86"/>
    <mergeCell ref="B2:G2"/>
    <mergeCell ref="B86:D8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14" ht="16.5" thickBot="1" x14ac:dyDescent="0.3">
      <c r="C1" s="249">
        <v>44279</v>
      </c>
      <c r="J1" s="249">
        <v>44278</v>
      </c>
    </row>
    <row r="2" spans="2:14" ht="56.25" customHeight="1" thickBot="1" x14ac:dyDescent="0.35">
      <c r="B2" s="393" t="s">
        <v>275</v>
      </c>
      <c r="C2" s="394"/>
      <c r="D2" s="394"/>
      <c r="E2" s="394"/>
      <c r="F2" s="394"/>
      <c r="G2" s="395"/>
      <c r="I2" s="393" t="s">
        <v>274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0">
        <v>2210</v>
      </c>
      <c r="G5" s="254">
        <f t="shared" ref="G5:G11" si="0">1000*F5/E5</f>
        <v>6.5659881812212735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182">
        <v>2152</v>
      </c>
      <c r="N5" s="248">
        <f t="shared" ref="N5:N11" si="1">1000*M5/L5</f>
        <v>6.393668129406417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251">
        <v>270</v>
      </c>
      <c r="G6" s="254">
        <f t="shared" si="0"/>
        <v>7.029968495326373</v>
      </c>
      <c r="H6" s="253" t="s">
        <v>170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261</v>
      </c>
      <c r="N6" s="248">
        <f t="shared" si="1"/>
        <v>6.7956362121488274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1">
        <v>78</v>
      </c>
      <c r="G7" s="254">
        <f t="shared" si="0"/>
        <v>3.3861515085739091</v>
      </c>
      <c r="H7" s="253" t="s">
        <v>170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76</v>
      </c>
      <c r="N7" s="248">
        <f t="shared" si="1"/>
        <v>3.2993271109181679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1">
        <v>285</v>
      </c>
      <c r="G8" s="254">
        <f t="shared" si="0"/>
        <v>5.1284819693370762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261</v>
      </c>
      <c r="N8" s="248">
        <f t="shared" si="1"/>
        <v>4.6966098034981645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1">
        <v>129</v>
      </c>
      <c r="G9" s="254">
        <f t="shared" si="0"/>
        <v>4.690738518599324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182">
        <v>120</v>
      </c>
      <c r="N9" s="248">
        <f t="shared" si="1"/>
        <v>4.3634776917203011</v>
      </c>
    </row>
    <row r="10" spans="2:14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1">
        <v>23</v>
      </c>
      <c r="G10" s="173">
        <f t="shared" si="0"/>
        <v>2.3995826812728223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182">
        <v>17</v>
      </c>
      <c r="N10" s="187">
        <f t="shared" si="1"/>
        <v>1.7736045905059989</v>
      </c>
    </row>
    <row r="11" spans="2:14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1">
        <v>4</v>
      </c>
      <c r="G11" s="202">
        <f t="shared" si="0"/>
        <v>0.60725671777744039</v>
      </c>
      <c r="I11" s="168">
        <v>7</v>
      </c>
      <c r="J11" s="200" t="s">
        <v>172</v>
      </c>
      <c r="K11" s="181">
        <v>55473</v>
      </c>
      <c r="L11" s="180">
        <v>6587</v>
      </c>
      <c r="M11" s="182">
        <v>4</v>
      </c>
      <c r="N11" s="188">
        <f t="shared" si="1"/>
        <v>0.60725671777744039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251">
        <v>2</v>
      </c>
      <c r="G12" s="173">
        <f t="shared" ref="G12:G35" si="2">1000*F12/E12</f>
        <v>1.8298261665141811</v>
      </c>
      <c r="H12" s="253" t="s">
        <v>170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1</v>
      </c>
      <c r="N12" s="188">
        <f t="shared" ref="N12:N35" si="3">1000*M12/L12</f>
        <v>0.91491308325709053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1">
        <v>1</v>
      </c>
      <c r="G13" s="202">
        <f t="shared" si="2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188">
        <f t="shared" si="3"/>
        <v>0.84602368866328259</v>
      </c>
    </row>
    <row r="14" spans="2:14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1">
        <v>80</v>
      </c>
      <c r="G14" s="254">
        <f t="shared" si="2"/>
        <v>5.2059608251447909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75</v>
      </c>
      <c r="N14" s="248">
        <f t="shared" si="3"/>
        <v>4.8805882735732418</v>
      </c>
    </row>
    <row r="15" spans="2:14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1">
        <v>3</v>
      </c>
      <c r="G15" s="173">
        <f t="shared" si="2"/>
        <v>2.0562028786840303</v>
      </c>
      <c r="H15" s="2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2</v>
      </c>
      <c r="N15" s="187">
        <f t="shared" si="3"/>
        <v>1.3708019191226868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251">
        <v>76</v>
      </c>
      <c r="G16" s="254">
        <f t="shared" si="2"/>
        <v>5.8628403918845944</v>
      </c>
      <c r="I16" s="168">
        <v>12</v>
      </c>
      <c r="J16" s="232" t="s">
        <v>17</v>
      </c>
      <c r="K16" s="181">
        <v>55838</v>
      </c>
      <c r="L16" s="180">
        <v>12963</v>
      </c>
      <c r="M16" s="182">
        <v>76</v>
      </c>
      <c r="N16" s="248">
        <f t="shared" si="3"/>
        <v>5.8628403918845944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1">
        <v>3</v>
      </c>
      <c r="G17" s="173">
        <f t="shared" si="2"/>
        <v>1.5220700152207001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3</v>
      </c>
      <c r="N17" s="187">
        <f t="shared" si="3"/>
        <v>1.5220700152207001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1">
        <v>1</v>
      </c>
      <c r="G18" s="202">
        <f t="shared" si="2"/>
        <v>0.7412898443291327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188">
        <f t="shared" si="3"/>
        <v>0.7412898443291327</v>
      </c>
    </row>
    <row r="19" spans="2:14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1">
        <v>2</v>
      </c>
      <c r="G19" s="173">
        <f t="shared" si="2"/>
        <v>1.394700139470014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2</v>
      </c>
      <c r="N19" s="187">
        <f t="shared" si="3"/>
        <v>1.394700139470014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1">
        <v>25</v>
      </c>
      <c r="G20" s="254">
        <f t="shared" si="2"/>
        <v>5.1727705358990272</v>
      </c>
      <c r="H20" s="2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20</v>
      </c>
      <c r="N20" s="248">
        <f t="shared" si="3"/>
        <v>4.1382164287192218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1">
        <v>4</v>
      </c>
      <c r="G21" s="173">
        <f t="shared" si="2"/>
        <v>2.9850746268656718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4</v>
      </c>
      <c r="N21" s="187">
        <f t="shared" si="3"/>
        <v>2.9850746268656718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1">
        <v>0</v>
      </c>
      <c r="G22" s="202">
        <f t="shared" si="2"/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188">
        <f t="shared" si="3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1">
        <v>6</v>
      </c>
      <c r="G23" s="173">
        <f t="shared" si="2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87">
        <f t="shared" si="3"/>
        <v>2.5115110925073254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251">
        <v>14</v>
      </c>
      <c r="G24" s="254">
        <f t="shared" si="2"/>
        <v>5.9146599070553441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14</v>
      </c>
      <c r="N24" s="248">
        <f t="shared" si="3"/>
        <v>5.9146599070553441</v>
      </c>
    </row>
    <row r="25" spans="2:14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1">
        <v>1</v>
      </c>
      <c r="G25" s="202">
        <f t="shared" si="2"/>
        <v>0.40032025620496398</v>
      </c>
      <c r="I25" s="168">
        <v>21</v>
      </c>
      <c r="J25" s="200" t="s">
        <v>182</v>
      </c>
      <c r="K25" s="181">
        <v>56461</v>
      </c>
      <c r="L25" s="180">
        <v>2498</v>
      </c>
      <c r="M25" s="182">
        <v>1</v>
      </c>
      <c r="N25" s="188">
        <f t="shared" si="3"/>
        <v>0.40032025620496398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1">
        <v>0</v>
      </c>
      <c r="G26" s="202">
        <f t="shared" si="2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188">
        <f t="shared" si="3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1">
        <v>4</v>
      </c>
      <c r="G27" s="173">
        <f t="shared" si="2"/>
        <v>1.3046314416177429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4</v>
      </c>
      <c r="N27" s="187">
        <f t="shared" si="3"/>
        <v>1.3046314416177429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1">
        <v>24</v>
      </c>
      <c r="G28" s="254">
        <f t="shared" si="2"/>
        <v>4.9958368026644466</v>
      </c>
      <c r="H28" s="2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182">
        <v>21</v>
      </c>
      <c r="N28" s="248">
        <f t="shared" si="3"/>
        <v>4.3713572023313905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1">
        <v>5</v>
      </c>
      <c r="G29" s="173">
        <f t="shared" si="2"/>
        <v>2.1367521367521367</v>
      </c>
      <c r="H29" s="253" t="s">
        <v>170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187">
        <f t="shared" si="3"/>
        <v>1.2820512820512822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1">
        <v>2</v>
      </c>
      <c r="G30" s="173">
        <f t="shared" si="2"/>
        <v>1.1702750146284377</v>
      </c>
      <c r="I30" s="168">
        <v>26</v>
      </c>
      <c r="J30" s="64" t="s">
        <v>187</v>
      </c>
      <c r="K30" s="181">
        <v>56773</v>
      </c>
      <c r="L30" s="180">
        <v>1709</v>
      </c>
      <c r="M30" s="182">
        <v>2</v>
      </c>
      <c r="N30" s="187">
        <f t="shared" si="3"/>
        <v>1.1702750146284377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1">
        <v>5</v>
      </c>
      <c r="G31" s="173">
        <f t="shared" si="2"/>
        <v>1.3336889837289945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4</v>
      </c>
      <c r="N31" s="187">
        <f t="shared" si="3"/>
        <v>1.0669511869831956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1">
        <v>16</v>
      </c>
      <c r="G32" s="254">
        <f t="shared" si="2"/>
        <v>4.2964554242749733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48">
        <f t="shared" si="3"/>
        <v>4.2964554242749733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1">
        <v>1</v>
      </c>
      <c r="G33" s="202">
        <f t="shared" si="2"/>
        <v>0.42122999157540014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1</v>
      </c>
      <c r="N33" s="188">
        <f t="shared" si="3"/>
        <v>0.42122999157540014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251">
        <v>10</v>
      </c>
      <c r="G34" s="254">
        <f t="shared" si="2"/>
        <v>6.557377049180328</v>
      </c>
      <c r="I34" s="168">
        <v>30</v>
      </c>
      <c r="J34" s="232" t="s">
        <v>53</v>
      </c>
      <c r="K34" s="181">
        <v>57163</v>
      </c>
      <c r="L34" s="180">
        <v>1525</v>
      </c>
      <c r="M34" s="182">
        <v>11</v>
      </c>
      <c r="N34" s="248">
        <f t="shared" si="3"/>
        <v>7.2131147540983607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1">
        <v>8</v>
      </c>
      <c r="G35" s="254">
        <f t="shared" si="2"/>
        <v>4.4444444444444446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8</v>
      </c>
      <c r="N35" s="248">
        <f t="shared" si="3"/>
        <v>4.4444444444444446</v>
      </c>
    </row>
    <row r="36" spans="2:14" ht="27" customHeight="1" thickBot="1" x14ac:dyDescent="0.3">
      <c r="B36" s="168">
        <v>32</v>
      </c>
      <c r="C36" s="64" t="s">
        <v>57</v>
      </c>
      <c r="D36" s="181">
        <v>57350</v>
      </c>
      <c r="E36" s="180">
        <v>4267</v>
      </c>
      <c r="F36" s="251">
        <v>15</v>
      </c>
      <c r="G36" s="254">
        <f t="shared" ref="G36:G45" si="4">1000*F36/E36</f>
        <v>3.5153503632528711</v>
      </c>
      <c r="H36" s="253" t="s">
        <v>170</v>
      </c>
      <c r="I36" s="168">
        <v>32</v>
      </c>
      <c r="J36" s="64" t="s">
        <v>57</v>
      </c>
      <c r="K36" s="181">
        <v>57350</v>
      </c>
      <c r="L36" s="180">
        <v>4267</v>
      </c>
      <c r="M36" s="182">
        <v>11</v>
      </c>
      <c r="N36" s="187">
        <f t="shared" ref="N36:N45" si="5">1000*M36/L36</f>
        <v>2.5779235997187722</v>
      </c>
    </row>
    <row r="37" spans="2:14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1">
        <v>2</v>
      </c>
      <c r="G37" s="173">
        <f t="shared" si="4"/>
        <v>1.4641288433382138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2</v>
      </c>
      <c r="N37" s="187">
        <f t="shared" si="5"/>
        <v>1.4641288433382138</v>
      </c>
    </row>
    <row r="38" spans="2:14" ht="27" customHeight="1" thickBot="1" x14ac:dyDescent="0.3">
      <c r="B38" s="168">
        <v>34</v>
      </c>
      <c r="C38" s="232" t="s">
        <v>61</v>
      </c>
      <c r="D38" s="181">
        <v>55062</v>
      </c>
      <c r="E38" s="180">
        <v>3050</v>
      </c>
      <c r="F38" s="251">
        <v>10</v>
      </c>
      <c r="G38" s="254">
        <f t="shared" si="4"/>
        <v>3.278688524590164</v>
      </c>
      <c r="I38" s="168">
        <v>34</v>
      </c>
      <c r="J38" s="232" t="s">
        <v>61</v>
      </c>
      <c r="K38" s="181">
        <v>55062</v>
      </c>
      <c r="L38" s="180">
        <v>3050</v>
      </c>
      <c r="M38" s="182">
        <v>11</v>
      </c>
      <c r="N38" s="248">
        <f t="shared" si="5"/>
        <v>3.6065573770491803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1">
        <v>5</v>
      </c>
      <c r="G39" s="254">
        <f t="shared" si="4"/>
        <v>3.3579583613163195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5</v>
      </c>
      <c r="N39" s="248">
        <f t="shared" si="5"/>
        <v>3.3579583613163195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1">
        <v>22</v>
      </c>
      <c r="G40" s="254">
        <f t="shared" si="4"/>
        <v>5.0022737608003638</v>
      </c>
      <c r="I40" s="168">
        <v>36</v>
      </c>
      <c r="J40" s="232" t="s">
        <v>65</v>
      </c>
      <c r="K40" s="181">
        <v>57582</v>
      </c>
      <c r="L40" s="180">
        <v>4398</v>
      </c>
      <c r="M40" s="182">
        <v>22</v>
      </c>
      <c r="N40" s="248">
        <f t="shared" si="5"/>
        <v>5.0022737608003638</v>
      </c>
    </row>
    <row r="41" spans="2:14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1">
        <v>8</v>
      </c>
      <c r="G41" s="173">
        <f t="shared" si="4"/>
        <v>2.9133284777858703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8</v>
      </c>
      <c r="N41" s="187">
        <f t="shared" si="5"/>
        <v>2.9133284777858703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251">
        <v>287</v>
      </c>
      <c r="G42" s="254">
        <f t="shared" si="4"/>
        <v>6.1754959762447816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182">
        <v>284</v>
      </c>
      <c r="N42" s="248">
        <f t="shared" si="5"/>
        <v>6.1109437534965787</v>
      </c>
    </row>
    <row r="43" spans="2:14" ht="15.75" thickBot="1" x14ac:dyDescent="0.3">
      <c r="B43" s="168">
        <v>39</v>
      </c>
      <c r="C43" s="64" t="s">
        <v>71</v>
      </c>
      <c r="D43" s="181">
        <v>57742</v>
      </c>
      <c r="E43" s="180">
        <v>3900</v>
      </c>
      <c r="F43" s="251">
        <v>13</v>
      </c>
      <c r="G43" s="254">
        <f t="shared" si="4"/>
        <v>3.3333333333333335</v>
      </c>
      <c r="H43" s="253" t="s">
        <v>170</v>
      </c>
      <c r="I43" s="168">
        <v>39</v>
      </c>
      <c r="J43" s="64" t="s">
        <v>71</v>
      </c>
      <c r="K43" s="181">
        <v>57742</v>
      </c>
      <c r="L43" s="180">
        <v>3900</v>
      </c>
      <c r="M43" s="182">
        <v>11</v>
      </c>
      <c r="N43" s="187">
        <f t="shared" si="5"/>
        <v>2.8205128205128207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251">
        <v>28</v>
      </c>
      <c r="G44" s="254">
        <f t="shared" si="4"/>
        <v>12.195121951219512</v>
      </c>
      <c r="H44" s="2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27</v>
      </c>
      <c r="N44" s="248">
        <f t="shared" si="5"/>
        <v>11.759581881533101</v>
      </c>
    </row>
    <row r="45" spans="2:14" ht="15.75" thickBot="1" x14ac:dyDescent="0.3">
      <c r="B45" s="168">
        <v>41</v>
      </c>
      <c r="C45" s="200" t="s">
        <v>75</v>
      </c>
      <c r="D45" s="181">
        <v>57831</v>
      </c>
      <c r="E45" s="180">
        <v>1502</v>
      </c>
      <c r="F45" s="251">
        <v>2</v>
      </c>
      <c r="G45" s="202">
        <f t="shared" si="4"/>
        <v>1.3315579227696406</v>
      </c>
      <c r="H45" s="253" t="s">
        <v>170</v>
      </c>
      <c r="I45" s="168">
        <v>41</v>
      </c>
      <c r="J45" s="200" t="s">
        <v>75</v>
      </c>
      <c r="K45" s="181">
        <v>57831</v>
      </c>
      <c r="L45" s="180">
        <v>1502</v>
      </c>
      <c r="M45" s="182">
        <v>0</v>
      </c>
      <c r="N45" s="188">
        <f t="shared" si="5"/>
        <v>0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1">
        <v>18</v>
      </c>
      <c r="G46" s="173">
        <f t="shared" ref="G46:G64" si="6">1000*F46/E46</f>
        <v>1.9734678215107992</v>
      </c>
      <c r="H46" s="2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17</v>
      </c>
      <c r="N46" s="187">
        <f t="shared" ref="N46:N64" si="7">1000*M46/L46</f>
        <v>1.8638307203157549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1">
        <v>6</v>
      </c>
      <c r="G47" s="173">
        <f t="shared" si="6"/>
        <v>1.5661707126076743</v>
      </c>
      <c r="I47" s="168">
        <v>43</v>
      </c>
      <c r="J47" s="64" t="s">
        <v>79</v>
      </c>
      <c r="K47" s="181">
        <v>58008</v>
      </c>
      <c r="L47" s="180">
        <v>3831</v>
      </c>
      <c r="M47" s="182">
        <v>5</v>
      </c>
      <c r="N47" s="187">
        <f t="shared" si="7"/>
        <v>1.3051422605063951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1">
        <v>8</v>
      </c>
      <c r="G48" s="173">
        <f t="shared" si="6"/>
        <v>1.8484288354898337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8</v>
      </c>
      <c r="N48" s="187">
        <f t="shared" si="7"/>
        <v>1.8484288354898337</v>
      </c>
    </row>
    <row r="49" spans="2:14" ht="39.75" customHeight="1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251">
        <v>8</v>
      </c>
      <c r="G49" s="254">
        <f t="shared" si="6"/>
        <v>5.3872053872053876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8</v>
      </c>
      <c r="N49" s="248">
        <f t="shared" si="7"/>
        <v>5.3872053872053876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1">
        <v>5</v>
      </c>
      <c r="G50" s="254">
        <f t="shared" si="6"/>
        <v>4.2372881355932206</v>
      </c>
      <c r="I50" s="168">
        <v>46</v>
      </c>
      <c r="J50" s="232" t="s">
        <v>196</v>
      </c>
      <c r="K50" s="181">
        <v>55106</v>
      </c>
      <c r="L50" s="180">
        <v>1180</v>
      </c>
      <c r="M50" s="182">
        <v>5</v>
      </c>
      <c r="N50" s="248">
        <f t="shared" si="7"/>
        <v>4.2372881355932206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4944</v>
      </c>
      <c r="F51" s="251">
        <v>13</v>
      </c>
      <c r="G51" s="173">
        <f t="shared" si="6"/>
        <v>2.6294498381877021</v>
      </c>
      <c r="H51" s="253" t="s">
        <v>170</v>
      </c>
      <c r="I51" s="168">
        <v>47</v>
      </c>
      <c r="J51" s="64" t="s">
        <v>87</v>
      </c>
      <c r="K51" s="181">
        <v>58259</v>
      </c>
      <c r="L51" s="180">
        <v>4944</v>
      </c>
      <c r="M51" s="182">
        <v>10</v>
      </c>
      <c r="N51" s="187">
        <f t="shared" si="7"/>
        <v>2.0226537216828477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4657</v>
      </c>
      <c r="F52" s="251">
        <v>13</v>
      </c>
      <c r="G52" s="173">
        <f t="shared" si="6"/>
        <v>2.7914966716770455</v>
      </c>
      <c r="H52" s="253" t="s">
        <v>170</v>
      </c>
      <c r="I52" s="168">
        <v>48</v>
      </c>
      <c r="J52" s="64" t="s">
        <v>89</v>
      </c>
      <c r="K52" s="181">
        <v>58311</v>
      </c>
      <c r="L52" s="180">
        <v>4657</v>
      </c>
      <c r="M52" s="182">
        <v>12</v>
      </c>
      <c r="N52" s="187">
        <f t="shared" si="7"/>
        <v>2.5767661584711186</v>
      </c>
    </row>
    <row r="53" spans="2:14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1">
        <v>3</v>
      </c>
      <c r="G53" s="173">
        <f t="shared" si="6"/>
        <v>1.3054830287206267</v>
      </c>
      <c r="I53" s="168">
        <v>49</v>
      </c>
      <c r="J53" s="64" t="s">
        <v>197</v>
      </c>
      <c r="K53" s="181">
        <v>58357</v>
      </c>
      <c r="L53" s="180">
        <v>2298</v>
      </c>
      <c r="M53" s="182">
        <v>3</v>
      </c>
      <c r="N53" s="187">
        <f t="shared" si="7"/>
        <v>1.3054830287206267</v>
      </c>
    </row>
    <row r="54" spans="2:14" ht="27" customHeight="1" thickBot="1" x14ac:dyDescent="0.3">
      <c r="B54" s="168">
        <v>50</v>
      </c>
      <c r="C54" s="200" t="s">
        <v>198</v>
      </c>
      <c r="D54" s="181">
        <v>58393</v>
      </c>
      <c r="E54" s="180">
        <v>1379</v>
      </c>
      <c r="F54" s="251">
        <v>2</v>
      </c>
      <c r="G54" s="173">
        <f t="shared" si="6"/>
        <v>1.4503263234227701</v>
      </c>
      <c r="H54" s="253" t="s">
        <v>170</v>
      </c>
      <c r="I54" s="168">
        <v>50</v>
      </c>
      <c r="J54" s="200" t="s">
        <v>198</v>
      </c>
      <c r="K54" s="181">
        <v>58393</v>
      </c>
      <c r="L54" s="180">
        <v>1379</v>
      </c>
      <c r="M54" s="182">
        <v>1</v>
      </c>
      <c r="N54" s="188">
        <f t="shared" si="7"/>
        <v>0.72516316171138506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1">
        <v>1</v>
      </c>
      <c r="G55" s="202">
        <f t="shared" si="6"/>
        <v>0.61087354917532066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1</v>
      </c>
      <c r="N55" s="188">
        <f t="shared" si="7"/>
        <v>0.61087354917532066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1">
        <v>0</v>
      </c>
      <c r="G56" s="202">
        <f t="shared" si="6"/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188">
        <f t="shared" si="7"/>
        <v>0</v>
      </c>
    </row>
    <row r="57" spans="2:14" ht="15.75" thickBot="1" x14ac:dyDescent="0.3">
      <c r="B57" s="168">
        <v>53</v>
      </c>
      <c r="C57" s="64" t="s">
        <v>99</v>
      </c>
      <c r="D57" s="181">
        <v>55160</v>
      </c>
      <c r="E57" s="180">
        <v>3649</v>
      </c>
      <c r="F57" s="251">
        <v>10</v>
      </c>
      <c r="G57" s="173">
        <f t="shared" si="6"/>
        <v>2.740476842970677</v>
      </c>
      <c r="I57" s="168">
        <v>53</v>
      </c>
      <c r="J57" s="64" t="s">
        <v>99</v>
      </c>
      <c r="K57" s="181">
        <v>55160</v>
      </c>
      <c r="L57" s="180">
        <v>3649</v>
      </c>
      <c r="M57" s="182">
        <v>10</v>
      </c>
      <c r="N57" s="187">
        <f t="shared" si="7"/>
        <v>2.740476842970677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1">
        <v>19</v>
      </c>
      <c r="G58" s="254">
        <f t="shared" si="6"/>
        <v>3.2379004771642808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23</v>
      </c>
      <c r="N58" s="248">
        <f t="shared" si="7"/>
        <v>3.919563735514656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1">
        <v>5</v>
      </c>
      <c r="G59" s="173">
        <f t="shared" si="6"/>
        <v>1.2983640612827836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5</v>
      </c>
      <c r="N59" s="187">
        <f t="shared" si="7"/>
        <v>1.2983640612827836</v>
      </c>
    </row>
    <row r="60" spans="2:14" ht="15.75" thickBot="1" x14ac:dyDescent="0.3">
      <c r="B60" s="168">
        <v>56</v>
      </c>
      <c r="C60" s="200" t="s">
        <v>105</v>
      </c>
      <c r="D60" s="181">
        <v>58623</v>
      </c>
      <c r="E60" s="180">
        <v>3283</v>
      </c>
      <c r="F60" s="251">
        <v>4</v>
      </c>
      <c r="G60" s="173">
        <f t="shared" si="6"/>
        <v>1.2183978068839476</v>
      </c>
      <c r="H60" s="253" t="s">
        <v>170</v>
      </c>
      <c r="I60" s="168">
        <v>56</v>
      </c>
      <c r="J60" s="200" t="s">
        <v>105</v>
      </c>
      <c r="K60" s="181">
        <v>58623</v>
      </c>
      <c r="L60" s="180">
        <v>3283</v>
      </c>
      <c r="M60" s="182">
        <v>3</v>
      </c>
      <c r="N60" s="188">
        <f t="shared" si="7"/>
        <v>0.91379835516296071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1">
        <v>17</v>
      </c>
      <c r="G61" s="254">
        <f t="shared" si="6"/>
        <v>5.1908396946564883</v>
      </c>
      <c r="I61" s="168">
        <v>57</v>
      </c>
      <c r="J61" s="232" t="s">
        <v>201</v>
      </c>
      <c r="K61" s="181">
        <v>58721</v>
      </c>
      <c r="L61" s="180">
        <v>3275</v>
      </c>
      <c r="M61" s="182">
        <v>17</v>
      </c>
      <c r="N61" s="248">
        <f t="shared" si="7"/>
        <v>5.1908396946564883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1">
        <v>3</v>
      </c>
      <c r="G62" s="173">
        <f t="shared" si="6"/>
        <v>1.3037809647979139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4</v>
      </c>
      <c r="N62" s="187">
        <f t="shared" si="7"/>
        <v>1.7383746197305519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251">
        <v>10</v>
      </c>
      <c r="G63" s="254">
        <f t="shared" si="6"/>
        <v>8.6880973066898353</v>
      </c>
      <c r="H63" s="253" t="s">
        <v>170</v>
      </c>
      <c r="I63" s="168">
        <v>59</v>
      </c>
      <c r="J63" s="232" t="s">
        <v>202</v>
      </c>
      <c r="K63" s="181">
        <v>58794</v>
      </c>
      <c r="L63" s="180">
        <v>1151</v>
      </c>
      <c r="M63" s="182">
        <v>8</v>
      </c>
      <c r="N63" s="248">
        <f t="shared" si="7"/>
        <v>6.9504778453518679</v>
      </c>
    </row>
    <row r="64" spans="2:14" ht="27" customHeight="1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251">
        <v>12</v>
      </c>
      <c r="G64" s="254">
        <f t="shared" si="6"/>
        <v>6.6042927903137043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12</v>
      </c>
      <c r="N64" s="248">
        <f t="shared" si="7"/>
        <v>6.6042927903137043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251">
        <v>4</v>
      </c>
      <c r="G65" s="173">
        <f t="shared" ref="G65:G76" si="8">1000*F65/E65</f>
        <v>2.4198427102238353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48">
        <f t="shared" ref="N65:N76" si="9">1000*M65/L65</f>
        <v>3.0248033877797944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1">
        <v>0</v>
      </c>
      <c r="G66" s="202">
        <f t="shared" si="8"/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188">
        <f t="shared" si="9"/>
        <v>0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4794</v>
      </c>
      <c r="F67" s="251">
        <v>17</v>
      </c>
      <c r="G67" s="254">
        <f t="shared" si="8"/>
        <v>3.5460992907801416</v>
      </c>
      <c r="H67" s="253" t="s">
        <v>170</v>
      </c>
      <c r="I67" s="168">
        <v>63</v>
      </c>
      <c r="J67" s="64" t="s">
        <v>131</v>
      </c>
      <c r="K67" s="181">
        <v>59041</v>
      </c>
      <c r="L67" s="180">
        <v>4794</v>
      </c>
      <c r="M67" s="182">
        <v>13</v>
      </c>
      <c r="N67" s="187">
        <f t="shared" si="9"/>
        <v>2.7117229870671671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1">
        <v>0</v>
      </c>
      <c r="G68" s="202">
        <f t="shared" si="8"/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188">
        <f t="shared" si="9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1">
        <v>5</v>
      </c>
      <c r="G69" s="254">
        <f t="shared" si="8"/>
        <v>3.620564808110065</v>
      </c>
      <c r="H69" s="253" t="s">
        <v>170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5</v>
      </c>
      <c r="N69" s="248">
        <f t="shared" si="9"/>
        <v>3.620564808110065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1">
        <v>0</v>
      </c>
      <c r="G70" s="202">
        <f t="shared" si="8"/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188">
        <f t="shared" si="9"/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1">
        <v>1</v>
      </c>
      <c r="G71" s="202">
        <f t="shared" si="8"/>
        <v>0.65274151436031336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188">
        <f t="shared" si="9"/>
        <v>0.65274151436031336</v>
      </c>
    </row>
    <row r="72" spans="2:14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1">
        <v>2</v>
      </c>
      <c r="G72" s="202">
        <f t="shared" si="8"/>
        <v>0.90702947845804993</v>
      </c>
      <c r="I72" s="168">
        <v>68</v>
      </c>
      <c r="J72" s="200" t="s">
        <v>208</v>
      </c>
      <c r="K72" s="181">
        <v>55311</v>
      </c>
      <c r="L72" s="180">
        <v>2205</v>
      </c>
      <c r="M72" s="182">
        <v>2</v>
      </c>
      <c r="N72" s="188">
        <f t="shared" si="9"/>
        <v>0.90702947845804993</v>
      </c>
    </row>
    <row r="73" spans="2:14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1">
        <v>1</v>
      </c>
      <c r="G73" s="202">
        <f t="shared" si="8"/>
        <v>0.78678206136900075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188">
        <f t="shared" si="9"/>
        <v>0.78678206136900075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251">
        <v>10</v>
      </c>
      <c r="G74" s="254">
        <f t="shared" si="8"/>
        <v>4.4523597506678536</v>
      </c>
      <c r="H74" s="2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8</v>
      </c>
      <c r="N74" s="248">
        <f t="shared" si="9"/>
        <v>3.5618878005342833</v>
      </c>
    </row>
    <row r="75" spans="2:14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1">
        <v>8</v>
      </c>
      <c r="G75" s="173">
        <f t="shared" si="8"/>
        <v>1.9365770999757927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8</v>
      </c>
      <c r="N75" s="187">
        <f t="shared" si="9"/>
        <v>1.9365770999757927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251">
        <v>13</v>
      </c>
      <c r="G76" s="254">
        <f t="shared" si="8"/>
        <v>5.7167985927880389</v>
      </c>
      <c r="H76" s="2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11</v>
      </c>
      <c r="N76" s="248">
        <f t="shared" si="9"/>
        <v>4.8372911169744945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1">
        <v>3</v>
      </c>
      <c r="G77" s="173">
        <f t="shared" ref="G77:G86" si="10">1000*F77/E77</f>
        <v>1.9659239842726082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3</v>
      </c>
      <c r="N77" s="187">
        <f t="shared" ref="N77:N86" si="11">1000*M77/L77</f>
        <v>1.9659239842726082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1">
        <v>2</v>
      </c>
      <c r="G78" s="173">
        <f t="shared" si="10"/>
        <v>1.154068090017311</v>
      </c>
      <c r="I78" s="168">
        <v>74</v>
      </c>
      <c r="J78" s="64" t="s">
        <v>212</v>
      </c>
      <c r="K78" s="181">
        <v>59826</v>
      </c>
      <c r="L78" s="180">
        <v>1733</v>
      </c>
      <c r="M78" s="182">
        <v>2</v>
      </c>
      <c r="N78" s="187">
        <f t="shared" si="11"/>
        <v>1.154068090017311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1">
        <v>7</v>
      </c>
      <c r="G79" s="173">
        <f t="shared" si="10"/>
        <v>1.5270506108202444</v>
      </c>
      <c r="H79" s="2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5</v>
      </c>
      <c r="N79" s="187">
        <f t="shared" si="11"/>
        <v>1.0907504363001745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1">
        <v>19</v>
      </c>
      <c r="G80" s="254">
        <f t="shared" si="10"/>
        <v>8.6877000457247373</v>
      </c>
      <c r="H80" s="253" t="s">
        <v>170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17</v>
      </c>
      <c r="N80" s="248">
        <f t="shared" si="11"/>
        <v>7.7732053040695019</v>
      </c>
    </row>
    <row r="81" spans="2:14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1">
        <v>5</v>
      </c>
      <c r="G81" s="173">
        <f t="shared" si="10"/>
        <v>1.941747572815534</v>
      </c>
      <c r="I81" s="168">
        <v>77</v>
      </c>
      <c r="J81" s="64" t="s">
        <v>213</v>
      </c>
      <c r="K81" s="181">
        <v>59880</v>
      </c>
      <c r="L81" s="180">
        <v>2575</v>
      </c>
      <c r="M81" s="182">
        <v>6</v>
      </c>
      <c r="N81" s="187">
        <f t="shared" si="11"/>
        <v>2.3300970873786406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1">
        <v>15</v>
      </c>
      <c r="G82" s="254">
        <f t="shared" si="10"/>
        <v>7.1157495256166987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19</v>
      </c>
      <c r="N82" s="248">
        <f t="shared" si="11"/>
        <v>9.0132827324478182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1">
        <v>1</v>
      </c>
      <c r="G83" s="173">
        <f t="shared" si="10"/>
        <v>1.0526315789473684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187">
        <f t="shared" si="11"/>
        <v>1.0526315789473684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1">
        <v>25</v>
      </c>
      <c r="G84" s="254">
        <f t="shared" si="10"/>
        <v>4.203800235412813</v>
      </c>
      <c r="H84" s="2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182">
        <v>20</v>
      </c>
      <c r="N84" s="248">
        <f t="shared" si="11"/>
        <v>3.3630401883302508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2">
        <v>1</v>
      </c>
      <c r="G85" s="202">
        <f t="shared" si="10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188">
        <f t="shared" si="11"/>
        <v>0.6958942240779401</v>
      </c>
    </row>
    <row r="86" spans="2:14" ht="16.5" thickTop="1" thickBot="1" x14ac:dyDescent="0.3">
      <c r="B86" s="385" t="s">
        <v>215</v>
      </c>
      <c r="C86" s="386"/>
      <c r="D86" s="387"/>
      <c r="E86" s="167">
        <v>757597</v>
      </c>
      <c r="F86" s="167">
        <f>SUM(F5:F85)</f>
        <v>3980</v>
      </c>
      <c r="G86" s="254">
        <f t="shared" si="10"/>
        <v>5.2534526931864827</v>
      </c>
      <c r="H86" s="253" t="s">
        <v>170</v>
      </c>
      <c r="I86" s="385" t="s">
        <v>215</v>
      </c>
      <c r="J86" s="386"/>
      <c r="K86" s="387"/>
      <c r="L86" s="167">
        <v>757597</v>
      </c>
      <c r="M86" s="167">
        <v>3828</v>
      </c>
      <c r="N86" s="248">
        <f t="shared" si="11"/>
        <v>5.0528183189743361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7"/>
  <sheetViews>
    <sheetView workbookViewId="0">
      <selection activeCell="B1" sqref="B1:G104857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17" ht="16.5" thickBot="1" x14ac:dyDescent="0.3">
      <c r="C1" s="249">
        <v>44280</v>
      </c>
      <c r="J1" s="249">
        <v>44279</v>
      </c>
    </row>
    <row r="2" spans="2:17" ht="56.25" customHeight="1" thickBot="1" x14ac:dyDescent="0.35">
      <c r="B2" s="393" t="s">
        <v>276</v>
      </c>
      <c r="C2" s="394"/>
      <c r="D2" s="394"/>
      <c r="E2" s="394"/>
      <c r="F2" s="394"/>
      <c r="G2" s="395"/>
      <c r="I2" s="393" t="s">
        <v>275</v>
      </c>
      <c r="J2" s="394"/>
      <c r="K2" s="394"/>
      <c r="L2" s="394"/>
      <c r="M2" s="394"/>
      <c r="N2" s="395"/>
    </row>
    <row r="3" spans="2:17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7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80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7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5">
        <v>2255</v>
      </c>
      <c r="G5" s="259">
        <v>6.7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0">
        <v>2210</v>
      </c>
      <c r="N5" s="254">
        <f t="shared" ref="N5:N11" si="0">1000*M5/L5</f>
        <v>6.5659881812212735</v>
      </c>
      <c r="P5">
        <f>25000000/E5</f>
        <v>74.275884402955583</v>
      </c>
      <c r="Q5">
        <f>2500*1000/E5</f>
        <v>7.4275884402955583</v>
      </c>
    </row>
    <row r="6" spans="2:17" ht="15.75" thickBot="1" x14ac:dyDescent="0.3">
      <c r="B6" s="265">
        <v>2</v>
      </c>
      <c r="C6" s="232" t="s">
        <v>227</v>
      </c>
      <c r="D6" s="181">
        <v>55008</v>
      </c>
      <c r="E6" s="180">
        <v>38407</v>
      </c>
      <c r="F6" s="256">
        <v>276</v>
      </c>
      <c r="G6" s="260">
        <v>7.19</v>
      </c>
      <c r="H6" s="253" t="s">
        <v>170</v>
      </c>
      <c r="I6" s="168">
        <v>2</v>
      </c>
      <c r="J6" s="232" t="s">
        <v>227</v>
      </c>
      <c r="K6" s="181">
        <v>55008</v>
      </c>
      <c r="L6" s="180">
        <v>38407</v>
      </c>
      <c r="M6" s="251">
        <v>270</v>
      </c>
      <c r="N6" s="254">
        <f t="shared" si="0"/>
        <v>7.029968495326373</v>
      </c>
    </row>
    <row r="7" spans="2:17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6">
        <v>78</v>
      </c>
      <c r="G7" s="260">
        <v>3.39</v>
      </c>
      <c r="H7" s="253"/>
      <c r="I7" s="168">
        <v>3</v>
      </c>
      <c r="J7" s="232" t="s">
        <v>228</v>
      </c>
      <c r="K7" s="181">
        <v>55384</v>
      </c>
      <c r="L7" s="180">
        <v>23035</v>
      </c>
      <c r="M7" s="251">
        <v>78</v>
      </c>
      <c r="N7" s="254">
        <f t="shared" si="0"/>
        <v>3.3861515085739091</v>
      </c>
      <c r="Q7">
        <f>2314*1000/E5</f>
        <v>6.8749758603375692</v>
      </c>
    </row>
    <row r="8" spans="2:17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6">
        <v>310</v>
      </c>
      <c r="G8" s="260">
        <v>5.58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251">
        <v>285</v>
      </c>
      <c r="N8" s="254">
        <f t="shared" si="0"/>
        <v>5.1284819693370762</v>
      </c>
    </row>
    <row r="9" spans="2:17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6">
        <v>144</v>
      </c>
      <c r="G9" s="260">
        <v>5.24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1">
        <v>129</v>
      </c>
      <c r="N9" s="254">
        <f t="shared" si="0"/>
        <v>4.690738518599324</v>
      </c>
    </row>
    <row r="10" spans="2:17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6">
        <v>25</v>
      </c>
      <c r="G10" s="261">
        <v>2.61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1">
        <v>23</v>
      </c>
      <c r="N10" s="173">
        <f t="shared" si="0"/>
        <v>2.3995826812728223</v>
      </c>
    </row>
    <row r="11" spans="2:17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6">
        <v>4</v>
      </c>
      <c r="G11" s="262">
        <v>0.61</v>
      </c>
      <c r="I11" s="168">
        <v>7</v>
      </c>
      <c r="J11" s="200" t="s">
        <v>172</v>
      </c>
      <c r="K11" s="181">
        <v>55473</v>
      </c>
      <c r="L11" s="180">
        <v>6587</v>
      </c>
      <c r="M11" s="251">
        <v>4</v>
      </c>
      <c r="N11" s="202">
        <f t="shared" si="0"/>
        <v>0.60725671777744039</v>
      </c>
    </row>
    <row r="12" spans="2:17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256">
        <v>2</v>
      </c>
      <c r="G12" s="261">
        <v>1.83</v>
      </c>
      <c r="H12" s="2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251">
        <v>2</v>
      </c>
      <c r="N12" s="173">
        <f t="shared" ref="N12:N35" si="1">1000*M12/L12</f>
        <v>1.8298261665141811</v>
      </c>
    </row>
    <row r="13" spans="2:17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6">
        <v>1</v>
      </c>
      <c r="G13" s="26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251">
        <v>1</v>
      </c>
      <c r="N13" s="202">
        <f t="shared" si="1"/>
        <v>0.84602368866328259</v>
      </c>
    </row>
    <row r="14" spans="2:17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6">
        <v>90</v>
      </c>
      <c r="G14" s="260">
        <v>5.86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251">
        <v>80</v>
      </c>
      <c r="N14" s="254">
        <f t="shared" si="1"/>
        <v>5.2059608251447909</v>
      </c>
    </row>
    <row r="15" spans="2:17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6">
        <v>3</v>
      </c>
      <c r="G15" s="261">
        <v>2.06</v>
      </c>
      <c r="H15" s="253"/>
      <c r="I15" s="168">
        <v>11</v>
      </c>
      <c r="J15" s="64" t="s">
        <v>174</v>
      </c>
      <c r="K15" s="181">
        <v>55776</v>
      </c>
      <c r="L15" s="180">
        <v>1459</v>
      </c>
      <c r="M15" s="251">
        <v>3</v>
      </c>
      <c r="N15" s="173">
        <f t="shared" si="1"/>
        <v>2.0562028786840303</v>
      </c>
    </row>
    <row r="16" spans="2:17" ht="15.75" thickBot="1" x14ac:dyDescent="0.3">
      <c r="B16" s="265">
        <v>12</v>
      </c>
      <c r="C16" s="232" t="s">
        <v>17</v>
      </c>
      <c r="D16" s="181">
        <v>55838</v>
      </c>
      <c r="E16" s="180">
        <v>12963</v>
      </c>
      <c r="F16" s="256">
        <v>77</v>
      </c>
      <c r="G16" s="260">
        <v>5.94</v>
      </c>
      <c r="H16" s="253" t="s">
        <v>170</v>
      </c>
      <c r="I16" s="168">
        <v>12</v>
      </c>
      <c r="J16" s="232" t="s">
        <v>17</v>
      </c>
      <c r="K16" s="181">
        <v>55838</v>
      </c>
      <c r="L16" s="180">
        <v>12963</v>
      </c>
      <c r="M16" s="251">
        <v>76</v>
      </c>
      <c r="N16" s="254">
        <f t="shared" si="1"/>
        <v>5.8628403918845944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6">
        <v>3</v>
      </c>
      <c r="G17" s="261">
        <v>1.52</v>
      </c>
      <c r="I17" s="168">
        <v>13</v>
      </c>
      <c r="J17" s="64" t="s">
        <v>175</v>
      </c>
      <c r="K17" s="181">
        <v>55918</v>
      </c>
      <c r="L17" s="180">
        <v>1971</v>
      </c>
      <c r="M17" s="251">
        <v>3</v>
      </c>
      <c r="N17" s="173">
        <f t="shared" si="1"/>
        <v>1.5220700152207001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6">
        <v>1</v>
      </c>
      <c r="G18" s="262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251">
        <v>1</v>
      </c>
      <c r="N18" s="202">
        <f t="shared" si="1"/>
        <v>0.7412898443291327</v>
      </c>
    </row>
    <row r="19" spans="2:14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6">
        <v>4</v>
      </c>
      <c r="G19" s="261">
        <v>2.79</v>
      </c>
      <c r="H19" s="2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251">
        <v>2</v>
      </c>
      <c r="N19" s="173">
        <f t="shared" si="1"/>
        <v>1.394700139470014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6">
        <v>27</v>
      </c>
      <c r="G20" s="260">
        <v>5.59</v>
      </c>
      <c r="H20" s="2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251">
        <v>25</v>
      </c>
      <c r="N20" s="254">
        <f t="shared" si="1"/>
        <v>5.1727705358990272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6">
        <v>2</v>
      </c>
      <c r="G21" s="261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251">
        <v>4</v>
      </c>
      <c r="N21" s="173">
        <f t="shared" si="1"/>
        <v>2.9850746268656718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6">
        <v>0</v>
      </c>
      <c r="G22" s="26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1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6">
        <v>6</v>
      </c>
      <c r="G23" s="261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251">
        <v>6</v>
      </c>
      <c r="N23" s="173">
        <f t="shared" si="1"/>
        <v>2.5115110925073254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256">
        <v>16</v>
      </c>
      <c r="G24" s="260">
        <v>6.76</v>
      </c>
      <c r="H24" s="2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251">
        <v>14</v>
      </c>
      <c r="N24" s="254">
        <f t="shared" si="1"/>
        <v>5.9146599070553441</v>
      </c>
    </row>
    <row r="25" spans="2:14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6">
        <v>1</v>
      </c>
      <c r="G25" s="262">
        <v>0.4</v>
      </c>
      <c r="I25" s="168">
        <v>21</v>
      </c>
      <c r="J25" s="200" t="s">
        <v>182</v>
      </c>
      <c r="K25" s="181">
        <v>56461</v>
      </c>
      <c r="L25" s="180">
        <v>2498</v>
      </c>
      <c r="M25" s="251">
        <v>1</v>
      </c>
      <c r="N25" s="202">
        <f t="shared" si="1"/>
        <v>0.40032025620496398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6">
        <v>0</v>
      </c>
      <c r="G26" s="26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1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6">
        <v>7</v>
      </c>
      <c r="G27" s="261">
        <v>2.2799999999999998</v>
      </c>
      <c r="H27" s="253" t="s">
        <v>170</v>
      </c>
      <c r="I27" s="168">
        <v>23</v>
      </c>
      <c r="J27" s="64" t="s">
        <v>184</v>
      </c>
      <c r="K27" s="181">
        <v>56568</v>
      </c>
      <c r="L27" s="180">
        <v>3066</v>
      </c>
      <c r="M27" s="251">
        <v>4</v>
      </c>
      <c r="N27" s="173">
        <f t="shared" si="1"/>
        <v>1.3046314416177429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6">
        <v>26</v>
      </c>
      <c r="G28" s="260">
        <v>5.41</v>
      </c>
      <c r="H28" s="2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251">
        <v>24</v>
      </c>
      <c r="N28" s="254">
        <f t="shared" si="1"/>
        <v>4.9958368026644466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6">
        <v>5</v>
      </c>
      <c r="G29" s="261">
        <v>2.14</v>
      </c>
      <c r="H29" s="253"/>
      <c r="I29" s="168">
        <v>25</v>
      </c>
      <c r="J29" s="64" t="s">
        <v>186</v>
      </c>
      <c r="K29" s="181">
        <v>57314</v>
      </c>
      <c r="L29" s="180">
        <v>2340</v>
      </c>
      <c r="M29" s="251">
        <v>5</v>
      </c>
      <c r="N29" s="173">
        <f t="shared" si="1"/>
        <v>2.1367521367521367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6">
        <v>2</v>
      </c>
      <c r="G30" s="261">
        <v>1.17</v>
      </c>
      <c r="I30" s="168">
        <v>26</v>
      </c>
      <c r="J30" s="64" t="s">
        <v>187</v>
      </c>
      <c r="K30" s="181">
        <v>56773</v>
      </c>
      <c r="L30" s="180">
        <v>1709</v>
      </c>
      <c r="M30" s="251">
        <v>2</v>
      </c>
      <c r="N30" s="173">
        <f t="shared" si="1"/>
        <v>1.1702750146284377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6">
        <v>7</v>
      </c>
      <c r="G31" s="261">
        <v>1.87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1">
        <v>5</v>
      </c>
      <c r="N31" s="173">
        <f t="shared" si="1"/>
        <v>1.3336889837289945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6">
        <v>17</v>
      </c>
      <c r="G32" s="260">
        <v>4.5599999999999996</v>
      </c>
      <c r="H32" s="2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1">
        <v>16</v>
      </c>
      <c r="N32" s="254">
        <f t="shared" si="1"/>
        <v>4.2964554242749733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6">
        <v>1</v>
      </c>
      <c r="G33" s="262">
        <v>0.42</v>
      </c>
      <c r="I33" s="168">
        <v>29</v>
      </c>
      <c r="J33" s="200" t="s">
        <v>188</v>
      </c>
      <c r="K33" s="181">
        <v>57083</v>
      </c>
      <c r="L33" s="180">
        <v>2374</v>
      </c>
      <c r="M33" s="251">
        <v>1</v>
      </c>
      <c r="N33" s="202">
        <f t="shared" si="1"/>
        <v>0.42122999157540014</v>
      </c>
    </row>
    <row r="34" spans="2:14" ht="15.75" thickBot="1" x14ac:dyDescent="0.3">
      <c r="B34" s="264">
        <v>30</v>
      </c>
      <c r="C34" s="232" t="s">
        <v>53</v>
      </c>
      <c r="D34" s="181">
        <v>57163</v>
      </c>
      <c r="E34" s="180">
        <v>1525</v>
      </c>
      <c r="F34" s="256">
        <v>13</v>
      </c>
      <c r="G34" s="260">
        <v>8.52</v>
      </c>
      <c r="H34" s="253" t="s">
        <v>170</v>
      </c>
      <c r="I34" s="168">
        <v>30</v>
      </c>
      <c r="J34" s="232" t="s">
        <v>53</v>
      </c>
      <c r="K34" s="181">
        <v>57163</v>
      </c>
      <c r="L34" s="180">
        <v>1525</v>
      </c>
      <c r="M34" s="251">
        <v>10</v>
      </c>
      <c r="N34" s="254">
        <f t="shared" si="1"/>
        <v>6.557377049180328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6">
        <v>8</v>
      </c>
      <c r="G35" s="260">
        <v>4.4400000000000004</v>
      </c>
      <c r="I35" s="168">
        <v>31</v>
      </c>
      <c r="J35" s="232" t="s">
        <v>55</v>
      </c>
      <c r="K35" s="181">
        <v>57225</v>
      </c>
      <c r="L35" s="180">
        <v>1800</v>
      </c>
      <c r="M35" s="251">
        <v>8</v>
      </c>
      <c r="N35" s="254">
        <f t="shared" si="1"/>
        <v>4.4444444444444446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256">
        <v>17</v>
      </c>
      <c r="G36" s="260">
        <v>3.98</v>
      </c>
      <c r="H36" s="2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1">
        <v>15</v>
      </c>
      <c r="N36" s="254">
        <f t="shared" ref="N36:N45" si="2">1000*M36/L36</f>
        <v>3.5153503632528711</v>
      </c>
    </row>
    <row r="37" spans="2:14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6">
        <v>2</v>
      </c>
      <c r="G37" s="261">
        <v>1.46</v>
      </c>
      <c r="I37" s="168">
        <v>33</v>
      </c>
      <c r="J37" s="64" t="s">
        <v>189</v>
      </c>
      <c r="K37" s="181">
        <v>57449</v>
      </c>
      <c r="L37" s="180">
        <v>1366</v>
      </c>
      <c r="M37" s="251">
        <v>2</v>
      </c>
      <c r="N37" s="173">
        <f t="shared" si="2"/>
        <v>1.4641288433382138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6">
        <v>8</v>
      </c>
      <c r="G38" s="261">
        <v>2.62</v>
      </c>
      <c r="I38" s="168">
        <v>34</v>
      </c>
      <c r="J38" s="232" t="s">
        <v>61</v>
      </c>
      <c r="K38" s="181">
        <v>55062</v>
      </c>
      <c r="L38" s="180">
        <v>3050</v>
      </c>
      <c r="M38" s="251">
        <v>10</v>
      </c>
      <c r="N38" s="254">
        <f t="shared" si="2"/>
        <v>3.278688524590164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6">
        <v>6</v>
      </c>
      <c r="G39" s="260">
        <v>4.03</v>
      </c>
      <c r="H39" s="253" t="s">
        <v>170</v>
      </c>
      <c r="I39" s="168">
        <v>35</v>
      </c>
      <c r="J39" s="232" t="s">
        <v>190</v>
      </c>
      <c r="K39" s="181">
        <v>57546</v>
      </c>
      <c r="L39" s="180">
        <v>1489</v>
      </c>
      <c r="M39" s="251">
        <v>5</v>
      </c>
      <c r="N39" s="254">
        <f t="shared" si="2"/>
        <v>3.3579583613163195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6">
        <v>20</v>
      </c>
      <c r="G40" s="260">
        <v>4.55</v>
      </c>
      <c r="H40" s="253"/>
      <c r="I40" s="168">
        <v>36</v>
      </c>
      <c r="J40" s="232" t="s">
        <v>65</v>
      </c>
      <c r="K40" s="181">
        <v>57582</v>
      </c>
      <c r="L40" s="180">
        <v>4398</v>
      </c>
      <c r="M40" s="251">
        <v>22</v>
      </c>
      <c r="N40" s="254">
        <f t="shared" si="2"/>
        <v>5.0022737608003638</v>
      </c>
    </row>
    <row r="41" spans="2:14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6">
        <v>8</v>
      </c>
      <c r="G41" s="261">
        <v>2.91</v>
      </c>
      <c r="I41" s="168">
        <v>37</v>
      </c>
      <c r="J41" s="64" t="s">
        <v>191</v>
      </c>
      <c r="K41" s="181">
        <v>57644</v>
      </c>
      <c r="L41" s="180">
        <v>2746</v>
      </c>
      <c r="M41" s="251">
        <v>8</v>
      </c>
      <c r="N41" s="173">
        <f t="shared" si="2"/>
        <v>2.9133284777858703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256">
        <v>294</v>
      </c>
      <c r="G42" s="260">
        <v>6.33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251">
        <v>287</v>
      </c>
      <c r="N42" s="254">
        <f t="shared" si="2"/>
        <v>6.1754959762447816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256">
        <v>15</v>
      </c>
      <c r="G43" s="260">
        <v>3.85</v>
      </c>
      <c r="H43" s="2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251">
        <v>13</v>
      </c>
      <c r="N43" s="254">
        <f t="shared" si="2"/>
        <v>3.3333333333333335</v>
      </c>
    </row>
    <row r="44" spans="2:14" ht="15.75" thickBot="1" x14ac:dyDescent="0.3">
      <c r="B44" s="266">
        <v>40</v>
      </c>
      <c r="C44" s="232" t="s">
        <v>193</v>
      </c>
      <c r="D44" s="181">
        <v>57948</v>
      </c>
      <c r="E44" s="180">
        <v>2296</v>
      </c>
      <c r="F44" s="256">
        <v>29</v>
      </c>
      <c r="G44" s="260">
        <v>12.63</v>
      </c>
      <c r="H44" s="2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251">
        <v>28</v>
      </c>
      <c r="N44" s="254">
        <f t="shared" si="2"/>
        <v>12.195121951219512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256">
        <v>2</v>
      </c>
      <c r="G45" s="261">
        <v>1.33</v>
      </c>
      <c r="H45" s="253"/>
      <c r="I45" s="168">
        <v>41</v>
      </c>
      <c r="J45" s="64" t="s">
        <v>75</v>
      </c>
      <c r="K45" s="181">
        <v>57831</v>
      </c>
      <c r="L45" s="180">
        <v>1502</v>
      </c>
      <c r="M45" s="251">
        <v>2</v>
      </c>
      <c r="N45" s="173">
        <f t="shared" si="2"/>
        <v>1.3315579227696406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6">
        <v>20</v>
      </c>
      <c r="G46" s="261">
        <v>2.19</v>
      </c>
      <c r="H46" s="2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251">
        <v>18</v>
      </c>
      <c r="N46" s="173">
        <f t="shared" ref="N46:N64" si="3">1000*M46/L46</f>
        <v>1.9734678215107992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6">
        <v>10</v>
      </c>
      <c r="G47" s="261">
        <v>2.61</v>
      </c>
      <c r="H47" s="2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251">
        <v>6</v>
      </c>
      <c r="N47" s="173">
        <f t="shared" si="3"/>
        <v>1.5661707126076743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6">
        <v>8</v>
      </c>
      <c r="G48" s="261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251">
        <v>8</v>
      </c>
      <c r="N48" s="173">
        <f t="shared" si="3"/>
        <v>1.8484288354898337</v>
      </c>
    </row>
    <row r="49" spans="2:14" ht="39.75" customHeight="1" thickBot="1" x14ac:dyDescent="0.3">
      <c r="B49" s="265">
        <v>45</v>
      </c>
      <c r="C49" s="232" t="s">
        <v>195</v>
      </c>
      <c r="D49" s="181">
        <v>58204</v>
      </c>
      <c r="E49" s="180">
        <v>1485</v>
      </c>
      <c r="F49" s="256">
        <v>9</v>
      </c>
      <c r="G49" s="260">
        <v>6.06</v>
      </c>
      <c r="H49" s="2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251">
        <v>8</v>
      </c>
      <c r="N49" s="254">
        <f t="shared" si="3"/>
        <v>5.3872053872053876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6">
        <v>5</v>
      </c>
      <c r="G50" s="260">
        <v>4.24</v>
      </c>
      <c r="I50" s="168">
        <v>46</v>
      </c>
      <c r="J50" s="232" t="s">
        <v>196</v>
      </c>
      <c r="K50" s="181">
        <v>55106</v>
      </c>
      <c r="L50" s="180">
        <v>1180</v>
      </c>
      <c r="M50" s="251">
        <v>5</v>
      </c>
      <c r="N50" s="254">
        <f t="shared" si="3"/>
        <v>4.2372881355932206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256">
        <v>17</v>
      </c>
      <c r="G51" s="260">
        <v>3.44</v>
      </c>
      <c r="H51" s="253" t="s">
        <v>170</v>
      </c>
      <c r="I51" s="168">
        <v>47</v>
      </c>
      <c r="J51" s="64" t="s">
        <v>87</v>
      </c>
      <c r="K51" s="181">
        <v>58259</v>
      </c>
      <c r="L51" s="180">
        <v>4944</v>
      </c>
      <c r="M51" s="251">
        <v>13</v>
      </c>
      <c r="N51" s="173">
        <f t="shared" si="3"/>
        <v>2.6294498381877021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6">
        <v>16</v>
      </c>
      <c r="G52" s="260">
        <v>3.44</v>
      </c>
      <c r="H52" s="253" t="s">
        <v>170</v>
      </c>
      <c r="I52" s="168">
        <v>48</v>
      </c>
      <c r="J52" s="64" t="s">
        <v>89</v>
      </c>
      <c r="K52" s="181">
        <v>58311</v>
      </c>
      <c r="L52" s="180">
        <v>4657</v>
      </c>
      <c r="M52" s="251">
        <v>13</v>
      </c>
      <c r="N52" s="173">
        <f t="shared" si="3"/>
        <v>2.7914966716770455</v>
      </c>
    </row>
    <row r="53" spans="2:14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6">
        <v>6</v>
      </c>
      <c r="G53" s="261">
        <v>2.61</v>
      </c>
      <c r="H53" s="253" t="s">
        <v>170</v>
      </c>
      <c r="I53" s="168">
        <v>49</v>
      </c>
      <c r="J53" s="64" t="s">
        <v>197</v>
      </c>
      <c r="K53" s="181">
        <v>58357</v>
      </c>
      <c r="L53" s="180">
        <v>2298</v>
      </c>
      <c r="M53" s="251">
        <v>3</v>
      </c>
      <c r="N53" s="173">
        <f t="shared" si="3"/>
        <v>1.3054830287206267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256">
        <v>2</v>
      </c>
      <c r="G54" s="261">
        <v>1.45</v>
      </c>
      <c r="H54" s="253"/>
      <c r="I54" s="168">
        <v>50</v>
      </c>
      <c r="J54" s="64" t="s">
        <v>198</v>
      </c>
      <c r="K54" s="181">
        <v>58393</v>
      </c>
      <c r="L54" s="180">
        <v>1379</v>
      </c>
      <c r="M54" s="251">
        <v>2</v>
      </c>
      <c r="N54" s="173">
        <f t="shared" si="3"/>
        <v>1.4503263234227701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6">
        <v>1</v>
      </c>
      <c r="G55" s="262">
        <v>0.61</v>
      </c>
      <c r="I55" s="168">
        <v>51</v>
      </c>
      <c r="J55" s="200" t="s">
        <v>199</v>
      </c>
      <c r="K55" s="181">
        <v>58464</v>
      </c>
      <c r="L55" s="180">
        <v>1637</v>
      </c>
      <c r="M55" s="251">
        <v>1</v>
      </c>
      <c r="N55" s="202">
        <f t="shared" si="3"/>
        <v>0.61087354917532066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6">
        <v>0</v>
      </c>
      <c r="G56" s="26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1">
        <v>0</v>
      </c>
      <c r="N56" s="202">
        <f t="shared" si="3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256">
        <v>12</v>
      </c>
      <c r="G57" s="260">
        <v>3.29</v>
      </c>
      <c r="H57" s="253" t="s">
        <v>170</v>
      </c>
      <c r="I57" s="168">
        <v>53</v>
      </c>
      <c r="J57" s="64" t="s">
        <v>99</v>
      </c>
      <c r="K57" s="181">
        <v>55160</v>
      </c>
      <c r="L57" s="180">
        <v>3649</v>
      </c>
      <c r="M57" s="251">
        <v>10</v>
      </c>
      <c r="N57" s="173">
        <f t="shared" si="3"/>
        <v>2.740476842970677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6">
        <v>24</v>
      </c>
      <c r="G58" s="260">
        <v>4.09</v>
      </c>
      <c r="H58" s="2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251">
        <v>19</v>
      </c>
      <c r="N58" s="254">
        <f t="shared" si="3"/>
        <v>3.2379004771642808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6">
        <v>6</v>
      </c>
      <c r="G59" s="261">
        <v>1.56</v>
      </c>
      <c r="H59" s="2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251">
        <v>5</v>
      </c>
      <c r="N59" s="173">
        <f t="shared" si="3"/>
        <v>1.2983640612827836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256">
        <v>5</v>
      </c>
      <c r="G60" s="261">
        <v>1.52</v>
      </c>
      <c r="H60" s="2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1">
        <v>4</v>
      </c>
      <c r="N60" s="173">
        <f t="shared" si="3"/>
        <v>1.2183978068839476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6">
        <v>17</v>
      </c>
      <c r="G61" s="260">
        <v>5.19</v>
      </c>
      <c r="I61" s="168">
        <v>57</v>
      </c>
      <c r="J61" s="232" t="s">
        <v>201</v>
      </c>
      <c r="K61" s="181">
        <v>58721</v>
      </c>
      <c r="L61" s="180">
        <v>3275</v>
      </c>
      <c r="M61" s="251">
        <v>17</v>
      </c>
      <c r="N61" s="254">
        <f t="shared" si="3"/>
        <v>5.1908396946564883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6">
        <v>3</v>
      </c>
      <c r="G62" s="261">
        <v>1.3</v>
      </c>
      <c r="I62" s="168">
        <v>58</v>
      </c>
      <c r="J62" s="64" t="s">
        <v>119</v>
      </c>
      <c r="K62" s="181">
        <v>60169</v>
      </c>
      <c r="L62" s="180">
        <v>2301</v>
      </c>
      <c r="M62" s="251">
        <v>3</v>
      </c>
      <c r="N62" s="173">
        <f t="shared" si="3"/>
        <v>1.3037809647979139</v>
      </c>
    </row>
    <row r="63" spans="2:14" ht="27" customHeight="1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256">
        <v>11</v>
      </c>
      <c r="G63" s="260">
        <v>9.56</v>
      </c>
      <c r="H63" s="253" t="s">
        <v>170</v>
      </c>
      <c r="I63" s="168">
        <v>59</v>
      </c>
      <c r="J63" s="232" t="s">
        <v>202</v>
      </c>
      <c r="K63" s="181">
        <v>58794</v>
      </c>
      <c r="L63" s="180">
        <v>1151</v>
      </c>
      <c r="M63" s="251">
        <v>10</v>
      </c>
      <c r="N63" s="254">
        <f t="shared" si="3"/>
        <v>8.6880973066898353</v>
      </c>
    </row>
    <row r="64" spans="2:14" ht="27" customHeight="1" thickBot="1" x14ac:dyDescent="0.3">
      <c r="B64" s="265">
        <v>60</v>
      </c>
      <c r="C64" s="232" t="s">
        <v>125</v>
      </c>
      <c r="D64" s="181">
        <v>58856</v>
      </c>
      <c r="E64" s="180">
        <v>1817</v>
      </c>
      <c r="F64" s="256">
        <v>13</v>
      </c>
      <c r="G64" s="260">
        <v>7.15</v>
      </c>
      <c r="H64" s="253" t="s">
        <v>170</v>
      </c>
      <c r="I64" s="168">
        <v>60</v>
      </c>
      <c r="J64" s="232" t="s">
        <v>125</v>
      </c>
      <c r="K64" s="181">
        <v>58856</v>
      </c>
      <c r="L64" s="180">
        <v>1817</v>
      </c>
      <c r="M64" s="251">
        <v>12</v>
      </c>
      <c r="N64" s="254">
        <f t="shared" si="3"/>
        <v>6.6042927903137043</v>
      </c>
    </row>
    <row r="65" spans="2:14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1653</v>
      </c>
      <c r="F65" s="256">
        <v>4</v>
      </c>
      <c r="G65" s="261">
        <v>2.42</v>
      </c>
      <c r="I65" s="168">
        <v>61</v>
      </c>
      <c r="J65" s="232" t="s">
        <v>203</v>
      </c>
      <c r="K65" s="181">
        <v>58918</v>
      </c>
      <c r="L65" s="180">
        <v>1653</v>
      </c>
      <c r="M65" s="251">
        <v>4</v>
      </c>
      <c r="N65" s="173">
        <f t="shared" ref="N65:N76" si="4">1000*M65/L65</f>
        <v>2.4198427102238353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6">
        <v>0</v>
      </c>
      <c r="G66" s="26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1">
        <v>0</v>
      </c>
      <c r="N66" s="202">
        <f t="shared" si="4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256">
        <v>17</v>
      </c>
      <c r="G67" s="260">
        <v>3.55</v>
      </c>
      <c r="H67" s="253"/>
      <c r="I67" s="168">
        <v>63</v>
      </c>
      <c r="J67" s="64" t="s">
        <v>131</v>
      </c>
      <c r="K67" s="181">
        <v>59041</v>
      </c>
      <c r="L67" s="180">
        <v>4794</v>
      </c>
      <c r="M67" s="251">
        <v>17</v>
      </c>
      <c r="N67" s="254">
        <f t="shared" si="4"/>
        <v>3.5460992907801416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6">
        <v>0</v>
      </c>
      <c r="G68" s="26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1">
        <v>0</v>
      </c>
      <c r="N68" s="202">
        <f t="shared" si="4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6">
        <v>7</v>
      </c>
      <c r="G69" s="260">
        <v>5.07</v>
      </c>
      <c r="H69" s="253" t="s">
        <v>170</v>
      </c>
      <c r="I69" s="168">
        <v>65</v>
      </c>
      <c r="J69" s="232" t="s">
        <v>133</v>
      </c>
      <c r="K69" s="181">
        <v>59130</v>
      </c>
      <c r="L69" s="180">
        <v>1381</v>
      </c>
      <c r="M69" s="251">
        <v>5</v>
      </c>
      <c r="N69" s="254">
        <f t="shared" si="4"/>
        <v>3.620564808110065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6">
        <v>0</v>
      </c>
      <c r="G70" s="26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1">
        <v>0</v>
      </c>
      <c r="N70" s="202">
        <f t="shared" si="4"/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6">
        <v>1</v>
      </c>
      <c r="G71" s="26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251">
        <v>1</v>
      </c>
      <c r="N71" s="202">
        <f t="shared" si="4"/>
        <v>0.65274151436031336</v>
      </c>
    </row>
    <row r="72" spans="2:14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6">
        <v>2</v>
      </c>
      <c r="G72" s="262">
        <v>0.91</v>
      </c>
      <c r="I72" s="168">
        <v>68</v>
      </c>
      <c r="J72" s="200" t="s">
        <v>208</v>
      </c>
      <c r="K72" s="181">
        <v>55311</v>
      </c>
      <c r="L72" s="180">
        <v>2205</v>
      </c>
      <c r="M72" s="251">
        <v>2</v>
      </c>
      <c r="N72" s="202">
        <f t="shared" si="4"/>
        <v>0.90702947845804993</v>
      </c>
    </row>
    <row r="73" spans="2:14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6">
        <v>1</v>
      </c>
      <c r="G73" s="26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251">
        <v>1</v>
      </c>
      <c r="N73" s="202">
        <f t="shared" si="4"/>
        <v>0.78678206136900075</v>
      </c>
    </row>
    <row r="74" spans="2:14" ht="27" customHeight="1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256">
        <v>14</v>
      </c>
      <c r="G74" s="260">
        <v>6.23</v>
      </c>
      <c r="H74" s="2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251">
        <v>10</v>
      </c>
      <c r="N74" s="254">
        <f t="shared" si="4"/>
        <v>4.4523597506678536</v>
      </c>
    </row>
    <row r="75" spans="2:14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6">
        <v>8</v>
      </c>
      <c r="G75" s="261">
        <v>1.94</v>
      </c>
      <c r="I75" s="168">
        <v>71</v>
      </c>
      <c r="J75" s="64" t="s">
        <v>211</v>
      </c>
      <c r="K75" s="181">
        <v>59327</v>
      </c>
      <c r="L75" s="180">
        <v>4131</v>
      </c>
      <c r="M75" s="251">
        <v>8</v>
      </c>
      <c r="N75" s="173">
        <f t="shared" si="4"/>
        <v>1.9365770999757927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256">
        <v>13</v>
      </c>
      <c r="G76" s="260">
        <v>5.72</v>
      </c>
      <c r="H76" s="253"/>
      <c r="I76" s="168">
        <v>72</v>
      </c>
      <c r="J76" s="232" t="s">
        <v>149</v>
      </c>
      <c r="K76" s="181">
        <v>59416</v>
      </c>
      <c r="L76" s="180">
        <v>2274</v>
      </c>
      <c r="M76" s="251">
        <v>13</v>
      </c>
      <c r="N76" s="254">
        <f t="shared" si="4"/>
        <v>5.7167985927880389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6">
        <v>2</v>
      </c>
      <c r="G77" s="261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251">
        <v>3</v>
      </c>
      <c r="N77" s="173">
        <f t="shared" ref="N77:N86" si="5">1000*M77/L77</f>
        <v>1.9659239842726082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6">
        <v>2</v>
      </c>
      <c r="G78" s="261">
        <v>1.1499999999999999</v>
      </c>
      <c r="I78" s="168">
        <v>74</v>
      </c>
      <c r="J78" s="64" t="s">
        <v>212</v>
      </c>
      <c r="K78" s="181">
        <v>59826</v>
      </c>
      <c r="L78" s="180">
        <v>1733</v>
      </c>
      <c r="M78" s="251">
        <v>2</v>
      </c>
      <c r="N78" s="173">
        <f t="shared" si="5"/>
        <v>1.154068090017311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6">
        <v>9</v>
      </c>
      <c r="G79" s="261">
        <v>1.96</v>
      </c>
      <c r="H79" s="2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251">
        <v>7</v>
      </c>
      <c r="N79" s="173">
        <f t="shared" si="5"/>
        <v>1.5270506108202444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6">
        <v>19</v>
      </c>
      <c r="G80" s="260">
        <v>8.69</v>
      </c>
      <c r="H80" s="253" t="s">
        <v>170</v>
      </c>
      <c r="I80" s="168">
        <v>76</v>
      </c>
      <c r="J80" s="232" t="s">
        <v>157</v>
      </c>
      <c r="K80" s="181">
        <v>59764</v>
      </c>
      <c r="L80" s="180">
        <v>2187</v>
      </c>
      <c r="M80" s="251">
        <v>19</v>
      </c>
      <c r="N80" s="254">
        <f t="shared" si="5"/>
        <v>8.6877000457247373</v>
      </c>
    </row>
    <row r="81" spans="2:14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6">
        <v>5</v>
      </c>
      <c r="G81" s="261">
        <v>1.94</v>
      </c>
      <c r="I81" s="168">
        <v>77</v>
      </c>
      <c r="J81" s="64" t="s">
        <v>213</v>
      </c>
      <c r="K81" s="181">
        <v>59880</v>
      </c>
      <c r="L81" s="180">
        <v>2575</v>
      </c>
      <c r="M81" s="251">
        <v>5</v>
      </c>
      <c r="N81" s="173">
        <f t="shared" si="5"/>
        <v>1.941747572815534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6">
        <v>14</v>
      </c>
      <c r="G82" s="260">
        <v>6.64</v>
      </c>
      <c r="I82" s="168">
        <v>78</v>
      </c>
      <c r="J82" s="232" t="s">
        <v>161</v>
      </c>
      <c r="K82" s="181">
        <v>59942</v>
      </c>
      <c r="L82" s="180">
        <v>2108</v>
      </c>
      <c r="M82" s="251">
        <v>15</v>
      </c>
      <c r="N82" s="254">
        <f t="shared" si="5"/>
        <v>7.1157495256166987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6">
        <v>1</v>
      </c>
      <c r="G83" s="261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251">
        <v>1</v>
      </c>
      <c r="N83" s="173">
        <f t="shared" si="5"/>
        <v>1.0526315789473684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6">
        <v>29</v>
      </c>
      <c r="G84" s="260">
        <v>4.88</v>
      </c>
      <c r="H84" s="2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251">
        <v>25</v>
      </c>
      <c r="N84" s="254">
        <f t="shared" si="5"/>
        <v>4.203800235412813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7">
        <v>1</v>
      </c>
      <c r="G85" s="26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252">
        <v>1</v>
      </c>
      <c r="N85" s="202">
        <f t="shared" si="5"/>
        <v>0.6958942240779401</v>
      </c>
    </row>
    <row r="86" spans="2:14" ht="16.5" thickTop="1" thickBot="1" x14ac:dyDescent="0.3">
      <c r="B86" s="385" t="s">
        <v>215</v>
      </c>
      <c r="C86" s="386"/>
      <c r="D86" s="387"/>
      <c r="E86" s="167">
        <v>757597</v>
      </c>
      <c r="F86" s="258">
        <f>SUM(F5:F85)</f>
        <v>4146</v>
      </c>
      <c r="G86" s="263">
        <v>5.47</v>
      </c>
      <c r="H86" s="253" t="s">
        <v>170</v>
      </c>
      <c r="I86" s="385" t="s">
        <v>215</v>
      </c>
      <c r="J86" s="386"/>
      <c r="K86" s="387"/>
      <c r="L86" s="167">
        <v>757597</v>
      </c>
      <c r="M86" s="167">
        <f>SUM(M5:M85)</f>
        <v>3980</v>
      </c>
      <c r="N86" s="254">
        <f t="shared" si="5"/>
        <v>5.2534526931864827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87"/>
  <sheetViews>
    <sheetView workbookViewId="0">
      <selection activeCell="C1" sqref="B1:G86"/>
    </sheetView>
  </sheetViews>
  <sheetFormatPr defaultRowHeight="15" x14ac:dyDescent="0.25"/>
  <cols>
    <col min="3" max="3" width="18.28515625" customWidth="1"/>
    <col min="5" max="5" width="11.7109375" customWidth="1"/>
    <col min="7" max="7" width="10.7109375" customWidth="1"/>
    <col min="10" max="10" width="18.28515625" customWidth="1"/>
    <col min="12" max="12" width="11.7109375" customWidth="1"/>
    <col min="14" max="14" width="10.7109375" customWidth="1"/>
  </cols>
  <sheetData>
    <row r="1" spans="2:22" ht="16.5" thickBot="1" x14ac:dyDescent="0.3">
      <c r="C1" s="249">
        <v>44281</v>
      </c>
      <c r="J1" s="249">
        <v>44280</v>
      </c>
    </row>
    <row r="2" spans="2:22" ht="56.25" customHeight="1" thickBot="1" x14ac:dyDescent="0.35">
      <c r="B2" s="393" t="s">
        <v>277</v>
      </c>
      <c r="C2" s="394"/>
      <c r="D2" s="394"/>
      <c r="E2" s="394"/>
      <c r="F2" s="394"/>
      <c r="G2" s="395"/>
      <c r="I2" s="393" t="s">
        <v>276</v>
      </c>
      <c r="J2" s="394"/>
      <c r="K2" s="394"/>
      <c r="L2" s="394"/>
      <c r="M2" s="394"/>
      <c r="N2" s="395"/>
    </row>
    <row r="3" spans="2:22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22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80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80" t="s">
        <v>225</v>
      </c>
      <c r="Q4" t="s">
        <v>278</v>
      </c>
      <c r="R4" t="s">
        <v>279</v>
      </c>
      <c r="S4" t="s">
        <v>280</v>
      </c>
      <c r="T4" t="s">
        <v>267</v>
      </c>
      <c r="U4" t="s">
        <v>281</v>
      </c>
      <c r="V4" t="s">
        <v>268</v>
      </c>
    </row>
    <row r="5" spans="2:22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255">
        <v>2316</v>
      </c>
      <c r="G5" s="259">
        <v>6.88</v>
      </c>
      <c r="H5" s="2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5">
        <v>2255</v>
      </c>
      <c r="N5" s="259">
        <v>6.7</v>
      </c>
      <c r="Q5" t="s">
        <v>6</v>
      </c>
      <c r="R5" t="s">
        <v>7</v>
      </c>
      <c r="S5" t="s">
        <v>8</v>
      </c>
      <c r="T5">
        <v>6587</v>
      </c>
      <c r="U5">
        <v>1.06</v>
      </c>
      <c r="V5">
        <v>7</v>
      </c>
    </row>
    <row r="6" spans="2:22" ht="15.75" thickBot="1" x14ac:dyDescent="0.3">
      <c r="B6" s="265">
        <v>2</v>
      </c>
      <c r="C6" s="232" t="s">
        <v>227</v>
      </c>
      <c r="D6" s="181">
        <v>55008</v>
      </c>
      <c r="E6" s="180">
        <v>38407</v>
      </c>
      <c r="F6" s="256">
        <v>284</v>
      </c>
      <c r="G6" s="260">
        <v>7.39</v>
      </c>
      <c r="H6" s="253" t="s">
        <v>170</v>
      </c>
      <c r="I6" s="265">
        <v>2</v>
      </c>
      <c r="J6" s="232" t="s">
        <v>227</v>
      </c>
      <c r="K6" s="181">
        <v>55008</v>
      </c>
      <c r="L6" s="180">
        <v>38407</v>
      </c>
      <c r="M6" s="256">
        <v>276</v>
      </c>
      <c r="N6" s="260">
        <v>7.19</v>
      </c>
      <c r="Q6" t="s">
        <v>6</v>
      </c>
      <c r="R6" t="s">
        <v>9</v>
      </c>
      <c r="S6" t="s">
        <v>10</v>
      </c>
      <c r="T6">
        <v>1093</v>
      </c>
      <c r="U6">
        <v>1.83</v>
      </c>
      <c r="V6">
        <v>2</v>
      </c>
    </row>
    <row r="7" spans="2:22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256">
        <v>75</v>
      </c>
      <c r="G7" s="260">
        <v>3.26</v>
      </c>
      <c r="H7" s="253"/>
      <c r="I7" s="168">
        <v>3</v>
      </c>
      <c r="J7" s="232" t="s">
        <v>228</v>
      </c>
      <c r="K7" s="181">
        <v>55384</v>
      </c>
      <c r="L7" s="180">
        <v>23035</v>
      </c>
      <c r="M7" s="256">
        <v>78</v>
      </c>
      <c r="N7" s="260">
        <v>3.39</v>
      </c>
      <c r="Q7" t="s">
        <v>6</v>
      </c>
      <c r="R7" t="s">
        <v>11</v>
      </c>
      <c r="S7" t="s">
        <v>12</v>
      </c>
      <c r="T7">
        <v>1182</v>
      </c>
      <c r="U7">
        <v>0.85</v>
      </c>
      <c r="V7">
        <v>1</v>
      </c>
    </row>
    <row r="8" spans="2:22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256">
        <v>318</v>
      </c>
      <c r="G8" s="260">
        <v>5.72</v>
      </c>
      <c r="H8" s="253" t="s">
        <v>170</v>
      </c>
      <c r="I8" s="168">
        <v>4</v>
      </c>
      <c r="J8" s="232" t="s">
        <v>229</v>
      </c>
      <c r="K8" s="181">
        <v>55259</v>
      </c>
      <c r="L8" s="180">
        <v>55572</v>
      </c>
      <c r="M8" s="256">
        <v>310</v>
      </c>
      <c r="N8" s="260">
        <v>5.58</v>
      </c>
      <c r="Q8" t="s">
        <v>6</v>
      </c>
      <c r="R8" t="s">
        <v>13</v>
      </c>
      <c r="S8" t="s">
        <v>14</v>
      </c>
      <c r="T8">
        <v>15367</v>
      </c>
      <c r="U8">
        <v>6.31</v>
      </c>
      <c r="V8">
        <v>97</v>
      </c>
    </row>
    <row r="9" spans="2:22" ht="27" customHeight="1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256">
        <v>150</v>
      </c>
      <c r="G9" s="260">
        <v>5.45</v>
      </c>
      <c r="H9" s="2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6">
        <v>144</v>
      </c>
      <c r="N9" s="260">
        <v>5.24</v>
      </c>
      <c r="Q9" t="s">
        <v>6</v>
      </c>
      <c r="R9" t="s">
        <v>15</v>
      </c>
      <c r="S9" t="s">
        <v>16</v>
      </c>
      <c r="T9">
        <v>1459</v>
      </c>
      <c r="U9">
        <v>2.74</v>
      </c>
      <c r="V9">
        <v>4</v>
      </c>
    </row>
    <row r="10" spans="2:22" ht="15.75" thickBot="1" x14ac:dyDescent="0.3">
      <c r="B10" s="168">
        <v>6</v>
      </c>
      <c r="C10" s="64" t="s">
        <v>231</v>
      </c>
      <c r="D10" s="181">
        <v>55446</v>
      </c>
      <c r="E10" s="180">
        <v>9585</v>
      </c>
      <c r="F10" s="256">
        <v>27</v>
      </c>
      <c r="G10" s="261">
        <v>2.82</v>
      </c>
      <c r="H10" s="2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6">
        <v>25</v>
      </c>
      <c r="N10" s="261">
        <v>2.61</v>
      </c>
      <c r="Q10" t="s">
        <v>6</v>
      </c>
      <c r="R10" t="s">
        <v>17</v>
      </c>
      <c r="S10" t="s">
        <v>18</v>
      </c>
      <c r="T10">
        <v>12963</v>
      </c>
      <c r="U10">
        <v>5.94</v>
      </c>
      <c r="V10">
        <v>77</v>
      </c>
    </row>
    <row r="11" spans="2:22" ht="27" customHeight="1" thickBot="1" x14ac:dyDescent="0.3">
      <c r="B11" s="168">
        <v>7</v>
      </c>
      <c r="C11" s="200" t="s">
        <v>172</v>
      </c>
      <c r="D11" s="181">
        <v>55473</v>
      </c>
      <c r="E11" s="180">
        <v>6587</v>
      </c>
      <c r="F11" s="256">
        <v>5</v>
      </c>
      <c r="G11" s="262">
        <v>0.76</v>
      </c>
      <c r="I11" s="168">
        <v>7</v>
      </c>
      <c r="J11" s="200" t="s">
        <v>172</v>
      </c>
      <c r="K11" s="181">
        <v>55473</v>
      </c>
      <c r="L11" s="180">
        <v>6587</v>
      </c>
      <c r="M11" s="256">
        <v>4</v>
      </c>
      <c r="N11" s="262">
        <v>0.61</v>
      </c>
      <c r="Q11" t="s">
        <v>6</v>
      </c>
      <c r="R11" t="s">
        <v>19</v>
      </c>
      <c r="S11" t="s">
        <v>20</v>
      </c>
      <c r="T11">
        <v>1971</v>
      </c>
      <c r="U11">
        <v>1.01</v>
      </c>
      <c r="V11">
        <v>2</v>
      </c>
    </row>
    <row r="12" spans="2:22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256">
        <v>2</v>
      </c>
      <c r="G12" s="261">
        <v>1.83</v>
      </c>
      <c r="H12" s="2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256">
        <v>2</v>
      </c>
      <c r="N12" s="261">
        <v>1.83</v>
      </c>
      <c r="Q12" t="s">
        <v>6</v>
      </c>
      <c r="R12" t="s">
        <v>21</v>
      </c>
      <c r="S12" t="s">
        <v>22</v>
      </c>
      <c r="T12">
        <v>1349</v>
      </c>
      <c r="U12">
        <v>0.74</v>
      </c>
      <c r="V12">
        <v>1</v>
      </c>
    </row>
    <row r="13" spans="2:22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6">
        <v>1</v>
      </c>
      <c r="G13" s="26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256">
        <v>1</v>
      </c>
      <c r="N13" s="262">
        <v>0.85</v>
      </c>
      <c r="Q13" t="s">
        <v>6</v>
      </c>
      <c r="R13" t="s">
        <v>23</v>
      </c>
      <c r="S13" t="s">
        <v>24</v>
      </c>
      <c r="T13">
        <v>1434</v>
      </c>
      <c r="U13">
        <v>2.79</v>
      </c>
      <c r="V13">
        <v>4</v>
      </c>
    </row>
    <row r="14" spans="2:22" ht="27" customHeight="1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256">
        <v>99</v>
      </c>
      <c r="G14" s="260">
        <v>6.44</v>
      </c>
      <c r="H14" s="2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256">
        <v>90</v>
      </c>
      <c r="N14" s="260">
        <v>5.86</v>
      </c>
      <c r="Q14" t="s">
        <v>6</v>
      </c>
      <c r="R14" t="s">
        <v>25</v>
      </c>
      <c r="S14" t="s">
        <v>26</v>
      </c>
      <c r="T14">
        <v>4833</v>
      </c>
      <c r="U14">
        <v>5.59</v>
      </c>
      <c r="V14">
        <v>27</v>
      </c>
    </row>
    <row r="15" spans="2:22" ht="27" customHeight="1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256">
        <v>5</v>
      </c>
      <c r="G15" s="261">
        <v>3.43</v>
      </c>
      <c r="H15" s="2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256">
        <v>3</v>
      </c>
      <c r="N15" s="261">
        <v>2.06</v>
      </c>
      <c r="Q15" t="s">
        <v>6</v>
      </c>
      <c r="R15" t="s">
        <v>27</v>
      </c>
      <c r="S15" t="s">
        <v>28</v>
      </c>
      <c r="T15">
        <v>1340</v>
      </c>
      <c r="U15">
        <v>1.49</v>
      </c>
      <c r="V15">
        <v>2</v>
      </c>
    </row>
    <row r="16" spans="2:22" ht="15.75" thickBot="1" x14ac:dyDescent="0.3">
      <c r="B16" s="266">
        <v>12</v>
      </c>
      <c r="C16" s="232" t="s">
        <v>17</v>
      </c>
      <c r="D16" s="181">
        <v>55838</v>
      </c>
      <c r="E16" s="180">
        <v>12963</v>
      </c>
      <c r="F16" s="256">
        <v>72</v>
      </c>
      <c r="G16" s="260">
        <v>5.55</v>
      </c>
      <c r="H16" s="253"/>
      <c r="I16" s="265">
        <v>12</v>
      </c>
      <c r="J16" s="232" t="s">
        <v>17</v>
      </c>
      <c r="K16" s="181">
        <v>55838</v>
      </c>
      <c r="L16" s="180">
        <v>12963</v>
      </c>
      <c r="M16" s="256">
        <v>77</v>
      </c>
      <c r="N16" s="260">
        <v>5.94</v>
      </c>
      <c r="Q16" t="s">
        <v>6</v>
      </c>
      <c r="R16" t="s">
        <v>29</v>
      </c>
      <c r="S16" t="s">
        <v>30</v>
      </c>
      <c r="T16">
        <v>1186</v>
      </c>
      <c r="U16">
        <v>0</v>
      </c>
      <c r="V16">
        <v>0</v>
      </c>
    </row>
    <row r="17" spans="2:22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6">
        <v>2</v>
      </c>
      <c r="G17" s="261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256">
        <v>3</v>
      </c>
      <c r="N17" s="261">
        <v>1.52</v>
      </c>
      <c r="Q17" t="s">
        <v>6</v>
      </c>
      <c r="R17" t="s">
        <v>31</v>
      </c>
      <c r="S17" t="s">
        <v>32</v>
      </c>
      <c r="T17">
        <v>2389</v>
      </c>
      <c r="U17">
        <v>2.09</v>
      </c>
      <c r="V17">
        <v>5</v>
      </c>
    </row>
    <row r="18" spans="2:22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256">
        <v>1</v>
      </c>
      <c r="G18" s="262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256">
        <v>1</v>
      </c>
      <c r="N18" s="262">
        <v>0.74</v>
      </c>
      <c r="Q18" t="s">
        <v>6</v>
      </c>
      <c r="R18" t="s">
        <v>33</v>
      </c>
      <c r="S18" t="s">
        <v>34</v>
      </c>
      <c r="T18">
        <v>2367</v>
      </c>
      <c r="U18">
        <v>8.0299999999999994</v>
      </c>
      <c r="V18">
        <v>19</v>
      </c>
    </row>
    <row r="19" spans="2:22" ht="27" customHeight="1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56">
        <v>4</v>
      </c>
      <c r="G19" s="261">
        <v>2.79</v>
      </c>
      <c r="H19" s="253"/>
      <c r="I19" s="168">
        <v>15</v>
      </c>
      <c r="J19" s="64" t="s">
        <v>177</v>
      </c>
      <c r="K19" s="181">
        <v>56096</v>
      </c>
      <c r="L19" s="180">
        <v>1434</v>
      </c>
      <c r="M19" s="256">
        <v>4</v>
      </c>
      <c r="N19" s="261">
        <v>2.79</v>
      </c>
      <c r="Q19" t="s">
        <v>6</v>
      </c>
      <c r="R19" t="s">
        <v>35</v>
      </c>
      <c r="S19" t="s">
        <v>36</v>
      </c>
      <c r="T19">
        <v>2498</v>
      </c>
      <c r="U19">
        <v>1.2</v>
      </c>
      <c r="V19">
        <v>3</v>
      </c>
    </row>
    <row r="20" spans="2:22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256">
        <v>27</v>
      </c>
      <c r="G20" s="260">
        <v>5.59</v>
      </c>
      <c r="H20" s="253"/>
      <c r="I20" s="168">
        <v>16</v>
      </c>
      <c r="J20" s="232" t="s">
        <v>178</v>
      </c>
      <c r="K20" s="181">
        <v>56210</v>
      </c>
      <c r="L20" s="180">
        <v>4833</v>
      </c>
      <c r="M20" s="256">
        <v>27</v>
      </c>
      <c r="N20" s="260">
        <v>5.59</v>
      </c>
      <c r="Q20" t="s">
        <v>6</v>
      </c>
      <c r="R20" t="s">
        <v>37</v>
      </c>
      <c r="S20" t="s">
        <v>38</v>
      </c>
      <c r="T20">
        <v>2695</v>
      </c>
      <c r="U20">
        <v>0</v>
      </c>
      <c r="V20">
        <v>0</v>
      </c>
    </row>
    <row r="21" spans="2:22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256">
        <v>2</v>
      </c>
      <c r="G21" s="261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256">
        <v>2</v>
      </c>
      <c r="N21" s="261">
        <v>1.49</v>
      </c>
      <c r="Q21" t="s">
        <v>6</v>
      </c>
      <c r="R21" t="s">
        <v>39</v>
      </c>
      <c r="S21" t="s">
        <v>40</v>
      </c>
      <c r="T21">
        <v>3066</v>
      </c>
      <c r="U21">
        <v>2.61</v>
      </c>
      <c r="V21">
        <v>8</v>
      </c>
    </row>
    <row r="22" spans="2:22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256">
        <v>0</v>
      </c>
      <c r="G22" s="26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6">
        <v>0</v>
      </c>
      <c r="N22" s="262">
        <v>0</v>
      </c>
      <c r="Q22" t="s">
        <v>6</v>
      </c>
      <c r="R22" t="s">
        <v>41</v>
      </c>
      <c r="S22" t="s">
        <v>42</v>
      </c>
      <c r="T22">
        <v>4804</v>
      </c>
      <c r="U22">
        <v>6.04</v>
      </c>
      <c r="V22">
        <v>29</v>
      </c>
    </row>
    <row r="23" spans="2:22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56">
        <v>6</v>
      </c>
      <c r="G23" s="261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256">
        <v>6</v>
      </c>
      <c r="N23" s="261">
        <v>2.5099999999999998</v>
      </c>
      <c r="Q23" t="s">
        <v>6</v>
      </c>
      <c r="R23" t="s">
        <v>45</v>
      </c>
      <c r="S23" t="s">
        <v>46</v>
      </c>
      <c r="T23">
        <v>1709</v>
      </c>
      <c r="U23">
        <v>1.17</v>
      </c>
      <c r="V23">
        <v>2</v>
      </c>
    </row>
    <row r="24" spans="2:22" ht="27" customHeight="1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256">
        <v>18</v>
      </c>
      <c r="G24" s="260">
        <v>7.6</v>
      </c>
      <c r="H24" s="2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256">
        <v>16</v>
      </c>
      <c r="N24" s="260">
        <v>6.76</v>
      </c>
      <c r="Q24" t="s">
        <v>6</v>
      </c>
      <c r="R24" t="s">
        <v>43</v>
      </c>
      <c r="S24" t="s">
        <v>44</v>
      </c>
      <c r="T24">
        <v>2340</v>
      </c>
      <c r="U24">
        <v>1.28</v>
      </c>
      <c r="V24">
        <v>3</v>
      </c>
    </row>
    <row r="25" spans="2:22" ht="27" customHeight="1" thickBot="1" x14ac:dyDescent="0.3">
      <c r="B25" s="168">
        <v>21</v>
      </c>
      <c r="C25" s="200" t="s">
        <v>182</v>
      </c>
      <c r="D25" s="181">
        <v>56461</v>
      </c>
      <c r="E25" s="180">
        <v>2498</v>
      </c>
      <c r="F25" s="256">
        <v>1</v>
      </c>
      <c r="G25" s="262">
        <v>0.4</v>
      </c>
      <c r="I25" s="168">
        <v>21</v>
      </c>
      <c r="J25" s="200" t="s">
        <v>182</v>
      </c>
      <c r="K25" s="181">
        <v>56461</v>
      </c>
      <c r="L25" s="180">
        <v>2498</v>
      </c>
      <c r="M25" s="256">
        <v>1</v>
      </c>
      <c r="N25" s="262">
        <v>0.4</v>
      </c>
      <c r="Q25" t="s">
        <v>6</v>
      </c>
      <c r="R25" t="s">
        <v>47</v>
      </c>
      <c r="S25" t="s">
        <v>48</v>
      </c>
      <c r="T25">
        <v>3749</v>
      </c>
      <c r="U25">
        <v>2.4</v>
      </c>
      <c r="V25">
        <v>9</v>
      </c>
    </row>
    <row r="26" spans="2:22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6">
        <v>0</v>
      </c>
      <c r="G26" s="26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6">
        <v>0</v>
      </c>
      <c r="N26" s="262">
        <v>0</v>
      </c>
      <c r="Q26" t="s">
        <v>6</v>
      </c>
      <c r="R26" t="s">
        <v>49</v>
      </c>
      <c r="S26" t="s">
        <v>50</v>
      </c>
      <c r="T26">
        <v>3724</v>
      </c>
      <c r="U26">
        <v>5.0999999999999996</v>
      </c>
      <c r="V26">
        <v>19</v>
      </c>
    </row>
    <row r="27" spans="2:22" ht="27" customHeight="1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256">
        <v>8</v>
      </c>
      <c r="G27" s="261">
        <v>2.61</v>
      </c>
      <c r="H27" s="253" t="s">
        <v>170</v>
      </c>
      <c r="I27" s="168">
        <v>23</v>
      </c>
      <c r="J27" s="64" t="s">
        <v>184</v>
      </c>
      <c r="K27" s="181">
        <v>56568</v>
      </c>
      <c r="L27" s="180">
        <v>3066</v>
      </c>
      <c r="M27" s="256">
        <v>7</v>
      </c>
      <c r="N27" s="261">
        <v>2.2799999999999998</v>
      </c>
      <c r="Q27" t="s">
        <v>6</v>
      </c>
      <c r="R27" t="s">
        <v>51</v>
      </c>
      <c r="S27" t="s">
        <v>52</v>
      </c>
      <c r="T27">
        <v>2374</v>
      </c>
      <c r="U27">
        <v>0</v>
      </c>
      <c r="V27">
        <v>0</v>
      </c>
    </row>
    <row r="28" spans="2:22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256">
        <v>24</v>
      </c>
      <c r="G28" s="260">
        <v>5</v>
      </c>
      <c r="H28" s="253"/>
      <c r="I28" s="168">
        <v>24</v>
      </c>
      <c r="J28" s="232" t="s">
        <v>185</v>
      </c>
      <c r="K28" s="181">
        <v>56666</v>
      </c>
      <c r="L28" s="180">
        <v>4804</v>
      </c>
      <c r="M28" s="256">
        <v>26</v>
      </c>
      <c r="N28" s="260">
        <v>5.41</v>
      </c>
      <c r="Q28" t="s">
        <v>6</v>
      </c>
      <c r="R28" t="s">
        <v>53</v>
      </c>
      <c r="S28" t="s">
        <v>54</v>
      </c>
      <c r="T28">
        <v>1525</v>
      </c>
      <c r="U28">
        <v>8.52</v>
      </c>
      <c r="V28">
        <v>13</v>
      </c>
    </row>
    <row r="29" spans="2:22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256">
        <v>4</v>
      </c>
      <c r="G29" s="261">
        <v>1.71</v>
      </c>
      <c r="H29" s="253"/>
      <c r="I29" s="168">
        <v>25</v>
      </c>
      <c r="J29" s="64" t="s">
        <v>186</v>
      </c>
      <c r="K29" s="181">
        <v>57314</v>
      </c>
      <c r="L29" s="180">
        <v>2340</v>
      </c>
      <c r="M29" s="256">
        <v>5</v>
      </c>
      <c r="N29" s="261">
        <v>2.14</v>
      </c>
      <c r="Q29" t="s">
        <v>6</v>
      </c>
      <c r="R29" t="s">
        <v>55</v>
      </c>
      <c r="S29" t="s">
        <v>56</v>
      </c>
      <c r="T29">
        <v>1800</v>
      </c>
      <c r="U29">
        <v>5</v>
      </c>
      <c r="V29">
        <v>9</v>
      </c>
    </row>
    <row r="30" spans="2:22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256">
        <v>2</v>
      </c>
      <c r="G30" s="261">
        <v>1.17</v>
      </c>
      <c r="I30" s="168">
        <v>26</v>
      </c>
      <c r="J30" s="64" t="s">
        <v>187</v>
      </c>
      <c r="K30" s="181">
        <v>56773</v>
      </c>
      <c r="L30" s="180">
        <v>1709</v>
      </c>
      <c r="M30" s="256">
        <v>2</v>
      </c>
      <c r="N30" s="261">
        <v>1.17</v>
      </c>
      <c r="Q30" t="s">
        <v>6</v>
      </c>
      <c r="R30" t="s">
        <v>57</v>
      </c>
      <c r="S30" t="s">
        <v>58</v>
      </c>
      <c r="T30">
        <v>4267</v>
      </c>
      <c r="U30">
        <v>4.45</v>
      </c>
      <c r="V30">
        <v>19</v>
      </c>
    </row>
    <row r="31" spans="2:22" ht="27" customHeight="1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256">
        <v>8</v>
      </c>
      <c r="G31" s="261">
        <v>2.13</v>
      </c>
      <c r="H31" s="2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6">
        <v>7</v>
      </c>
      <c r="N31" s="261">
        <v>1.87</v>
      </c>
      <c r="Q31" t="s">
        <v>6</v>
      </c>
      <c r="R31" t="s">
        <v>59</v>
      </c>
      <c r="S31" t="s">
        <v>60</v>
      </c>
      <c r="T31">
        <v>1366</v>
      </c>
      <c r="U31">
        <v>1.46</v>
      </c>
      <c r="V31">
        <v>2</v>
      </c>
    </row>
    <row r="32" spans="2:22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6">
        <v>14</v>
      </c>
      <c r="G32" s="260">
        <v>3.76</v>
      </c>
      <c r="H32" s="253"/>
      <c r="I32" s="168">
        <v>28</v>
      </c>
      <c r="J32" s="232" t="s">
        <v>49</v>
      </c>
      <c r="K32" s="181">
        <v>56988</v>
      </c>
      <c r="L32" s="180">
        <v>3724</v>
      </c>
      <c r="M32" s="256">
        <v>17</v>
      </c>
      <c r="N32" s="260">
        <v>4.5599999999999996</v>
      </c>
      <c r="Q32" t="s">
        <v>6</v>
      </c>
      <c r="R32" t="s">
        <v>61</v>
      </c>
      <c r="S32" t="s">
        <v>62</v>
      </c>
      <c r="T32">
        <v>3050</v>
      </c>
      <c r="U32">
        <v>2.2999999999999998</v>
      </c>
      <c r="V32">
        <v>7</v>
      </c>
    </row>
    <row r="33" spans="2:22" ht="27" customHeight="1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256">
        <v>0</v>
      </c>
      <c r="G33" s="262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256">
        <v>1</v>
      </c>
      <c r="N33" s="262">
        <v>0.42</v>
      </c>
      <c r="Q33" t="s">
        <v>6</v>
      </c>
      <c r="R33" t="s">
        <v>63</v>
      </c>
      <c r="S33" t="s">
        <v>64</v>
      </c>
      <c r="T33">
        <v>1489</v>
      </c>
      <c r="U33">
        <v>4.7</v>
      </c>
      <c r="V33">
        <v>7</v>
      </c>
    </row>
    <row r="34" spans="2:22" ht="15.75" thickBot="1" x14ac:dyDescent="0.3">
      <c r="B34" s="267">
        <v>30</v>
      </c>
      <c r="C34" s="232" t="s">
        <v>53</v>
      </c>
      <c r="D34" s="181">
        <v>57163</v>
      </c>
      <c r="E34" s="180">
        <v>1525</v>
      </c>
      <c r="F34" s="256">
        <v>12</v>
      </c>
      <c r="G34" s="260">
        <v>7.87</v>
      </c>
      <c r="H34" s="253"/>
      <c r="I34" s="264">
        <v>30</v>
      </c>
      <c r="J34" s="232" t="s">
        <v>53</v>
      </c>
      <c r="K34" s="181">
        <v>57163</v>
      </c>
      <c r="L34" s="180">
        <v>1525</v>
      </c>
      <c r="M34" s="256">
        <v>13</v>
      </c>
      <c r="N34" s="260">
        <v>8.52</v>
      </c>
      <c r="Q34" t="s">
        <v>6</v>
      </c>
      <c r="R34" t="s">
        <v>65</v>
      </c>
      <c r="S34" t="s">
        <v>66</v>
      </c>
      <c r="T34">
        <v>4398</v>
      </c>
      <c r="U34">
        <v>4.55</v>
      </c>
      <c r="V34">
        <v>20</v>
      </c>
    </row>
    <row r="35" spans="2:22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256">
        <v>9</v>
      </c>
      <c r="G35" s="260">
        <v>5</v>
      </c>
      <c r="H35" s="253" t="s">
        <v>170</v>
      </c>
      <c r="I35" s="168">
        <v>31</v>
      </c>
      <c r="J35" s="232" t="s">
        <v>55</v>
      </c>
      <c r="K35" s="181">
        <v>57225</v>
      </c>
      <c r="L35" s="180">
        <v>1800</v>
      </c>
      <c r="M35" s="256">
        <v>8</v>
      </c>
      <c r="N35" s="260">
        <v>4.4400000000000004</v>
      </c>
      <c r="Q35" t="s">
        <v>6</v>
      </c>
      <c r="R35" t="s">
        <v>67</v>
      </c>
      <c r="S35" t="s">
        <v>68</v>
      </c>
      <c r="T35">
        <v>2746</v>
      </c>
      <c r="U35">
        <v>2.91</v>
      </c>
      <c r="V35">
        <v>8</v>
      </c>
    </row>
    <row r="36" spans="2:22" ht="27" customHeight="1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256">
        <v>18</v>
      </c>
      <c r="G36" s="260">
        <v>4.22</v>
      </c>
      <c r="H36" s="2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6">
        <v>17</v>
      </c>
      <c r="N36" s="260">
        <v>3.98</v>
      </c>
      <c r="Q36" t="s">
        <v>6</v>
      </c>
      <c r="R36" t="s">
        <v>69</v>
      </c>
      <c r="S36" t="s">
        <v>70</v>
      </c>
      <c r="T36">
        <v>46474</v>
      </c>
      <c r="U36">
        <v>6.82</v>
      </c>
      <c r="V36">
        <v>317</v>
      </c>
    </row>
    <row r="37" spans="2:22" ht="27" customHeight="1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256">
        <v>2</v>
      </c>
      <c r="G37" s="261">
        <v>1.46</v>
      </c>
      <c r="I37" s="168">
        <v>33</v>
      </c>
      <c r="J37" s="64" t="s">
        <v>189</v>
      </c>
      <c r="K37" s="181">
        <v>57449</v>
      </c>
      <c r="L37" s="180">
        <v>1366</v>
      </c>
      <c r="M37" s="256">
        <v>2</v>
      </c>
      <c r="N37" s="261">
        <v>1.46</v>
      </c>
      <c r="Q37" t="s">
        <v>6</v>
      </c>
      <c r="R37" t="s">
        <v>71</v>
      </c>
      <c r="S37" t="s">
        <v>72</v>
      </c>
      <c r="T37">
        <v>3900</v>
      </c>
      <c r="U37">
        <v>5.13</v>
      </c>
      <c r="V37">
        <v>20</v>
      </c>
    </row>
    <row r="38" spans="2:22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6">
        <v>7</v>
      </c>
      <c r="G38" s="261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256">
        <v>8</v>
      </c>
      <c r="N38" s="261">
        <v>2.62</v>
      </c>
      <c r="Q38" t="s">
        <v>6</v>
      </c>
      <c r="R38" t="s">
        <v>73</v>
      </c>
      <c r="S38" t="s">
        <v>74</v>
      </c>
      <c r="T38">
        <v>2296</v>
      </c>
      <c r="U38">
        <v>10.89</v>
      </c>
      <c r="V38">
        <v>25</v>
      </c>
    </row>
    <row r="39" spans="2:22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256">
        <v>7</v>
      </c>
      <c r="G39" s="260">
        <v>4.7</v>
      </c>
      <c r="H39" s="253" t="s">
        <v>170</v>
      </c>
      <c r="I39" s="168">
        <v>35</v>
      </c>
      <c r="J39" s="232" t="s">
        <v>190</v>
      </c>
      <c r="K39" s="181">
        <v>57546</v>
      </c>
      <c r="L39" s="180">
        <v>1489</v>
      </c>
      <c r="M39" s="256">
        <v>6</v>
      </c>
      <c r="N39" s="260">
        <v>4.03</v>
      </c>
      <c r="Q39" t="s">
        <v>6</v>
      </c>
      <c r="R39" t="s">
        <v>75</v>
      </c>
      <c r="S39" t="s">
        <v>76</v>
      </c>
      <c r="T39">
        <v>1502</v>
      </c>
      <c r="U39">
        <v>1.33</v>
      </c>
      <c r="V39">
        <v>2</v>
      </c>
    </row>
    <row r="40" spans="2:22" ht="27" customHeight="1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256">
        <v>19</v>
      </c>
      <c r="G40" s="260">
        <v>4.32</v>
      </c>
      <c r="H40" s="253"/>
      <c r="I40" s="168">
        <v>36</v>
      </c>
      <c r="J40" s="232" t="s">
        <v>65</v>
      </c>
      <c r="K40" s="181">
        <v>57582</v>
      </c>
      <c r="L40" s="180">
        <v>4398</v>
      </c>
      <c r="M40" s="256">
        <v>20</v>
      </c>
      <c r="N40" s="260">
        <v>4.55</v>
      </c>
      <c r="Q40" t="s">
        <v>6</v>
      </c>
      <c r="R40" t="s">
        <v>77</v>
      </c>
      <c r="S40" t="s">
        <v>78</v>
      </c>
      <c r="T40">
        <v>9121</v>
      </c>
      <c r="U40">
        <v>1.97</v>
      </c>
      <c r="V40">
        <v>18</v>
      </c>
    </row>
    <row r="41" spans="2:22" ht="27" customHeight="1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256">
        <v>8</v>
      </c>
      <c r="G41" s="261">
        <v>2.91</v>
      </c>
      <c r="I41" s="168">
        <v>37</v>
      </c>
      <c r="J41" s="64" t="s">
        <v>191</v>
      </c>
      <c r="K41" s="181">
        <v>57644</v>
      </c>
      <c r="L41" s="180">
        <v>2746</v>
      </c>
      <c r="M41" s="256">
        <v>8</v>
      </c>
      <c r="N41" s="261">
        <v>2.91</v>
      </c>
      <c r="Q41" t="s">
        <v>6</v>
      </c>
      <c r="R41" t="s">
        <v>79</v>
      </c>
      <c r="S41" t="s">
        <v>80</v>
      </c>
      <c r="T41">
        <v>3831</v>
      </c>
      <c r="U41">
        <v>2.61</v>
      </c>
      <c r="V41">
        <v>10</v>
      </c>
    </row>
    <row r="42" spans="2:22" ht="27" customHeight="1" thickBot="1" x14ac:dyDescent="0.3">
      <c r="B42" s="265">
        <v>38</v>
      </c>
      <c r="C42" s="232" t="s">
        <v>192</v>
      </c>
      <c r="D42" s="181">
        <v>57706</v>
      </c>
      <c r="E42" s="180">
        <v>46474</v>
      </c>
      <c r="F42" s="256">
        <v>312</v>
      </c>
      <c r="G42" s="260">
        <v>6.71</v>
      </c>
      <c r="H42" s="253" t="s">
        <v>170</v>
      </c>
      <c r="I42" s="168">
        <v>38</v>
      </c>
      <c r="J42" s="232" t="s">
        <v>192</v>
      </c>
      <c r="K42" s="181">
        <v>57706</v>
      </c>
      <c r="L42" s="180">
        <v>46474</v>
      </c>
      <c r="M42" s="256">
        <v>294</v>
      </c>
      <c r="N42" s="260">
        <v>6.33</v>
      </c>
      <c r="Q42" t="s">
        <v>6</v>
      </c>
      <c r="R42" t="s">
        <v>81</v>
      </c>
      <c r="S42" t="s">
        <v>82</v>
      </c>
      <c r="T42">
        <v>4328</v>
      </c>
      <c r="U42">
        <v>1.39</v>
      </c>
      <c r="V42">
        <v>6</v>
      </c>
    </row>
    <row r="43" spans="2:22" ht="15.7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256">
        <v>15</v>
      </c>
      <c r="G43" s="260">
        <v>3.85</v>
      </c>
      <c r="H43" s="253"/>
      <c r="I43" s="168">
        <v>39</v>
      </c>
      <c r="J43" s="232" t="s">
        <v>71</v>
      </c>
      <c r="K43" s="181">
        <v>57742</v>
      </c>
      <c r="L43" s="180">
        <v>3900</v>
      </c>
      <c r="M43" s="256">
        <v>15</v>
      </c>
      <c r="N43" s="260">
        <v>3.85</v>
      </c>
      <c r="Q43" t="s">
        <v>6</v>
      </c>
      <c r="R43" t="s">
        <v>83</v>
      </c>
      <c r="S43" t="s">
        <v>84</v>
      </c>
      <c r="T43">
        <v>1485</v>
      </c>
      <c r="U43">
        <v>5.39</v>
      </c>
      <c r="V43">
        <v>8</v>
      </c>
    </row>
    <row r="44" spans="2:22" ht="15.75" thickBot="1" x14ac:dyDescent="0.3">
      <c r="B44" s="266">
        <v>40</v>
      </c>
      <c r="C44" s="232" t="s">
        <v>193</v>
      </c>
      <c r="D44" s="181">
        <v>57948</v>
      </c>
      <c r="E44" s="180">
        <v>2296</v>
      </c>
      <c r="F44" s="256">
        <v>23</v>
      </c>
      <c r="G44" s="260">
        <v>10.02</v>
      </c>
      <c r="H44" s="253"/>
      <c r="I44" s="266">
        <v>40</v>
      </c>
      <c r="J44" s="232" t="s">
        <v>193</v>
      </c>
      <c r="K44" s="181">
        <v>57948</v>
      </c>
      <c r="L44" s="180">
        <v>2296</v>
      </c>
      <c r="M44" s="256">
        <v>29</v>
      </c>
      <c r="N44" s="260">
        <v>12.63</v>
      </c>
      <c r="Q44" t="s">
        <v>6</v>
      </c>
      <c r="R44" t="s">
        <v>85</v>
      </c>
      <c r="S44" t="s">
        <v>86</v>
      </c>
      <c r="T44">
        <v>1180</v>
      </c>
      <c r="U44">
        <v>2.54</v>
      </c>
      <c r="V44">
        <v>3</v>
      </c>
    </row>
    <row r="45" spans="2:22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256">
        <v>2</v>
      </c>
      <c r="G45" s="261">
        <v>1.33</v>
      </c>
      <c r="H45" s="253"/>
      <c r="I45" s="168">
        <v>41</v>
      </c>
      <c r="J45" s="64" t="s">
        <v>75</v>
      </c>
      <c r="K45" s="181">
        <v>57831</v>
      </c>
      <c r="L45" s="180">
        <v>1502</v>
      </c>
      <c r="M45" s="256">
        <v>2</v>
      </c>
      <c r="N45" s="261">
        <v>1.33</v>
      </c>
      <c r="Q45" t="s">
        <v>6</v>
      </c>
      <c r="R45" t="s">
        <v>87</v>
      </c>
      <c r="S45" t="s">
        <v>88</v>
      </c>
      <c r="T45">
        <v>4944</v>
      </c>
      <c r="U45">
        <v>3.24</v>
      </c>
      <c r="V45">
        <v>16</v>
      </c>
    </row>
    <row r="46" spans="2:22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256">
        <v>18</v>
      </c>
      <c r="G46" s="261">
        <v>1.97</v>
      </c>
      <c r="H46" s="253"/>
      <c r="I46" s="168">
        <v>42</v>
      </c>
      <c r="J46" s="64" t="s">
        <v>194</v>
      </c>
      <c r="K46" s="181">
        <v>57902</v>
      </c>
      <c r="L46" s="180">
        <v>9121</v>
      </c>
      <c r="M46" s="256">
        <v>20</v>
      </c>
      <c r="N46" s="261">
        <v>2.19</v>
      </c>
      <c r="Q46" t="s">
        <v>6</v>
      </c>
      <c r="R46" t="s">
        <v>89</v>
      </c>
      <c r="S46" t="s">
        <v>90</v>
      </c>
      <c r="T46">
        <v>4657</v>
      </c>
      <c r="U46">
        <v>3.87</v>
      </c>
      <c r="V46">
        <v>18</v>
      </c>
    </row>
    <row r="47" spans="2:22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256">
        <v>11</v>
      </c>
      <c r="G47" s="261">
        <v>2.87</v>
      </c>
      <c r="H47" s="2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256">
        <v>10</v>
      </c>
      <c r="N47" s="261">
        <v>2.61</v>
      </c>
      <c r="Q47" t="s">
        <v>6</v>
      </c>
      <c r="R47" t="s">
        <v>91</v>
      </c>
      <c r="S47" t="s">
        <v>92</v>
      </c>
      <c r="T47">
        <v>2298</v>
      </c>
      <c r="U47">
        <v>3.48</v>
      </c>
      <c r="V47">
        <v>8</v>
      </c>
    </row>
    <row r="48" spans="2:22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256">
        <v>8</v>
      </c>
      <c r="G48" s="261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256">
        <v>8</v>
      </c>
      <c r="N48" s="261">
        <v>1.85</v>
      </c>
      <c r="Q48" t="s">
        <v>6</v>
      </c>
      <c r="R48" t="s">
        <v>93</v>
      </c>
      <c r="S48" t="s">
        <v>94</v>
      </c>
      <c r="T48">
        <v>1379</v>
      </c>
      <c r="U48">
        <v>2.1800000000000002</v>
      </c>
      <c r="V48">
        <v>3</v>
      </c>
    </row>
    <row r="49" spans="2:22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1485</v>
      </c>
      <c r="F49" s="256">
        <v>8</v>
      </c>
      <c r="G49" s="260">
        <v>5.39</v>
      </c>
      <c r="H49" s="253"/>
      <c r="I49" s="265">
        <v>45</v>
      </c>
      <c r="J49" s="232" t="s">
        <v>195</v>
      </c>
      <c r="K49" s="181">
        <v>58204</v>
      </c>
      <c r="L49" s="180">
        <v>1485</v>
      </c>
      <c r="M49" s="256">
        <v>9</v>
      </c>
      <c r="N49" s="260">
        <v>6.06</v>
      </c>
      <c r="Q49" t="s">
        <v>6</v>
      </c>
      <c r="R49" t="s">
        <v>95</v>
      </c>
      <c r="S49" t="s">
        <v>96</v>
      </c>
      <c r="T49">
        <v>1637</v>
      </c>
      <c r="U49">
        <v>0</v>
      </c>
      <c r="V49">
        <v>0</v>
      </c>
    </row>
    <row r="50" spans="2:22" ht="27" customHeight="1" thickBot="1" x14ac:dyDescent="0.3">
      <c r="B50" s="168">
        <v>46</v>
      </c>
      <c r="C50" s="232" t="s">
        <v>196</v>
      </c>
      <c r="D50" s="181">
        <v>55106</v>
      </c>
      <c r="E50" s="180">
        <v>1180</v>
      </c>
      <c r="F50" s="256">
        <v>4</v>
      </c>
      <c r="G50" s="260">
        <v>3.39</v>
      </c>
      <c r="I50" s="168">
        <v>46</v>
      </c>
      <c r="J50" s="232" t="s">
        <v>196</v>
      </c>
      <c r="K50" s="181">
        <v>55106</v>
      </c>
      <c r="L50" s="180">
        <v>1180</v>
      </c>
      <c r="M50" s="256">
        <v>5</v>
      </c>
      <c r="N50" s="260">
        <v>4.24</v>
      </c>
      <c r="Q50" t="s">
        <v>6</v>
      </c>
      <c r="R50" t="s">
        <v>97</v>
      </c>
      <c r="S50" t="s">
        <v>98</v>
      </c>
      <c r="T50">
        <v>1506</v>
      </c>
      <c r="U50">
        <v>0</v>
      </c>
      <c r="V50">
        <v>0</v>
      </c>
    </row>
    <row r="51" spans="2:22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256">
        <v>17</v>
      </c>
      <c r="G51" s="260">
        <v>3.44</v>
      </c>
      <c r="H51" s="253"/>
      <c r="I51" s="168">
        <v>47</v>
      </c>
      <c r="J51" s="232" t="s">
        <v>87</v>
      </c>
      <c r="K51" s="181">
        <v>58259</v>
      </c>
      <c r="L51" s="180">
        <v>4944</v>
      </c>
      <c r="M51" s="256">
        <v>17</v>
      </c>
      <c r="N51" s="260">
        <v>3.44</v>
      </c>
      <c r="Q51" t="s">
        <v>6</v>
      </c>
      <c r="R51" t="s">
        <v>99</v>
      </c>
      <c r="S51" t="s">
        <v>100</v>
      </c>
      <c r="T51">
        <v>3649</v>
      </c>
      <c r="U51">
        <v>4.1100000000000003</v>
      </c>
      <c r="V51">
        <v>15</v>
      </c>
    </row>
    <row r="52" spans="2:22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6">
        <v>16</v>
      </c>
      <c r="G52" s="260">
        <v>3.44</v>
      </c>
      <c r="H52" s="253"/>
      <c r="I52" s="168">
        <v>48</v>
      </c>
      <c r="J52" s="232" t="s">
        <v>89</v>
      </c>
      <c r="K52" s="181">
        <v>58311</v>
      </c>
      <c r="L52" s="180">
        <v>4657</v>
      </c>
      <c r="M52" s="256">
        <v>16</v>
      </c>
      <c r="N52" s="260">
        <v>3.44</v>
      </c>
      <c r="Q52" t="s">
        <v>6</v>
      </c>
      <c r="R52" t="s">
        <v>101</v>
      </c>
      <c r="S52" t="s">
        <v>102</v>
      </c>
      <c r="T52">
        <v>5868</v>
      </c>
      <c r="U52">
        <v>5.28</v>
      </c>
      <c r="V52">
        <v>31</v>
      </c>
    </row>
    <row r="53" spans="2:22" ht="39.75" customHeight="1" thickBot="1" x14ac:dyDescent="0.3">
      <c r="B53" s="168">
        <v>49</v>
      </c>
      <c r="C53" s="64" t="s">
        <v>197</v>
      </c>
      <c r="D53" s="181">
        <v>58357</v>
      </c>
      <c r="E53" s="180">
        <v>2298</v>
      </c>
      <c r="F53" s="256">
        <v>8</v>
      </c>
      <c r="G53" s="261">
        <v>3.48</v>
      </c>
      <c r="H53" s="253" t="s">
        <v>170</v>
      </c>
      <c r="I53" s="168">
        <v>49</v>
      </c>
      <c r="J53" s="64" t="s">
        <v>197</v>
      </c>
      <c r="K53" s="181">
        <v>58357</v>
      </c>
      <c r="L53" s="180">
        <v>2298</v>
      </c>
      <c r="M53" s="256">
        <v>6</v>
      </c>
      <c r="N53" s="261">
        <v>2.61</v>
      </c>
      <c r="Q53" t="s">
        <v>6</v>
      </c>
      <c r="R53" t="s">
        <v>103</v>
      </c>
      <c r="S53" t="s">
        <v>104</v>
      </c>
      <c r="T53">
        <v>3851</v>
      </c>
      <c r="U53">
        <v>1.56</v>
      </c>
      <c r="V53">
        <v>6</v>
      </c>
    </row>
    <row r="54" spans="2:22" ht="27" customHeight="1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256">
        <v>2</v>
      </c>
      <c r="G54" s="261">
        <v>1.45</v>
      </c>
      <c r="H54" s="253"/>
      <c r="I54" s="168">
        <v>50</v>
      </c>
      <c r="J54" s="64" t="s">
        <v>198</v>
      </c>
      <c r="K54" s="181">
        <v>58393</v>
      </c>
      <c r="L54" s="180">
        <v>1379</v>
      </c>
      <c r="M54" s="256">
        <v>2</v>
      </c>
      <c r="N54" s="261">
        <v>1.45</v>
      </c>
      <c r="Q54" t="s">
        <v>6</v>
      </c>
      <c r="R54" t="s">
        <v>105</v>
      </c>
      <c r="S54" t="s">
        <v>106</v>
      </c>
      <c r="T54">
        <v>3283</v>
      </c>
      <c r="U54">
        <v>2.13</v>
      </c>
      <c r="V54">
        <v>7</v>
      </c>
    </row>
    <row r="55" spans="2:22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256">
        <v>0</v>
      </c>
      <c r="G55" s="262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256">
        <v>1</v>
      </c>
      <c r="N55" s="262">
        <v>0.61</v>
      </c>
      <c r="Q55" t="s">
        <v>6</v>
      </c>
      <c r="R55" t="s">
        <v>107</v>
      </c>
      <c r="S55" t="s">
        <v>108</v>
      </c>
      <c r="T55">
        <v>3275</v>
      </c>
      <c r="U55">
        <v>4.2699999999999996</v>
      </c>
      <c r="V55">
        <v>14</v>
      </c>
    </row>
    <row r="56" spans="2:22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256">
        <v>0</v>
      </c>
      <c r="G56" s="26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6">
        <v>0</v>
      </c>
      <c r="N56" s="262">
        <v>0</v>
      </c>
      <c r="Q56" t="s">
        <v>6</v>
      </c>
      <c r="R56" t="s">
        <v>109</v>
      </c>
      <c r="S56" t="s">
        <v>110</v>
      </c>
      <c r="T56">
        <v>27501</v>
      </c>
      <c r="U56">
        <v>5.71</v>
      </c>
      <c r="V56">
        <v>157</v>
      </c>
    </row>
    <row r="57" spans="2:22" ht="15.7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256">
        <v>13</v>
      </c>
      <c r="G57" s="260">
        <v>3.56</v>
      </c>
      <c r="H57" s="2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256">
        <v>12</v>
      </c>
      <c r="N57" s="260">
        <v>3.29</v>
      </c>
      <c r="Q57" t="s">
        <v>6</v>
      </c>
      <c r="R57" t="s">
        <v>111</v>
      </c>
      <c r="S57" t="s">
        <v>112</v>
      </c>
      <c r="T57">
        <v>336583</v>
      </c>
      <c r="U57">
        <v>6.99</v>
      </c>
      <c r="V57">
        <v>2352</v>
      </c>
    </row>
    <row r="58" spans="2:22" ht="27" customHeight="1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56">
        <v>27</v>
      </c>
      <c r="G58" s="260">
        <v>4.5999999999999996</v>
      </c>
      <c r="H58" s="253"/>
      <c r="I58" s="168">
        <v>54</v>
      </c>
      <c r="J58" s="232" t="s">
        <v>101</v>
      </c>
      <c r="K58" s="181">
        <v>55277</v>
      </c>
      <c r="L58" s="180">
        <v>5868</v>
      </c>
      <c r="M58" s="256">
        <v>24</v>
      </c>
      <c r="N58" s="260">
        <v>4.09</v>
      </c>
      <c r="Q58" t="s">
        <v>6</v>
      </c>
      <c r="R58" t="s">
        <v>113</v>
      </c>
      <c r="S58" t="s">
        <v>114</v>
      </c>
      <c r="T58">
        <v>38407</v>
      </c>
      <c r="U58">
        <v>7.16</v>
      </c>
      <c r="V58">
        <v>275</v>
      </c>
    </row>
    <row r="59" spans="2:22" ht="27" customHeight="1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256">
        <v>6</v>
      </c>
      <c r="G59" s="261">
        <v>1.56</v>
      </c>
      <c r="H59" s="253"/>
      <c r="I59" s="168">
        <v>55</v>
      </c>
      <c r="J59" s="64" t="s">
        <v>103</v>
      </c>
      <c r="K59" s="181">
        <v>58552</v>
      </c>
      <c r="L59" s="180">
        <v>3851</v>
      </c>
      <c r="M59" s="256">
        <v>6</v>
      </c>
      <c r="N59" s="261">
        <v>1.56</v>
      </c>
      <c r="Q59" t="s">
        <v>6</v>
      </c>
      <c r="R59" t="s">
        <v>115</v>
      </c>
      <c r="S59" t="s">
        <v>116</v>
      </c>
      <c r="T59">
        <v>23035</v>
      </c>
      <c r="U59">
        <v>3.26</v>
      </c>
      <c r="V59">
        <v>75</v>
      </c>
    </row>
    <row r="60" spans="2:22" ht="15.7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256">
        <v>6</v>
      </c>
      <c r="G60" s="261">
        <v>1.83</v>
      </c>
      <c r="H60" s="2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6">
        <v>5</v>
      </c>
      <c r="N60" s="261">
        <v>1.52</v>
      </c>
      <c r="Q60" t="s">
        <v>6</v>
      </c>
      <c r="R60" t="s">
        <v>117</v>
      </c>
      <c r="S60" t="s">
        <v>118</v>
      </c>
      <c r="T60">
        <v>55572</v>
      </c>
      <c r="U60">
        <v>5.67</v>
      </c>
      <c r="V60">
        <v>315</v>
      </c>
    </row>
    <row r="61" spans="2:22" ht="15.7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256">
        <v>15</v>
      </c>
      <c r="G61" s="260">
        <v>4.58</v>
      </c>
      <c r="I61" s="168">
        <v>57</v>
      </c>
      <c r="J61" s="232" t="s">
        <v>201</v>
      </c>
      <c r="K61" s="181">
        <v>58721</v>
      </c>
      <c r="L61" s="180">
        <v>3275</v>
      </c>
      <c r="M61" s="256">
        <v>17</v>
      </c>
      <c r="N61" s="260">
        <v>5.19</v>
      </c>
      <c r="Q61" t="s">
        <v>6</v>
      </c>
      <c r="R61" t="s">
        <v>119</v>
      </c>
      <c r="S61" t="s">
        <v>120</v>
      </c>
      <c r="T61">
        <v>2301</v>
      </c>
      <c r="U61">
        <v>2.61</v>
      </c>
      <c r="V61">
        <v>6</v>
      </c>
    </row>
    <row r="62" spans="2:22" ht="27" customHeight="1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256">
        <v>5</v>
      </c>
      <c r="G62" s="261">
        <v>2.17</v>
      </c>
      <c r="H62" s="253" t="s">
        <v>170</v>
      </c>
      <c r="I62" s="168">
        <v>58</v>
      </c>
      <c r="J62" s="64" t="s">
        <v>119</v>
      </c>
      <c r="K62" s="181">
        <v>60169</v>
      </c>
      <c r="L62" s="180">
        <v>2301</v>
      </c>
      <c r="M62" s="256">
        <v>3</v>
      </c>
      <c r="N62" s="261">
        <v>1.3</v>
      </c>
      <c r="Q62" t="s">
        <v>6</v>
      </c>
      <c r="R62" t="s">
        <v>121</v>
      </c>
      <c r="S62" t="s">
        <v>122</v>
      </c>
      <c r="T62">
        <v>9585</v>
      </c>
      <c r="U62">
        <v>3.34</v>
      </c>
      <c r="V62">
        <v>32</v>
      </c>
    </row>
    <row r="63" spans="2:22" ht="27" customHeight="1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256">
        <v>15</v>
      </c>
      <c r="G63" s="260">
        <v>13.03</v>
      </c>
      <c r="H63" s="253" t="s">
        <v>170</v>
      </c>
      <c r="I63" s="265">
        <v>59</v>
      </c>
      <c r="J63" s="232" t="s">
        <v>202</v>
      </c>
      <c r="K63" s="181">
        <v>58794</v>
      </c>
      <c r="L63" s="180">
        <v>1151</v>
      </c>
      <c r="M63" s="256">
        <v>11</v>
      </c>
      <c r="N63" s="260">
        <v>9.56</v>
      </c>
      <c r="Q63" t="s">
        <v>6</v>
      </c>
      <c r="R63" t="s">
        <v>125</v>
      </c>
      <c r="S63" t="s">
        <v>126</v>
      </c>
      <c r="T63">
        <v>1817</v>
      </c>
      <c r="U63">
        <v>4.95</v>
      </c>
      <c r="V63">
        <v>9</v>
      </c>
    </row>
    <row r="64" spans="2:22" ht="27" customHeight="1" thickBot="1" x14ac:dyDescent="0.3">
      <c r="B64" s="266">
        <v>60</v>
      </c>
      <c r="C64" s="232" t="s">
        <v>125</v>
      </c>
      <c r="D64" s="181">
        <v>58856</v>
      </c>
      <c r="E64" s="180">
        <v>1817</v>
      </c>
      <c r="F64" s="256">
        <v>10</v>
      </c>
      <c r="G64" s="260">
        <v>5.5</v>
      </c>
      <c r="H64" s="253"/>
      <c r="I64" s="265">
        <v>60</v>
      </c>
      <c r="J64" s="232" t="s">
        <v>125</v>
      </c>
      <c r="K64" s="181">
        <v>58856</v>
      </c>
      <c r="L64" s="180">
        <v>1817</v>
      </c>
      <c r="M64" s="256">
        <v>13</v>
      </c>
      <c r="N64" s="260">
        <v>7.15</v>
      </c>
      <c r="Q64" t="s">
        <v>6</v>
      </c>
      <c r="R64" t="s">
        <v>123</v>
      </c>
      <c r="S64" t="s">
        <v>124</v>
      </c>
      <c r="T64">
        <v>1151</v>
      </c>
      <c r="U64">
        <v>13.03</v>
      </c>
      <c r="V64">
        <v>15</v>
      </c>
    </row>
    <row r="65" spans="2:22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1653</v>
      </c>
      <c r="F65" s="256">
        <v>4</v>
      </c>
      <c r="G65" s="261">
        <v>2.42</v>
      </c>
      <c r="I65" s="168">
        <v>61</v>
      </c>
      <c r="J65" s="64" t="s">
        <v>203</v>
      </c>
      <c r="K65" s="181">
        <v>58918</v>
      </c>
      <c r="L65" s="180">
        <v>1653</v>
      </c>
      <c r="M65" s="256">
        <v>4</v>
      </c>
      <c r="N65" s="261">
        <v>2.42</v>
      </c>
      <c r="Q65" t="s">
        <v>6</v>
      </c>
      <c r="R65" t="s">
        <v>127</v>
      </c>
      <c r="S65" t="s">
        <v>128</v>
      </c>
      <c r="T65">
        <v>1653</v>
      </c>
      <c r="U65">
        <v>3.02</v>
      </c>
      <c r="V65">
        <v>5</v>
      </c>
    </row>
    <row r="66" spans="2:22" ht="27" customHeight="1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256">
        <v>0</v>
      </c>
      <c r="G66" s="26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6">
        <v>0</v>
      </c>
      <c r="N66" s="262">
        <v>0</v>
      </c>
      <c r="Q66" t="s">
        <v>6</v>
      </c>
      <c r="R66" t="s">
        <v>129</v>
      </c>
      <c r="S66" t="s">
        <v>130</v>
      </c>
      <c r="T66">
        <v>633</v>
      </c>
      <c r="U66">
        <v>0</v>
      </c>
      <c r="V66">
        <v>0</v>
      </c>
    </row>
    <row r="67" spans="2:22" ht="15.7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256">
        <v>19</v>
      </c>
      <c r="G67" s="260">
        <v>3.96</v>
      </c>
      <c r="H67" s="2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256">
        <v>17</v>
      </c>
      <c r="N67" s="260">
        <v>3.55</v>
      </c>
      <c r="Q67" t="s">
        <v>6</v>
      </c>
      <c r="R67" t="s">
        <v>131</v>
      </c>
      <c r="S67" t="s">
        <v>132</v>
      </c>
      <c r="T67">
        <v>4794</v>
      </c>
      <c r="U67">
        <v>5.84</v>
      </c>
      <c r="V67">
        <v>28</v>
      </c>
    </row>
    <row r="68" spans="2:22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256">
        <v>0</v>
      </c>
      <c r="G68" s="26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6">
        <v>0</v>
      </c>
      <c r="N68" s="262">
        <v>0</v>
      </c>
      <c r="Q68" t="s">
        <v>6</v>
      </c>
      <c r="R68" t="s">
        <v>133</v>
      </c>
      <c r="S68" t="s">
        <v>134</v>
      </c>
      <c r="T68">
        <v>1381</v>
      </c>
      <c r="U68">
        <v>4.34</v>
      </c>
      <c r="V68">
        <v>6</v>
      </c>
    </row>
    <row r="69" spans="2:22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256">
        <v>6</v>
      </c>
      <c r="G69" s="260">
        <v>4.34</v>
      </c>
      <c r="H69" s="253"/>
      <c r="I69" s="168">
        <v>65</v>
      </c>
      <c r="J69" s="232" t="s">
        <v>133</v>
      </c>
      <c r="K69" s="181">
        <v>59130</v>
      </c>
      <c r="L69" s="180">
        <v>1381</v>
      </c>
      <c r="M69" s="256">
        <v>7</v>
      </c>
      <c r="N69" s="260">
        <v>5.07</v>
      </c>
      <c r="Q69" t="s">
        <v>6</v>
      </c>
      <c r="R69" t="s">
        <v>135</v>
      </c>
      <c r="S69" t="s">
        <v>136</v>
      </c>
      <c r="T69">
        <v>1407</v>
      </c>
      <c r="U69">
        <v>0</v>
      </c>
      <c r="V69">
        <v>0</v>
      </c>
    </row>
    <row r="70" spans="2:22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256">
        <v>0</v>
      </c>
      <c r="G70" s="26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6">
        <v>0</v>
      </c>
      <c r="N70" s="262">
        <v>0</v>
      </c>
      <c r="Q70" t="s">
        <v>6</v>
      </c>
      <c r="R70" t="s">
        <v>137</v>
      </c>
      <c r="S70" t="s">
        <v>138</v>
      </c>
      <c r="T70">
        <v>1487</v>
      </c>
      <c r="U70">
        <v>0</v>
      </c>
      <c r="V70">
        <v>0</v>
      </c>
    </row>
    <row r="71" spans="2:22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256">
        <v>1</v>
      </c>
      <c r="G71" s="26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256">
        <v>1</v>
      </c>
      <c r="N71" s="262">
        <v>0.65</v>
      </c>
      <c r="Q71" t="s">
        <v>6</v>
      </c>
      <c r="R71" t="s">
        <v>141</v>
      </c>
      <c r="S71" t="s">
        <v>142</v>
      </c>
      <c r="T71">
        <v>2205</v>
      </c>
      <c r="U71">
        <v>1.36</v>
      </c>
      <c r="V71">
        <v>3</v>
      </c>
    </row>
    <row r="72" spans="2:22" ht="27" customHeight="1" thickBot="1" x14ac:dyDescent="0.3">
      <c r="B72" s="168">
        <v>68</v>
      </c>
      <c r="C72" s="200" t="s">
        <v>208</v>
      </c>
      <c r="D72" s="181">
        <v>55311</v>
      </c>
      <c r="E72" s="180">
        <v>2205</v>
      </c>
      <c r="F72" s="256">
        <v>3</v>
      </c>
      <c r="G72" s="262">
        <v>1.36</v>
      </c>
      <c r="H72" s="253" t="s">
        <v>170</v>
      </c>
      <c r="I72" s="168">
        <v>68</v>
      </c>
      <c r="J72" s="200" t="s">
        <v>208</v>
      </c>
      <c r="K72" s="181">
        <v>55311</v>
      </c>
      <c r="L72" s="180">
        <v>2205</v>
      </c>
      <c r="M72" s="256">
        <v>2</v>
      </c>
      <c r="N72" s="262">
        <v>0.91</v>
      </c>
      <c r="Q72" t="s">
        <v>6</v>
      </c>
      <c r="R72" t="s">
        <v>147</v>
      </c>
      <c r="S72" t="s">
        <v>148</v>
      </c>
      <c r="T72">
        <v>4131</v>
      </c>
      <c r="U72">
        <v>2.9</v>
      </c>
      <c r="V72">
        <v>12</v>
      </c>
    </row>
    <row r="73" spans="2:22" ht="27" customHeight="1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256">
        <v>1</v>
      </c>
      <c r="G73" s="26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256">
        <v>1</v>
      </c>
      <c r="N73" s="262">
        <v>0.79</v>
      </c>
      <c r="Q73" t="s">
        <v>6</v>
      </c>
      <c r="R73" t="s">
        <v>139</v>
      </c>
      <c r="S73" t="s">
        <v>140</v>
      </c>
      <c r="T73">
        <v>1532</v>
      </c>
      <c r="U73">
        <v>0.65</v>
      </c>
      <c r="V73">
        <v>1</v>
      </c>
    </row>
    <row r="74" spans="2:22" ht="27" customHeight="1" thickBot="1" x14ac:dyDescent="0.3">
      <c r="B74" s="266">
        <v>70</v>
      </c>
      <c r="C74" s="232" t="s">
        <v>210</v>
      </c>
      <c r="D74" s="181">
        <v>59586</v>
      </c>
      <c r="E74" s="180">
        <v>2246</v>
      </c>
      <c r="F74" s="256">
        <v>13</v>
      </c>
      <c r="G74" s="260">
        <v>5.79</v>
      </c>
      <c r="H74" s="253"/>
      <c r="I74" s="265">
        <v>70</v>
      </c>
      <c r="J74" s="232" t="s">
        <v>210</v>
      </c>
      <c r="K74" s="181">
        <v>59586</v>
      </c>
      <c r="L74" s="180">
        <v>2246</v>
      </c>
      <c r="M74" s="256">
        <v>14</v>
      </c>
      <c r="N74" s="260">
        <v>6.23</v>
      </c>
      <c r="Q74" t="s">
        <v>6</v>
      </c>
      <c r="R74" t="s">
        <v>143</v>
      </c>
      <c r="S74" t="s">
        <v>144</v>
      </c>
      <c r="T74">
        <v>1271</v>
      </c>
      <c r="U74">
        <v>0.79</v>
      </c>
      <c r="V74">
        <v>1</v>
      </c>
    </row>
    <row r="75" spans="2:22" ht="27" customHeight="1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256">
        <v>11</v>
      </c>
      <c r="G75" s="261">
        <v>2.66</v>
      </c>
      <c r="H75" s="2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256">
        <v>8</v>
      </c>
      <c r="N75" s="261">
        <v>1.94</v>
      </c>
      <c r="Q75" t="s">
        <v>6</v>
      </c>
      <c r="R75" t="s">
        <v>145</v>
      </c>
      <c r="S75" t="s">
        <v>146</v>
      </c>
      <c r="T75">
        <v>2246</v>
      </c>
      <c r="U75">
        <v>6.68</v>
      </c>
      <c r="V75">
        <v>15</v>
      </c>
    </row>
    <row r="76" spans="2:22" ht="15.75" thickBot="1" x14ac:dyDescent="0.3">
      <c r="B76" s="265">
        <v>72</v>
      </c>
      <c r="C76" s="232" t="s">
        <v>149</v>
      </c>
      <c r="D76" s="181">
        <v>59416</v>
      </c>
      <c r="E76" s="180">
        <v>2274</v>
      </c>
      <c r="F76" s="256">
        <v>14</v>
      </c>
      <c r="G76" s="260">
        <v>6.16</v>
      </c>
      <c r="H76" s="2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256">
        <v>13</v>
      </c>
      <c r="N76" s="260">
        <v>5.72</v>
      </c>
      <c r="Q76" t="s">
        <v>6</v>
      </c>
      <c r="R76" t="s">
        <v>149</v>
      </c>
      <c r="S76" t="s">
        <v>150</v>
      </c>
      <c r="T76">
        <v>2274</v>
      </c>
      <c r="U76">
        <v>5.72</v>
      </c>
      <c r="V76">
        <v>13</v>
      </c>
    </row>
    <row r="77" spans="2:22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256">
        <v>2</v>
      </c>
      <c r="G77" s="261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256">
        <v>2</v>
      </c>
      <c r="N77" s="261">
        <v>1.31</v>
      </c>
      <c r="Q77" t="s">
        <v>6</v>
      </c>
      <c r="R77" t="s">
        <v>151</v>
      </c>
      <c r="S77" t="s">
        <v>152</v>
      </c>
      <c r="T77">
        <v>1526</v>
      </c>
      <c r="U77">
        <v>1.31</v>
      </c>
      <c r="V77">
        <v>2</v>
      </c>
    </row>
    <row r="78" spans="2:22" ht="15.7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256">
        <v>3</v>
      </c>
      <c r="G78" s="261">
        <v>1.73</v>
      </c>
      <c r="H78" s="2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256">
        <v>2</v>
      </c>
      <c r="N78" s="261">
        <v>1.1499999999999999</v>
      </c>
      <c r="Q78" t="s">
        <v>6</v>
      </c>
      <c r="R78" t="s">
        <v>155</v>
      </c>
      <c r="S78" t="s">
        <v>156</v>
      </c>
      <c r="T78">
        <v>4584</v>
      </c>
      <c r="U78">
        <v>2.1800000000000002</v>
      </c>
      <c r="V78">
        <v>10</v>
      </c>
    </row>
    <row r="79" spans="2:22" ht="27" customHeight="1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256">
        <v>9</v>
      </c>
      <c r="G79" s="261">
        <v>1.96</v>
      </c>
      <c r="H79" s="253"/>
      <c r="I79" s="168">
        <v>75</v>
      </c>
      <c r="J79" s="64" t="s">
        <v>155</v>
      </c>
      <c r="K79" s="181">
        <v>59693</v>
      </c>
      <c r="L79" s="180">
        <v>4584</v>
      </c>
      <c r="M79" s="256">
        <v>9</v>
      </c>
      <c r="N79" s="261">
        <v>1.96</v>
      </c>
      <c r="Q79" t="s">
        <v>6</v>
      </c>
      <c r="R79" t="s">
        <v>157</v>
      </c>
      <c r="S79" t="s">
        <v>158</v>
      </c>
      <c r="T79">
        <v>2187</v>
      </c>
      <c r="U79">
        <v>6.86</v>
      </c>
      <c r="V79">
        <v>15</v>
      </c>
    </row>
    <row r="80" spans="2:22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256">
        <v>19</v>
      </c>
      <c r="G80" s="260">
        <v>8.69</v>
      </c>
      <c r="H80" s="253"/>
      <c r="I80" s="168">
        <v>76</v>
      </c>
      <c r="J80" s="232" t="s">
        <v>157</v>
      </c>
      <c r="K80" s="181">
        <v>59764</v>
      </c>
      <c r="L80" s="180">
        <v>2187</v>
      </c>
      <c r="M80" s="256">
        <v>19</v>
      </c>
      <c r="N80" s="260">
        <v>8.69</v>
      </c>
      <c r="Q80" t="s">
        <v>6</v>
      </c>
      <c r="R80" t="s">
        <v>153</v>
      </c>
      <c r="S80" t="s">
        <v>154</v>
      </c>
      <c r="T80">
        <v>1733</v>
      </c>
      <c r="U80">
        <v>2.31</v>
      </c>
      <c r="V80">
        <v>4</v>
      </c>
    </row>
    <row r="81" spans="2:22" ht="27" customHeight="1" thickBot="1" x14ac:dyDescent="0.3">
      <c r="B81" s="168">
        <v>77</v>
      </c>
      <c r="C81" s="64" t="s">
        <v>213</v>
      </c>
      <c r="D81" s="181">
        <v>59880</v>
      </c>
      <c r="E81" s="180">
        <v>2575</v>
      </c>
      <c r="F81" s="256">
        <v>8</v>
      </c>
      <c r="G81" s="261">
        <v>3.11</v>
      </c>
      <c r="H81" s="253" t="s">
        <v>170</v>
      </c>
      <c r="I81" s="168">
        <v>77</v>
      </c>
      <c r="J81" s="64" t="s">
        <v>213</v>
      </c>
      <c r="K81" s="181">
        <v>59880</v>
      </c>
      <c r="L81" s="180">
        <v>2575</v>
      </c>
      <c r="M81" s="256">
        <v>5</v>
      </c>
      <c r="N81" s="261">
        <v>1.94</v>
      </c>
      <c r="Q81" t="s">
        <v>6</v>
      </c>
      <c r="R81" t="s">
        <v>159</v>
      </c>
      <c r="S81" t="s">
        <v>160</v>
      </c>
      <c r="T81">
        <v>2575</v>
      </c>
      <c r="U81">
        <v>3.11</v>
      </c>
      <c r="V81">
        <v>8</v>
      </c>
    </row>
    <row r="82" spans="2:22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256">
        <v>12</v>
      </c>
      <c r="G82" s="260">
        <v>5.69</v>
      </c>
      <c r="I82" s="168">
        <v>78</v>
      </c>
      <c r="J82" s="232" t="s">
        <v>161</v>
      </c>
      <c r="K82" s="181">
        <v>59942</v>
      </c>
      <c r="L82" s="180">
        <v>2108</v>
      </c>
      <c r="M82" s="256">
        <v>14</v>
      </c>
      <c r="N82" s="260">
        <v>6.64</v>
      </c>
      <c r="Q82" t="s">
        <v>6</v>
      </c>
      <c r="R82" t="s">
        <v>161</v>
      </c>
      <c r="S82" t="s">
        <v>162</v>
      </c>
      <c r="T82">
        <v>2108</v>
      </c>
      <c r="U82">
        <v>4.74</v>
      </c>
      <c r="V82">
        <v>10</v>
      </c>
    </row>
    <row r="83" spans="2:22" ht="27" customHeight="1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256">
        <v>1</v>
      </c>
      <c r="G83" s="261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256">
        <v>1</v>
      </c>
      <c r="N83" s="261">
        <v>1.05</v>
      </c>
      <c r="Q83" t="s">
        <v>6</v>
      </c>
      <c r="R83" t="s">
        <v>163</v>
      </c>
      <c r="S83" t="s">
        <v>164</v>
      </c>
      <c r="T83">
        <v>950</v>
      </c>
      <c r="U83">
        <v>1.05</v>
      </c>
      <c r="V83">
        <v>1</v>
      </c>
    </row>
    <row r="84" spans="2:22" ht="27" customHeight="1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256">
        <v>27</v>
      </c>
      <c r="G84" s="260">
        <v>4.54</v>
      </c>
      <c r="H84" s="253"/>
      <c r="I84" s="168">
        <v>80</v>
      </c>
      <c r="J84" s="232" t="s">
        <v>214</v>
      </c>
      <c r="K84" s="181">
        <v>60062</v>
      </c>
      <c r="L84" s="180">
        <v>5947</v>
      </c>
      <c r="M84" s="256">
        <v>29</v>
      </c>
      <c r="N84" s="260">
        <v>4.88</v>
      </c>
      <c r="Q84" t="s">
        <v>6</v>
      </c>
      <c r="R84" t="s">
        <v>165</v>
      </c>
      <c r="S84" t="s">
        <v>166</v>
      </c>
      <c r="T84">
        <v>5947</v>
      </c>
      <c r="U84">
        <v>6.22</v>
      </c>
      <c r="V84">
        <v>37</v>
      </c>
    </row>
    <row r="85" spans="2:22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7">
        <v>1</v>
      </c>
      <c r="G85" s="26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257">
        <v>1</v>
      </c>
      <c r="N85" s="262">
        <v>0.7</v>
      </c>
      <c r="Q85" t="s">
        <v>6</v>
      </c>
      <c r="R85" t="s">
        <v>167</v>
      </c>
      <c r="S85" t="s">
        <v>168</v>
      </c>
      <c r="T85">
        <v>1437</v>
      </c>
      <c r="U85">
        <v>0.7</v>
      </c>
      <c r="V85">
        <v>1</v>
      </c>
    </row>
    <row r="86" spans="2:22" ht="16.5" thickTop="1" thickBot="1" x14ac:dyDescent="0.3">
      <c r="B86" s="385" t="s">
        <v>215</v>
      </c>
      <c r="C86" s="386"/>
      <c r="D86" s="387"/>
      <c r="E86" s="258">
        <f>SUM(E5:E85)</f>
        <v>757597</v>
      </c>
      <c r="F86" s="258">
        <f>SUM(F5:F85)</f>
        <v>4252</v>
      </c>
      <c r="G86" s="263">
        <v>5.61</v>
      </c>
      <c r="H86" s="253" t="s">
        <v>170</v>
      </c>
      <c r="I86" s="385" t="s">
        <v>215</v>
      </c>
      <c r="J86" s="386"/>
      <c r="K86" s="387"/>
      <c r="L86" s="167">
        <v>757597</v>
      </c>
      <c r="M86" s="258">
        <f>SUM(M5:M85)</f>
        <v>4146</v>
      </c>
      <c r="N86" s="263">
        <v>5.47</v>
      </c>
    </row>
    <row r="87" spans="2:22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88"/>
  <sheetViews>
    <sheetView workbookViewId="0">
      <selection activeCell="C31" sqref="C31"/>
    </sheetView>
  </sheetViews>
  <sheetFormatPr defaultRowHeight="15" x14ac:dyDescent="0.25"/>
  <cols>
    <col min="3" max="3" width="27.28515625" customWidth="1"/>
    <col min="4" max="4" width="8.42578125" customWidth="1"/>
    <col min="5" max="5" width="10.5703125" customWidth="1"/>
    <col min="7" max="7" width="16.28515625" customWidth="1"/>
    <col min="9" max="12" width="9.140625" hidden="1" customWidth="1"/>
    <col min="14" max="14" width="25.7109375" customWidth="1"/>
    <col min="18" max="18" width="11.85546875" customWidth="1"/>
  </cols>
  <sheetData>
    <row r="2" spans="2:18" ht="19.5" thickBot="1" x14ac:dyDescent="0.35">
      <c r="C2" s="32">
        <v>44264</v>
      </c>
      <c r="N2" s="4">
        <v>44263</v>
      </c>
    </row>
    <row r="3" spans="2:18" ht="105.75" thickBot="1" x14ac:dyDescent="0.3">
      <c r="B3" s="36" t="s">
        <v>0</v>
      </c>
      <c r="C3" s="37" t="s">
        <v>1</v>
      </c>
      <c r="D3" s="37" t="s">
        <v>2</v>
      </c>
      <c r="E3" s="38" t="s">
        <v>3</v>
      </c>
      <c r="F3" s="37" t="s">
        <v>4</v>
      </c>
      <c r="G3" s="39" t="s">
        <v>5</v>
      </c>
      <c r="M3" s="5" t="s">
        <v>0</v>
      </c>
      <c r="N3" s="5" t="s">
        <v>1</v>
      </c>
      <c r="O3" s="5" t="s">
        <v>2</v>
      </c>
      <c r="P3" s="6" t="s">
        <v>3</v>
      </c>
      <c r="Q3" s="5" t="s">
        <v>4</v>
      </c>
      <c r="R3" s="7" t="s">
        <v>5</v>
      </c>
    </row>
    <row r="4" spans="2:18" ht="15.75" x14ac:dyDescent="0.25">
      <c r="B4" s="35" t="s">
        <v>6</v>
      </c>
      <c r="C4" s="56" t="s">
        <v>111</v>
      </c>
      <c r="D4" s="56" t="s">
        <v>112</v>
      </c>
      <c r="E4" s="57">
        <v>336349</v>
      </c>
      <c r="F4" s="58">
        <v>1415</v>
      </c>
      <c r="G4" s="40">
        <v>4.21</v>
      </c>
      <c r="H4" s="53" t="s">
        <v>170</v>
      </c>
      <c r="M4" s="8" t="s">
        <v>6</v>
      </c>
      <c r="N4" s="9" t="s">
        <v>111</v>
      </c>
      <c r="O4" s="9" t="s">
        <v>112</v>
      </c>
      <c r="P4" s="10">
        <v>336383</v>
      </c>
      <c r="Q4" s="11">
        <v>1397</v>
      </c>
      <c r="R4" s="12">
        <v>4.1500000000000004</v>
      </c>
    </row>
    <row r="5" spans="2:18" ht="15.75" x14ac:dyDescent="0.25">
      <c r="B5" s="33" t="s">
        <v>6</v>
      </c>
      <c r="C5" s="59" t="s">
        <v>113</v>
      </c>
      <c r="D5" s="59" t="s">
        <v>114</v>
      </c>
      <c r="E5" s="60">
        <v>38383</v>
      </c>
      <c r="F5" s="61">
        <v>127</v>
      </c>
      <c r="G5" s="41">
        <v>3.31</v>
      </c>
      <c r="H5" s="53" t="s">
        <v>170</v>
      </c>
      <c r="M5" s="8" t="s">
        <v>6</v>
      </c>
      <c r="N5" s="9" t="s">
        <v>113</v>
      </c>
      <c r="O5" s="9" t="s">
        <v>114</v>
      </c>
      <c r="P5" s="10">
        <v>38433</v>
      </c>
      <c r="Q5" s="11">
        <v>121</v>
      </c>
      <c r="R5" s="12">
        <v>3.15</v>
      </c>
    </row>
    <row r="6" spans="2:18" x14ac:dyDescent="0.25">
      <c r="B6" s="33" t="s">
        <v>6</v>
      </c>
      <c r="C6" s="59" t="s">
        <v>115</v>
      </c>
      <c r="D6" s="59" t="s">
        <v>116</v>
      </c>
      <c r="E6" s="60">
        <v>23015</v>
      </c>
      <c r="F6" s="61">
        <v>72</v>
      </c>
      <c r="G6" s="41">
        <v>3.13</v>
      </c>
      <c r="M6" s="8" t="s">
        <v>6</v>
      </c>
      <c r="N6" s="9" t="s">
        <v>115</v>
      </c>
      <c r="O6" s="9" t="s">
        <v>116</v>
      </c>
      <c r="P6" s="10">
        <v>23014</v>
      </c>
      <c r="Q6" s="11">
        <v>73</v>
      </c>
      <c r="R6" s="12">
        <v>3.17</v>
      </c>
    </row>
    <row r="7" spans="2:18" x14ac:dyDescent="0.25">
      <c r="B7" s="33" t="s">
        <v>6</v>
      </c>
      <c r="C7" s="59" t="s">
        <v>117</v>
      </c>
      <c r="D7" s="59" t="s">
        <v>118</v>
      </c>
      <c r="E7" s="60">
        <v>55564</v>
      </c>
      <c r="F7" s="61">
        <v>188</v>
      </c>
      <c r="G7" s="41">
        <v>3.38</v>
      </c>
      <c r="M7" s="8" t="s">
        <v>6</v>
      </c>
      <c r="N7" s="9" t="s">
        <v>117</v>
      </c>
      <c r="O7" s="9" t="s">
        <v>118</v>
      </c>
      <c r="P7" s="10">
        <v>55614</v>
      </c>
      <c r="Q7" s="11">
        <v>195</v>
      </c>
      <c r="R7" s="12">
        <v>3.51</v>
      </c>
    </row>
    <row r="8" spans="2:18" ht="15.75" x14ac:dyDescent="0.25">
      <c r="B8" s="33" t="s">
        <v>6</v>
      </c>
      <c r="C8" s="13" t="s">
        <v>109</v>
      </c>
      <c r="D8" s="13" t="s">
        <v>110</v>
      </c>
      <c r="E8" s="14">
        <v>27494</v>
      </c>
      <c r="F8" s="45">
        <v>61</v>
      </c>
      <c r="G8" s="46">
        <v>2.2200000000000002</v>
      </c>
      <c r="H8" s="53" t="s">
        <v>170</v>
      </c>
      <c r="M8" s="8" t="s">
        <v>6</v>
      </c>
      <c r="N8" s="13" t="s">
        <v>109</v>
      </c>
      <c r="O8" s="13" t="s">
        <v>110</v>
      </c>
      <c r="P8" s="14">
        <v>27489</v>
      </c>
      <c r="Q8" s="15">
        <v>60</v>
      </c>
      <c r="R8" s="16">
        <v>2.1800000000000002</v>
      </c>
    </row>
    <row r="9" spans="2:18" x14ac:dyDescent="0.25">
      <c r="B9" s="33" t="s">
        <v>6</v>
      </c>
      <c r="C9" s="17" t="s">
        <v>121</v>
      </c>
      <c r="D9" s="17" t="s">
        <v>122</v>
      </c>
      <c r="E9" s="18">
        <v>9560</v>
      </c>
      <c r="F9" s="47">
        <v>7</v>
      </c>
      <c r="G9" s="48">
        <v>0.73</v>
      </c>
      <c r="M9" s="8" t="s">
        <v>6</v>
      </c>
      <c r="N9" s="17" t="s">
        <v>121</v>
      </c>
      <c r="O9" s="17" t="s">
        <v>122</v>
      </c>
      <c r="P9" s="18">
        <v>9574</v>
      </c>
      <c r="Q9" s="19">
        <v>7</v>
      </c>
      <c r="R9" s="20">
        <v>0.73</v>
      </c>
    </row>
    <row r="10" spans="2:18" x14ac:dyDescent="0.25">
      <c r="B10" s="33" t="s">
        <v>6</v>
      </c>
      <c r="C10" s="13" t="s">
        <v>7</v>
      </c>
      <c r="D10" s="13" t="s">
        <v>8</v>
      </c>
      <c r="E10" s="14">
        <v>6586</v>
      </c>
      <c r="F10" s="45">
        <v>13</v>
      </c>
      <c r="G10" s="46">
        <v>1.97</v>
      </c>
      <c r="M10" s="8" t="s">
        <v>6</v>
      </c>
      <c r="N10" s="13" t="s">
        <v>7</v>
      </c>
      <c r="O10" s="13" t="s">
        <v>8</v>
      </c>
      <c r="P10" s="14">
        <v>6586</v>
      </c>
      <c r="Q10" s="15">
        <v>13</v>
      </c>
      <c r="R10" s="16">
        <v>1.97</v>
      </c>
    </row>
    <row r="11" spans="2:18" x14ac:dyDescent="0.25">
      <c r="B11" s="33" t="s">
        <v>6</v>
      </c>
      <c r="C11" s="13" t="s">
        <v>9</v>
      </c>
      <c r="D11" s="13" t="s">
        <v>10</v>
      </c>
      <c r="E11" s="14">
        <v>1098</v>
      </c>
      <c r="F11" s="45">
        <v>2</v>
      </c>
      <c r="G11" s="46">
        <v>1.82</v>
      </c>
      <c r="M11" s="8" t="s">
        <v>6</v>
      </c>
      <c r="N11" s="13" t="s">
        <v>9</v>
      </c>
      <c r="O11" s="13" t="s">
        <v>10</v>
      </c>
      <c r="P11" s="14">
        <v>1099</v>
      </c>
      <c r="Q11" s="15">
        <v>2</v>
      </c>
      <c r="R11" s="16">
        <v>1.82</v>
      </c>
    </row>
    <row r="12" spans="2:18" ht="15.75" x14ac:dyDescent="0.25">
      <c r="B12" s="33" t="s">
        <v>6</v>
      </c>
      <c r="C12" s="17" t="s">
        <v>11</v>
      </c>
      <c r="D12" s="17" t="s">
        <v>12</v>
      </c>
      <c r="E12" s="18">
        <v>1189</v>
      </c>
      <c r="F12" s="47">
        <v>1</v>
      </c>
      <c r="G12" s="48">
        <v>0.84</v>
      </c>
      <c r="H12" s="53" t="s">
        <v>170</v>
      </c>
      <c r="M12" s="8" t="s">
        <v>6</v>
      </c>
      <c r="N12" s="17" t="s">
        <v>11</v>
      </c>
      <c r="O12" s="17" t="s">
        <v>12</v>
      </c>
      <c r="P12" s="18">
        <v>1188</v>
      </c>
      <c r="Q12" s="19">
        <v>0</v>
      </c>
      <c r="R12" s="20">
        <v>0</v>
      </c>
    </row>
    <row r="13" spans="2:18" x14ac:dyDescent="0.25">
      <c r="B13" s="33" t="s">
        <v>6</v>
      </c>
      <c r="C13" s="13" t="s">
        <v>13</v>
      </c>
      <c r="D13" s="13" t="s">
        <v>14</v>
      </c>
      <c r="E13" s="14">
        <v>15364</v>
      </c>
      <c r="F13" s="45">
        <v>37</v>
      </c>
      <c r="G13" s="46">
        <v>2.41</v>
      </c>
      <c r="M13" s="8" t="s">
        <v>6</v>
      </c>
      <c r="N13" s="13" t="s">
        <v>13</v>
      </c>
      <c r="O13" s="13" t="s">
        <v>14</v>
      </c>
      <c r="P13" s="14">
        <v>15356</v>
      </c>
      <c r="Q13" s="15">
        <v>41</v>
      </c>
      <c r="R13" s="16">
        <v>2.67</v>
      </c>
    </row>
    <row r="14" spans="2:18" x14ac:dyDescent="0.25">
      <c r="B14" s="33" t="s">
        <v>6</v>
      </c>
      <c r="C14" s="17" t="s">
        <v>15</v>
      </c>
      <c r="D14" s="17" t="s">
        <v>16</v>
      </c>
      <c r="E14" s="18">
        <v>1461</v>
      </c>
      <c r="F14" s="47">
        <v>0</v>
      </c>
      <c r="G14" s="48">
        <v>0</v>
      </c>
      <c r="M14" s="8" t="s">
        <v>6</v>
      </c>
      <c r="N14" s="17" t="s">
        <v>15</v>
      </c>
      <c r="O14" s="17" t="s">
        <v>16</v>
      </c>
      <c r="P14" s="18">
        <v>1465</v>
      </c>
      <c r="Q14" s="19">
        <v>0</v>
      </c>
      <c r="R14" s="20">
        <v>0</v>
      </c>
    </row>
    <row r="15" spans="2:18" x14ac:dyDescent="0.25">
      <c r="B15" s="33" t="s">
        <v>6</v>
      </c>
      <c r="C15" s="42" t="s">
        <v>17</v>
      </c>
      <c r="D15" s="42" t="s">
        <v>18</v>
      </c>
      <c r="E15" s="43">
        <v>12959</v>
      </c>
      <c r="F15" s="44">
        <v>66</v>
      </c>
      <c r="G15" s="41">
        <v>5.09</v>
      </c>
      <c r="M15" s="8" t="s">
        <v>6</v>
      </c>
      <c r="N15" s="21" t="s">
        <v>17</v>
      </c>
      <c r="O15" s="21" t="s">
        <v>18</v>
      </c>
      <c r="P15" s="22">
        <v>12949</v>
      </c>
      <c r="Q15" s="23">
        <v>67</v>
      </c>
      <c r="R15" s="24">
        <v>5.17</v>
      </c>
    </row>
    <row r="16" spans="2:18" x14ac:dyDescent="0.25">
      <c r="B16" s="33" t="s">
        <v>6</v>
      </c>
      <c r="C16" s="17" t="s">
        <v>19</v>
      </c>
      <c r="D16" s="17" t="s">
        <v>20</v>
      </c>
      <c r="E16" s="18">
        <v>1969</v>
      </c>
      <c r="F16" s="47">
        <v>0</v>
      </c>
      <c r="G16" s="48">
        <v>0</v>
      </c>
      <c r="M16" s="8" t="s">
        <v>6</v>
      </c>
      <c r="N16" s="17" t="s">
        <v>19</v>
      </c>
      <c r="O16" s="17" t="s">
        <v>20</v>
      </c>
      <c r="P16" s="18">
        <v>1970</v>
      </c>
      <c r="Q16" s="19">
        <v>0</v>
      </c>
      <c r="R16" s="20">
        <v>0</v>
      </c>
    </row>
    <row r="17" spans="2:18" x14ac:dyDescent="0.25">
      <c r="B17" s="33" t="s">
        <v>6</v>
      </c>
      <c r="C17" s="13" t="s">
        <v>21</v>
      </c>
      <c r="D17" s="13" t="s">
        <v>22</v>
      </c>
      <c r="E17" s="14">
        <v>1351</v>
      </c>
      <c r="F17" s="45">
        <v>2</v>
      </c>
      <c r="G17" s="46">
        <v>1.48</v>
      </c>
      <c r="M17" s="8" t="s">
        <v>6</v>
      </c>
      <c r="N17" s="13" t="s">
        <v>21</v>
      </c>
      <c r="O17" s="13" t="s">
        <v>22</v>
      </c>
      <c r="P17" s="14">
        <v>1355</v>
      </c>
      <c r="Q17" s="15">
        <v>2</v>
      </c>
      <c r="R17" s="16">
        <v>1.48</v>
      </c>
    </row>
    <row r="18" spans="2:18" ht="15.75" x14ac:dyDescent="0.25">
      <c r="B18" s="33" t="s">
        <v>6</v>
      </c>
      <c r="C18" s="13" t="s">
        <v>23</v>
      </c>
      <c r="D18" s="13" t="s">
        <v>24</v>
      </c>
      <c r="E18" s="14">
        <v>1444</v>
      </c>
      <c r="F18" s="45">
        <v>4</v>
      </c>
      <c r="G18" s="46">
        <v>2.77</v>
      </c>
      <c r="H18" s="53" t="s">
        <v>170</v>
      </c>
      <c r="M18" s="8" t="s">
        <v>6</v>
      </c>
      <c r="N18" s="13" t="s">
        <v>23</v>
      </c>
      <c r="O18" s="13" t="s">
        <v>24</v>
      </c>
      <c r="P18" s="14">
        <v>1448</v>
      </c>
      <c r="Q18" s="15">
        <v>4</v>
      </c>
      <c r="R18" s="16">
        <v>2.76</v>
      </c>
    </row>
    <row r="19" spans="2:18" x14ac:dyDescent="0.25">
      <c r="B19" s="33" t="s">
        <v>6</v>
      </c>
      <c r="C19" s="17" t="s">
        <v>25</v>
      </c>
      <c r="D19" s="17" t="s">
        <v>26</v>
      </c>
      <c r="E19" s="18">
        <v>4828</v>
      </c>
      <c r="F19" s="47">
        <v>3</v>
      </c>
      <c r="G19" s="48">
        <v>0.62</v>
      </c>
      <c r="M19" s="8" t="s">
        <v>6</v>
      </c>
      <c r="N19" s="17" t="s">
        <v>25</v>
      </c>
      <c r="O19" s="17" t="s">
        <v>26</v>
      </c>
      <c r="P19" s="18">
        <v>4829</v>
      </c>
      <c r="Q19" s="19">
        <v>2</v>
      </c>
      <c r="R19" s="20">
        <v>0.41</v>
      </c>
    </row>
    <row r="20" spans="2:18" ht="15.75" x14ac:dyDescent="0.25">
      <c r="B20" s="33" t="s">
        <v>6</v>
      </c>
      <c r="C20" s="42" t="s">
        <v>27</v>
      </c>
      <c r="D20" s="42" t="s">
        <v>28</v>
      </c>
      <c r="E20" s="43">
        <v>1341</v>
      </c>
      <c r="F20" s="44">
        <v>5</v>
      </c>
      <c r="G20" s="41">
        <v>3.73</v>
      </c>
      <c r="H20" s="53" t="s">
        <v>170</v>
      </c>
      <c r="M20" s="8" t="s">
        <v>6</v>
      </c>
      <c r="N20" s="21" t="s">
        <v>27</v>
      </c>
      <c r="O20" s="21" t="s">
        <v>28</v>
      </c>
      <c r="P20" s="22">
        <v>1347</v>
      </c>
      <c r="Q20" s="23">
        <v>5</v>
      </c>
      <c r="R20" s="24">
        <v>3.71</v>
      </c>
    </row>
    <row r="21" spans="2:18" x14ac:dyDescent="0.25">
      <c r="B21" s="33" t="s">
        <v>6</v>
      </c>
      <c r="C21" s="17" t="s">
        <v>29</v>
      </c>
      <c r="D21" s="17" t="s">
        <v>30</v>
      </c>
      <c r="E21" s="18">
        <v>1186</v>
      </c>
      <c r="F21" s="47">
        <v>0</v>
      </c>
      <c r="G21" s="48">
        <v>0</v>
      </c>
      <c r="M21" s="8" t="s">
        <v>6</v>
      </c>
      <c r="N21" s="17" t="s">
        <v>29</v>
      </c>
      <c r="O21" s="17" t="s">
        <v>30</v>
      </c>
      <c r="P21" s="18">
        <v>1187</v>
      </c>
      <c r="Q21" s="19">
        <v>0</v>
      </c>
      <c r="R21" s="20">
        <v>0</v>
      </c>
    </row>
    <row r="22" spans="2:18" ht="15.75" x14ac:dyDescent="0.25">
      <c r="B22" s="33" t="s">
        <v>6</v>
      </c>
      <c r="C22" s="13" t="s">
        <v>31</v>
      </c>
      <c r="D22" s="13" t="s">
        <v>32</v>
      </c>
      <c r="E22" s="14">
        <v>2388</v>
      </c>
      <c r="F22" s="45">
        <v>4</v>
      </c>
      <c r="G22" s="46">
        <v>1.68</v>
      </c>
      <c r="H22" s="53" t="s">
        <v>170</v>
      </c>
      <c r="M22" s="8" t="s">
        <v>6</v>
      </c>
      <c r="N22" s="13" t="s">
        <v>31</v>
      </c>
      <c r="O22" s="13" t="s">
        <v>32</v>
      </c>
      <c r="P22" s="14">
        <v>2391</v>
      </c>
      <c r="Q22" s="15">
        <v>4</v>
      </c>
      <c r="R22" s="16">
        <v>1.67</v>
      </c>
    </row>
    <row r="23" spans="2:18" x14ac:dyDescent="0.25">
      <c r="B23" s="33" t="s">
        <v>6</v>
      </c>
      <c r="C23" s="17" t="s">
        <v>33</v>
      </c>
      <c r="D23" s="17" t="s">
        <v>34</v>
      </c>
      <c r="E23" s="18">
        <v>2369</v>
      </c>
      <c r="F23" s="47">
        <v>0</v>
      </c>
      <c r="G23" s="48">
        <v>0</v>
      </c>
      <c r="M23" s="8" t="s">
        <v>6</v>
      </c>
      <c r="N23" s="17" t="s">
        <v>33</v>
      </c>
      <c r="O23" s="17" t="s">
        <v>34</v>
      </c>
      <c r="P23" s="18">
        <v>2373</v>
      </c>
      <c r="Q23" s="19">
        <v>1</v>
      </c>
      <c r="R23" s="20">
        <v>0.42</v>
      </c>
    </row>
    <row r="24" spans="2:18" x14ac:dyDescent="0.25">
      <c r="B24" s="33" t="s">
        <v>6</v>
      </c>
      <c r="C24" s="17" t="s">
        <v>35</v>
      </c>
      <c r="D24" s="17" t="s">
        <v>36</v>
      </c>
      <c r="E24" s="18">
        <v>2501</v>
      </c>
      <c r="F24" s="47">
        <v>1</v>
      </c>
      <c r="G24" s="48">
        <v>0.4</v>
      </c>
      <c r="M24" s="8" t="s">
        <v>6</v>
      </c>
      <c r="N24" s="17" t="s">
        <v>35</v>
      </c>
      <c r="O24" s="17" t="s">
        <v>36</v>
      </c>
      <c r="P24" s="18">
        <v>2501</v>
      </c>
      <c r="Q24" s="19">
        <v>1</v>
      </c>
      <c r="R24" s="20">
        <v>0.4</v>
      </c>
    </row>
    <row r="25" spans="2:18" x14ac:dyDescent="0.25">
      <c r="B25" s="33" t="s">
        <v>6</v>
      </c>
      <c r="C25" s="17" t="s">
        <v>37</v>
      </c>
      <c r="D25" s="17" t="s">
        <v>38</v>
      </c>
      <c r="E25" s="18">
        <v>2693</v>
      </c>
      <c r="F25" s="47">
        <v>0</v>
      </c>
      <c r="G25" s="48">
        <v>0</v>
      </c>
      <c r="M25" s="8" t="s">
        <v>6</v>
      </c>
      <c r="N25" s="17" t="s">
        <v>37</v>
      </c>
      <c r="O25" s="17" t="s">
        <v>38</v>
      </c>
      <c r="P25" s="18">
        <v>2693</v>
      </c>
      <c r="Q25" s="19">
        <v>0</v>
      </c>
      <c r="R25" s="20">
        <v>0</v>
      </c>
    </row>
    <row r="26" spans="2:18" x14ac:dyDescent="0.25">
      <c r="B26" s="33" t="s">
        <v>6</v>
      </c>
      <c r="C26" s="17" t="s">
        <v>39</v>
      </c>
      <c r="D26" s="17" t="s">
        <v>40</v>
      </c>
      <c r="E26" s="18">
        <v>3088</v>
      </c>
      <c r="F26" s="47">
        <v>0</v>
      </c>
      <c r="G26" s="48">
        <v>0</v>
      </c>
      <c r="M26" s="8" t="s">
        <v>6</v>
      </c>
      <c r="N26" s="17" t="s">
        <v>39</v>
      </c>
      <c r="O26" s="17" t="s">
        <v>40</v>
      </c>
      <c r="P26" s="18">
        <v>3109</v>
      </c>
      <c r="Q26" s="19">
        <v>0</v>
      </c>
      <c r="R26" s="20">
        <v>0</v>
      </c>
    </row>
    <row r="27" spans="2:18" ht="15.75" x14ac:dyDescent="0.25">
      <c r="B27" s="33" t="s">
        <v>6</v>
      </c>
      <c r="C27" s="13" t="s">
        <v>41</v>
      </c>
      <c r="D27" s="13" t="s">
        <v>42</v>
      </c>
      <c r="E27" s="14">
        <v>4802</v>
      </c>
      <c r="F27" s="45">
        <v>13</v>
      </c>
      <c r="G27" s="46">
        <v>2.71</v>
      </c>
      <c r="H27" s="53" t="s">
        <v>170</v>
      </c>
      <c r="M27" s="8" t="s">
        <v>6</v>
      </c>
      <c r="N27" s="13" t="s">
        <v>41</v>
      </c>
      <c r="O27" s="13" t="s">
        <v>42</v>
      </c>
      <c r="P27" s="14">
        <v>4802</v>
      </c>
      <c r="Q27" s="15">
        <v>12</v>
      </c>
      <c r="R27" s="16">
        <v>2.5</v>
      </c>
    </row>
    <row r="28" spans="2:18" x14ac:dyDescent="0.25">
      <c r="B28" s="33" t="s">
        <v>6</v>
      </c>
      <c r="C28" s="13" t="s">
        <v>43</v>
      </c>
      <c r="D28" s="13" t="s">
        <v>44</v>
      </c>
      <c r="E28" s="14">
        <v>2337</v>
      </c>
      <c r="F28" s="45">
        <v>4</v>
      </c>
      <c r="G28" s="46">
        <v>1.71</v>
      </c>
      <c r="M28" s="8" t="s">
        <v>6</v>
      </c>
      <c r="N28" s="13" t="s">
        <v>43</v>
      </c>
      <c r="O28" s="13" t="s">
        <v>44</v>
      </c>
      <c r="P28" s="14">
        <v>2337</v>
      </c>
      <c r="Q28" s="15">
        <v>4</v>
      </c>
      <c r="R28" s="16">
        <v>1.71</v>
      </c>
    </row>
    <row r="29" spans="2:18" x14ac:dyDescent="0.25">
      <c r="B29" s="33" t="s">
        <v>6</v>
      </c>
      <c r="C29" s="13" t="s">
        <v>45</v>
      </c>
      <c r="D29" s="13" t="s">
        <v>46</v>
      </c>
      <c r="E29" s="14">
        <v>1712</v>
      </c>
      <c r="F29" s="45">
        <v>0</v>
      </c>
      <c r="G29" s="46">
        <v>0</v>
      </c>
      <c r="M29" s="8" t="s">
        <v>6</v>
      </c>
      <c r="N29" s="17" t="s">
        <v>45</v>
      </c>
      <c r="O29" s="17" t="s">
        <v>46</v>
      </c>
      <c r="P29" s="18">
        <v>1712</v>
      </c>
      <c r="Q29" s="19">
        <v>0</v>
      </c>
      <c r="R29" s="20">
        <v>0</v>
      </c>
    </row>
    <row r="30" spans="2:18" ht="15.75" x14ac:dyDescent="0.25">
      <c r="B30" s="33" t="s">
        <v>6</v>
      </c>
      <c r="C30" s="13" t="s">
        <v>47</v>
      </c>
      <c r="D30" s="13" t="s">
        <v>48</v>
      </c>
      <c r="E30" s="14">
        <v>3756</v>
      </c>
      <c r="F30" s="45">
        <v>4</v>
      </c>
      <c r="G30" s="46">
        <v>1.06</v>
      </c>
      <c r="H30" s="53" t="s">
        <v>170</v>
      </c>
      <c r="M30" s="8" t="s">
        <v>6</v>
      </c>
      <c r="N30" s="17" t="s">
        <v>47</v>
      </c>
      <c r="O30" s="17" t="s">
        <v>48</v>
      </c>
      <c r="P30" s="18">
        <v>3757</v>
      </c>
      <c r="Q30" s="19">
        <v>2</v>
      </c>
      <c r="R30" s="20">
        <v>0.53</v>
      </c>
    </row>
    <row r="31" spans="2:18" x14ac:dyDescent="0.25">
      <c r="B31" s="33" t="s">
        <v>6</v>
      </c>
      <c r="C31" s="42" t="s">
        <v>49</v>
      </c>
      <c r="D31" s="42" t="s">
        <v>50</v>
      </c>
      <c r="E31" s="43">
        <v>3742</v>
      </c>
      <c r="F31" s="44">
        <v>21</v>
      </c>
      <c r="G31" s="41">
        <v>5.61</v>
      </c>
      <c r="M31" s="8" t="s">
        <v>6</v>
      </c>
      <c r="N31" s="21" t="s">
        <v>49</v>
      </c>
      <c r="O31" s="21" t="s">
        <v>50</v>
      </c>
      <c r="P31" s="22">
        <v>3751</v>
      </c>
      <c r="Q31" s="23">
        <v>23</v>
      </c>
      <c r="R31" s="24">
        <v>6.13</v>
      </c>
    </row>
    <row r="32" spans="2:18" x14ac:dyDescent="0.25">
      <c r="B32" s="33" t="s">
        <v>6</v>
      </c>
      <c r="C32" s="17" t="s">
        <v>51</v>
      </c>
      <c r="D32" s="17" t="s">
        <v>52</v>
      </c>
      <c r="E32" s="18">
        <v>2373</v>
      </c>
      <c r="F32" s="47">
        <v>1</v>
      </c>
      <c r="G32" s="48">
        <v>0.42</v>
      </c>
      <c r="M32" s="8" t="s">
        <v>6</v>
      </c>
      <c r="N32" s="17" t="s">
        <v>51</v>
      </c>
      <c r="O32" s="17" t="s">
        <v>52</v>
      </c>
      <c r="P32" s="18">
        <v>2376</v>
      </c>
      <c r="Q32" s="19">
        <v>1</v>
      </c>
      <c r="R32" s="20">
        <v>0.42</v>
      </c>
    </row>
    <row r="33" spans="2:18" x14ac:dyDescent="0.25">
      <c r="B33" s="33" t="s">
        <v>6</v>
      </c>
      <c r="C33" s="42" t="s">
        <v>53</v>
      </c>
      <c r="D33" s="42" t="s">
        <v>54</v>
      </c>
      <c r="E33" s="43">
        <v>1525</v>
      </c>
      <c r="F33" s="44">
        <v>5</v>
      </c>
      <c r="G33" s="41">
        <v>3.28</v>
      </c>
      <c r="M33" s="8" t="s">
        <v>6</v>
      </c>
      <c r="N33" s="21" t="s">
        <v>53</v>
      </c>
      <c r="O33" s="21" t="s">
        <v>54</v>
      </c>
      <c r="P33" s="22">
        <v>1526</v>
      </c>
      <c r="Q33" s="23">
        <v>5</v>
      </c>
      <c r="R33" s="24">
        <v>3.28</v>
      </c>
    </row>
    <row r="34" spans="2:18" ht="15.75" x14ac:dyDescent="0.25">
      <c r="B34" s="33" t="s">
        <v>6</v>
      </c>
      <c r="C34" s="13" t="s">
        <v>55</v>
      </c>
      <c r="D34" s="13" t="s">
        <v>56</v>
      </c>
      <c r="E34" s="14">
        <v>1809</v>
      </c>
      <c r="F34" s="45">
        <v>4</v>
      </c>
      <c r="G34" s="46">
        <v>2.21</v>
      </c>
      <c r="H34" s="53" t="s">
        <v>170</v>
      </c>
      <c r="M34" s="8" t="s">
        <v>6</v>
      </c>
      <c r="N34" s="13" t="s">
        <v>55</v>
      </c>
      <c r="O34" s="13" t="s">
        <v>56</v>
      </c>
      <c r="P34" s="14">
        <v>1815</v>
      </c>
      <c r="Q34" s="15">
        <v>3</v>
      </c>
      <c r="R34" s="16">
        <v>1.65</v>
      </c>
    </row>
    <row r="35" spans="2:18" x14ac:dyDescent="0.25">
      <c r="B35" s="33" t="s">
        <v>6</v>
      </c>
      <c r="C35" s="13" t="s">
        <v>57</v>
      </c>
      <c r="D35" s="13" t="s">
        <v>58</v>
      </c>
      <c r="E35" s="14">
        <v>4264</v>
      </c>
      <c r="F35" s="45">
        <v>7</v>
      </c>
      <c r="G35" s="46">
        <v>1.64</v>
      </c>
      <c r="M35" s="8" t="s">
        <v>6</v>
      </c>
      <c r="N35" s="13" t="s">
        <v>57</v>
      </c>
      <c r="O35" s="13" t="s">
        <v>58</v>
      </c>
      <c r="P35" s="14">
        <v>4266</v>
      </c>
      <c r="Q35" s="15">
        <v>9</v>
      </c>
      <c r="R35" s="16">
        <v>2.11</v>
      </c>
    </row>
    <row r="36" spans="2:18" x14ac:dyDescent="0.25">
      <c r="B36" s="33" t="s">
        <v>6</v>
      </c>
      <c r="C36" s="13" t="s">
        <v>59</v>
      </c>
      <c r="D36" s="13" t="s">
        <v>60</v>
      </c>
      <c r="E36" s="14">
        <v>1367</v>
      </c>
      <c r="F36" s="45">
        <v>2</v>
      </c>
      <c r="G36" s="46">
        <v>1.46</v>
      </c>
      <c r="M36" s="8" t="s">
        <v>6</v>
      </c>
      <c r="N36" s="13" t="s">
        <v>59</v>
      </c>
      <c r="O36" s="13" t="s">
        <v>60</v>
      </c>
      <c r="P36" s="14">
        <v>1377</v>
      </c>
      <c r="Q36" s="15">
        <v>2</v>
      </c>
      <c r="R36" s="16">
        <v>1.45</v>
      </c>
    </row>
    <row r="37" spans="2:18" ht="15.75" x14ac:dyDescent="0.25">
      <c r="B37" s="33" t="s">
        <v>6</v>
      </c>
      <c r="C37" s="42" t="s">
        <v>61</v>
      </c>
      <c r="D37" s="42" t="s">
        <v>62</v>
      </c>
      <c r="E37" s="43">
        <v>3044</v>
      </c>
      <c r="F37" s="44">
        <v>10</v>
      </c>
      <c r="G37" s="41">
        <v>3.29</v>
      </c>
      <c r="H37" s="53" t="s">
        <v>170</v>
      </c>
      <c r="M37" s="8" t="s">
        <v>6</v>
      </c>
      <c r="N37" s="13" t="s">
        <v>61</v>
      </c>
      <c r="O37" s="13" t="s">
        <v>62</v>
      </c>
      <c r="P37" s="14">
        <v>3047</v>
      </c>
      <c r="Q37" s="15">
        <v>7</v>
      </c>
      <c r="R37" s="16">
        <v>2.2999999999999998</v>
      </c>
    </row>
    <row r="38" spans="2:18" x14ac:dyDescent="0.25">
      <c r="B38" s="33" t="s">
        <v>6</v>
      </c>
      <c r="C38" s="13" t="s">
        <v>63</v>
      </c>
      <c r="D38" s="13" t="s">
        <v>64</v>
      </c>
      <c r="E38" s="14">
        <v>1493</v>
      </c>
      <c r="F38" s="45">
        <v>4</v>
      </c>
      <c r="G38" s="46">
        <v>2.68</v>
      </c>
      <c r="M38" s="8" t="s">
        <v>6</v>
      </c>
      <c r="N38" s="13" t="s">
        <v>63</v>
      </c>
      <c r="O38" s="13" t="s">
        <v>64</v>
      </c>
      <c r="P38" s="14">
        <v>1494</v>
      </c>
      <c r="Q38" s="15">
        <v>4</v>
      </c>
      <c r="R38" s="16">
        <v>2.68</v>
      </c>
    </row>
    <row r="39" spans="2:18" x14ac:dyDescent="0.25">
      <c r="B39" s="33" t="s">
        <v>6</v>
      </c>
      <c r="C39" s="42" t="s">
        <v>65</v>
      </c>
      <c r="D39" s="42" t="s">
        <v>66</v>
      </c>
      <c r="E39" s="43">
        <v>4407</v>
      </c>
      <c r="F39" s="44">
        <v>14</v>
      </c>
      <c r="G39" s="41">
        <v>3.18</v>
      </c>
      <c r="M39" s="8" t="s">
        <v>6</v>
      </c>
      <c r="N39" s="21" t="s">
        <v>65</v>
      </c>
      <c r="O39" s="21" t="s">
        <v>66</v>
      </c>
      <c r="P39" s="22">
        <v>4408</v>
      </c>
      <c r="Q39" s="23">
        <v>15</v>
      </c>
      <c r="R39" s="24">
        <v>3.4</v>
      </c>
    </row>
    <row r="40" spans="2:18" x14ac:dyDescent="0.25">
      <c r="B40" s="33" t="s">
        <v>6</v>
      </c>
      <c r="C40" s="13" t="s">
        <v>67</v>
      </c>
      <c r="D40" s="13" t="s">
        <v>68</v>
      </c>
      <c r="E40" s="14">
        <v>2754</v>
      </c>
      <c r="F40" s="45">
        <v>7</v>
      </c>
      <c r="G40" s="46">
        <v>2.54</v>
      </c>
      <c r="M40" s="8" t="s">
        <v>6</v>
      </c>
      <c r="N40" s="13" t="s">
        <v>67</v>
      </c>
      <c r="O40" s="13" t="s">
        <v>68</v>
      </c>
      <c r="P40" s="14">
        <v>2756</v>
      </c>
      <c r="Q40" s="15">
        <v>7</v>
      </c>
      <c r="R40" s="16">
        <v>2.54</v>
      </c>
    </row>
    <row r="41" spans="2:18" x14ac:dyDescent="0.25">
      <c r="B41" s="33" t="s">
        <v>6</v>
      </c>
      <c r="C41" s="42" t="s">
        <v>69</v>
      </c>
      <c r="D41" s="42" t="s">
        <v>70</v>
      </c>
      <c r="E41" s="43">
        <v>46288</v>
      </c>
      <c r="F41" s="44">
        <v>209</v>
      </c>
      <c r="G41" s="41">
        <v>4.5199999999999996</v>
      </c>
      <c r="M41" s="8" t="s">
        <v>6</v>
      </c>
      <c r="N41" s="21" t="s">
        <v>69</v>
      </c>
      <c r="O41" s="21" t="s">
        <v>70</v>
      </c>
      <c r="P41" s="22">
        <v>46204</v>
      </c>
      <c r="Q41" s="23">
        <v>216</v>
      </c>
      <c r="R41" s="24">
        <v>4.67</v>
      </c>
    </row>
    <row r="42" spans="2:18" x14ac:dyDescent="0.25">
      <c r="B42" s="33" t="s">
        <v>6</v>
      </c>
      <c r="C42" s="17" t="s">
        <v>71</v>
      </c>
      <c r="D42" s="17" t="s">
        <v>72</v>
      </c>
      <c r="E42" s="18">
        <v>3899</v>
      </c>
      <c r="F42" s="47">
        <v>2</v>
      </c>
      <c r="G42" s="48">
        <v>0.51</v>
      </c>
      <c r="M42" s="8" t="s">
        <v>6</v>
      </c>
      <c r="N42" s="17" t="s">
        <v>71</v>
      </c>
      <c r="O42" s="17" t="s">
        <v>72</v>
      </c>
      <c r="P42" s="18">
        <v>3897</v>
      </c>
      <c r="Q42" s="19">
        <v>2</v>
      </c>
      <c r="R42" s="20">
        <v>0.51</v>
      </c>
    </row>
    <row r="43" spans="2:18" x14ac:dyDescent="0.25">
      <c r="B43" s="33" t="s">
        <v>6</v>
      </c>
      <c r="C43" s="13" t="s">
        <v>73</v>
      </c>
      <c r="D43" s="13" t="s">
        <v>74</v>
      </c>
      <c r="E43" s="14">
        <v>2296</v>
      </c>
      <c r="F43" s="45">
        <v>6</v>
      </c>
      <c r="G43" s="46">
        <v>2.61</v>
      </c>
      <c r="M43" s="8" t="s">
        <v>6</v>
      </c>
      <c r="N43" s="13" t="s">
        <v>73</v>
      </c>
      <c r="O43" s="13" t="s">
        <v>74</v>
      </c>
      <c r="P43" s="14">
        <v>2297</v>
      </c>
      <c r="Q43" s="15">
        <v>6</v>
      </c>
      <c r="R43" s="16">
        <v>2.61</v>
      </c>
    </row>
    <row r="44" spans="2:18" x14ac:dyDescent="0.25">
      <c r="B44" s="33" t="s">
        <v>6</v>
      </c>
      <c r="C44" s="13" t="s">
        <v>75</v>
      </c>
      <c r="D44" s="13" t="s">
        <v>76</v>
      </c>
      <c r="E44" s="14">
        <v>1513</v>
      </c>
      <c r="F44" s="45">
        <v>2</v>
      </c>
      <c r="G44" s="46">
        <v>1.32</v>
      </c>
      <c r="M44" s="8" t="s">
        <v>6</v>
      </c>
      <c r="N44" s="13" t="s">
        <v>75</v>
      </c>
      <c r="O44" s="13" t="s">
        <v>76</v>
      </c>
      <c r="P44" s="14">
        <v>1518</v>
      </c>
      <c r="Q44" s="15">
        <v>2</v>
      </c>
      <c r="R44" s="16">
        <v>1.32</v>
      </c>
    </row>
    <row r="45" spans="2:18" x14ac:dyDescent="0.25">
      <c r="B45" s="33" t="s">
        <v>6</v>
      </c>
      <c r="C45" s="13" t="s">
        <v>77</v>
      </c>
      <c r="D45" s="13" t="s">
        <v>78</v>
      </c>
      <c r="E45" s="14">
        <v>9126</v>
      </c>
      <c r="F45" s="45">
        <v>13</v>
      </c>
      <c r="G45" s="46">
        <v>1.42</v>
      </c>
      <c r="M45" s="8" t="s">
        <v>6</v>
      </c>
      <c r="N45" s="13" t="s">
        <v>77</v>
      </c>
      <c r="O45" s="13" t="s">
        <v>78</v>
      </c>
      <c r="P45" s="14">
        <v>9133</v>
      </c>
      <c r="Q45" s="15">
        <v>13</v>
      </c>
      <c r="R45" s="16">
        <v>1.42</v>
      </c>
    </row>
    <row r="46" spans="2:18" x14ac:dyDescent="0.25">
      <c r="B46" s="33" t="s">
        <v>6</v>
      </c>
      <c r="C46" s="13" t="s">
        <v>79</v>
      </c>
      <c r="D46" s="13" t="s">
        <v>80</v>
      </c>
      <c r="E46" s="14">
        <v>3834</v>
      </c>
      <c r="F46" s="45">
        <v>4</v>
      </c>
      <c r="G46" s="46">
        <v>1.04</v>
      </c>
      <c r="M46" s="8" t="s">
        <v>6</v>
      </c>
      <c r="N46" s="13" t="s">
        <v>79</v>
      </c>
      <c r="O46" s="13" t="s">
        <v>80</v>
      </c>
      <c r="P46" s="14">
        <v>3840</v>
      </c>
      <c r="Q46" s="15">
        <v>5</v>
      </c>
      <c r="R46" s="16">
        <v>1.3</v>
      </c>
    </row>
    <row r="47" spans="2:18" x14ac:dyDescent="0.25">
      <c r="B47" s="33" t="s">
        <v>6</v>
      </c>
      <c r="C47" s="13" t="s">
        <v>81</v>
      </c>
      <c r="D47" s="13" t="s">
        <v>82</v>
      </c>
      <c r="E47" s="14">
        <v>4332</v>
      </c>
      <c r="F47" s="45">
        <v>5</v>
      </c>
      <c r="G47" s="46">
        <v>1.1499999999999999</v>
      </c>
      <c r="M47" s="8" t="s">
        <v>6</v>
      </c>
      <c r="N47" s="13" t="s">
        <v>81</v>
      </c>
      <c r="O47" s="13" t="s">
        <v>82</v>
      </c>
      <c r="P47" s="14">
        <v>4331</v>
      </c>
      <c r="Q47" s="15">
        <v>5</v>
      </c>
      <c r="R47" s="16">
        <v>1.1499999999999999</v>
      </c>
    </row>
    <row r="48" spans="2:18" x14ac:dyDescent="0.25">
      <c r="B48" s="33" t="s">
        <v>6</v>
      </c>
      <c r="C48" s="17" t="s">
        <v>83</v>
      </c>
      <c r="D48" s="17" t="s">
        <v>84</v>
      </c>
      <c r="E48" s="18">
        <v>1481</v>
      </c>
      <c r="F48" s="47">
        <v>0</v>
      </c>
      <c r="G48" s="48">
        <v>0</v>
      </c>
      <c r="M48" s="8" t="s">
        <v>6</v>
      </c>
      <c r="N48" s="17" t="s">
        <v>83</v>
      </c>
      <c r="O48" s="17" t="s">
        <v>84</v>
      </c>
      <c r="P48" s="18">
        <v>1484</v>
      </c>
      <c r="Q48" s="19">
        <v>0</v>
      </c>
      <c r="R48" s="20">
        <v>0</v>
      </c>
    </row>
    <row r="49" spans="2:18" x14ac:dyDescent="0.25">
      <c r="B49" s="33" t="s">
        <v>6</v>
      </c>
      <c r="C49" s="13" t="s">
        <v>85</v>
      </c>
      <c r="D49" s="13" t="s">
        <v>86</v>
      </c>
      <c r="E49" s="14">
        <v>1181</v>
      </c>
      <c r="F49" s="45">
        <v>2</v>
      </c>
      <c r="G49" s="46">
        <v>1.69</v>
      </c>
      <c r="M49" s="8" t="s">
        <v>6</v>
      </c>
      <c r="N49" s="13" t="s">
        <v>85</v>
      </c>
      <c r="O49" s="13" t="s">
        <v>86</v>
      </c>
      <c r="P49" s="14">
        <v>1184</v>
      </c>
      <c r="Q49" s="15">
        <v>2</v>
      </c>
      <c r="R49" s="16">
        <v>1.69</v>
      </c>
    </row>
    <row r="50" spans="2:18" x14ac:dyDescent="0.25">
      <c r="B50" s="33" t="s">
        <v>6</v>
      </c>
      <c r="C50" s="13" t="s">
        <v>87</v>
      </c>
      <c r="D50" s="13" t="s">
        <v>88</v>
      </c>
      <c r="E50" s="14">
        <v>4976</v>
      </c>
      <c r="F50" s="45">
        <v>12</v>
      </c>
      <c r="G50" s="46">
        <v>2.41</v>
      </c>
      <c r="M50" s="8" t="s">
        <v>6</v>
      </c>
      <c r="N50" s="13" t="s">
        <v>87</v>
      </c>
      <c r="O50" s="13" t="s">
        <v>88</v>
      </c>
      <c r="P50" s="14">
        <v>4981</v>
      </c>
      <c r="Q50" s="15">
        <v>13</v>
      </c>
      <c r="R50" s="16">
        <v>2.61</v>
      </c>
    </row>
    <row r="51" spans="2:18" ht="15.75" x14ac:dyDescent="0.25">
      <c r="B51" s="33" t="s">
        <v>6</v>
      </c>
      <c r="C51" s="13" t="s">
        <v>89</v>
      </c>
      <c r="D51" s="13" t="s">
        <v>90</v>
      </c>
      <c r="E51" s="14">
        <v>4662</v>
      </c>
      <c r="F51" s="45">
        <v>10</v>
      </c>
      <c r="G51" s="46">
        <v>2.15</v>
      </c>
      <c r="H51" s="53" t="s">
        <v>170</v>
      </c>
      <c r="M51" s="8" t="s">
        <v>6</v>
      </c>
      <c r="N51" s="13" t="s">
        <v>89</v>
      </c>
      <c r="O51" s="13" t="s">
        <v>90</v>
      </c>
      <c r="P51" s="14">
        <v>4660</v>
      </c>
      <c r="Q51" s="15">
        <v>8</v>
      </c>
      <c r="R51" s="16">
        <v>1.72</v>
      </c>
    </row>
    <row r="52" spans="2:18" x14ac:dyDescent="0.25">
      <c r="B52" s="33" t="s">
        <v>6</v>
      </c>
      <c r="C52" s="17" t="s">
        <v>91</v>
      </c>
      <c r="D52" s="17" t="s">
        <v>92</v>
      </c>
      <c r="E52" s="18">
        <v>2298</v>
      </c>
      <c r="F52" s="47">
        <v>0</v>
      </c>
      <c r="G52" s="48">
        <v>0</v>
      </c>
      <c r="M52" s="8" t="s">
        <v>6</v>
      </c>
      <c r="N52" s="17" t="s">
        <v>91</v>
      </c>
      <c r="O52" s="17" t="s">
        <v>92</v>
      </c>
      <c r="P52" s="18">
        <v>2300</v>
      </c>
      <c r="Q52" s="19">
        <v>1</v>
      </c>
      <c r="R52" s="20">
        <v>0.43</v>
      </c>
    </row>
    <row r="53" spans="2:18" x14ac:dyDescent="0.25">
      <c r="B53" s="33" t="s">
        <v>6</v>
      </c>
      <c r="C53" s="17" t="s">
        <v>93</v>
      </c>
      <c r="D53" s="17" t="s">
        <v>94</v>
      </c>
      <c r="E53" s="18">
        <v>1385</v>
      </c>
      <c r="F53" s="47">
        <v>0</v>
      </c>
      <c r="G53" s="48">
        <v>0</v>
      </c>
      <c r="M53" s="8" t="s">
        <v>6</v>
      </c>
      <c r="N53" s="17" t="s">
        <v>93</v>
      </c>
      <c r="O53" s="17" t="s">
        <v>94</v>
      </c>
      <c r="P53" s="18">
        <v>1387</v>
      </c>
      <c r="Q53" s="19">
        <v>0</v>
      </c>
      <c r="R53" s="20">
        <v>0</v>
      </c>
    </row>
    <row r="54" spans="2:18" x14ac:dyDescent="0.25">
      <c r="B54" s="33" t="s">
        <v>6</v>
      </c>
      <c r="C54" s="17" t="s">
        <v>95</v>
      </c>
      <c r="D54" s="17" t="s">
        <v>96</v>
      </c>
      <c r="E54" s="18">
        <v>1664</v>
      </c>
      <c r="F54" s="47">
        <v>0</v>
      </c>
      <c r="G54" s="48">
        <v>0</v>
      </c>
      <c r="M54" s="8" t="s">
        <v>6</v>
      </c>
      <c r="N54" s="17" t="s">
        <v>95</v>
      </c>
      <c r="O54" s="17" t="s">
        <v>96</v>
      </c>
      <c r="P54" s="18">
        <v>1673</v>
      </c>
      <c r="Q54" s="19">
        <v>0</v>
      </c>
      <c r="R54" s="20">
        <v>0</v>
      </c>
    </row>
    <row r="55" spans="2:18" x14ac:dyDescent="0.25">
      <c r="B55" s="33" t="s">
        <v>6</v>
      </c>
      <c r="C55" s="17" t="s">
        <v>97</v>
      </c>
      <c r="D55" s="17" t="s">
        <v>98</v>
      </c>
      <c r="E55" s="18">
        <v>1505</v>
      </c>
      <c r="F55" s="47">
        <v>1</v>
      </c>
      <c r="G55" s="48">
        <v>0.66</v>
      </c>
      <c r="M55" s="8" t="s">
        <v>6</v>
      </c>
      <c r="N55" s="17" t="s">
        <v>97</v>
      </c>
      <c r="O55" s="17" t="s">
        <v>98</v>
      </c>
      <c r="P55" s="18">
        <v>1506</v>
      </c>
      <c r="Q55" s="19">
        <v>1</v>
      </c>
      <c r="R55" s="20">
        <v>0.66</v>
      </c>
    </row>
    <row r="56" spans="2:18" x14ac:dyDescent="0.25">
      <c r="B56" s="33" t="s">
        <v>6</v>
      </c>
      <c r="C56" s="13" t="s">
        <v>99</v>
      </c>
      <c r="D56" s="13" t="s">
        <v>100</v>
      </c>
      <c r="E56" s="14">
        <v>3652</v>
      </c>
      <c r="F56" s="45">
        <v>5</v>
      </c>
      <c r="G56" s="46">
        <v>1.37</v>
      </c>
      <c r="M56" s="8" t="s">
        <v>6</v>
      </c>
      <c r="N56" s="13" t="s">
        <v>99</v>
      </c>
      <c r="O56" s="13" t="s">
        <v>100</v>
      </c>
      <c r="P56" s="14">
        <v>3657</v>
      </c>
      <c r="Q56" s="15">
        <v>5</v>
      </c>
      <c r="R56" s="16">
        <v>1.37</v>
      </c>
    </row>
    <row r="57" spans="2:18" x14ac:dyDescent="0.25">
      <c r="B57" s="33" t="s">
        <v>6</v>
      </c>
      <c r="C57" s="13" t="s">
        <v>101</v>
      </c>
      <c r="D57" s="13" t="s">
        <v>102</v>
      </c>
      <c r="E57" s="14">
        <v>5881</v>
      </c>
      <c r="F57" s="45">
        <v>12</v>
      </c>
      <c r="G57" s="46">
        <v>2.04</v>
      </c>
      <c r="M57" s="8" t="s">
        <v>6</v>
      </c>
      <c r="N57" s="13" t="s">
        <v>101</v>
      </c>
      <c r="O57" s="13" t="s">
        <v>102</v>
      </c>
      <c r="P57" s="14">
        <v>5885</v>
      </c>
      <c r="Q57" s="15">
        <v>12</v>
      </c>
      <c r="R57" s="16">
        <v>2.04</v>
      </c>
    </row>
    <row r="58" spans="2:18" ht="15.75" x14ac:dyDescent="0.25">
      <c r="B58" s="33" t="s">
        <v>6</v>
      </c>
      <c r="C58" s="13" t="s">
        <v>103</v>
      </c>
      <c r="D58" s="13" t="s">
        <v>104</v>
      </c>
      <c r="E58" s="14">
        <v>3862</v>
      </c>
      <c r="F58" s="45">
        <v>11</v>
      </c>
      <c r="G58" s="46">
        <v>2.85</v>
      </c>
      <c r="H58" s="53" t="s">
        <v>170</v>
      </c>
      <c r="M58" s="8" t="s">
        <v>6</v>
      </c>
      <c r="N58" s="13" t="s">
        <v>103</v>
      </c>
      <c r="O58" s="13" t="s">
        <v>104</v>
      </c>
      <c r="P58" s="14">
        <v>3863</v>
      </c>
      <c r="Q58" s="15">
        <v>10</v>
      </c>
      <c r="R58" s="16">
        <v>2.59</v>
      </c>
    </row>
    <row r="59" spans="2:18" x14ac:dyDescent="0.25">
      <c r="B59" s="33" t="s">
        <v>6</v>
      </c>
      <c r="C59" s="17" t="s">
        <v>105</v>
      </c>
      <c r="D59" s="17" t="s">
        <v>106</v>
      </c>
      <c r="E59" s="18">
        <v>3284</v>
      </c>
      <c r="F59" s="47">
        <v>3</v>
      </c>
      <c r="G59" s="48">
        <v>0.91</v>
      </c>
      <c r="M59" s="8" t="s">
        <v>6</v>
      </c>
      <c r="N59" s="13" t="s">
        <v>105</v>
      </c>
      <c r="O59" s="13" t="s">
        <v>106</v>
      </c>
      <c r="P59" s="14">
        <v>3288</v>
      </c>
      <c r="Q59" s="15">
        <v>5</v>
      </c>
      <c r="R59" s="16">
        <v>1.52</v>
      </c>
    </row>
    <row r="60" spans="2:18" ht="15.75" x14ac:dyDescent="0.25">
      <c r="B60" s="33" t="s">
        <v>6</v>
      </c>
      <c r="C60" s="42" t="s">
        <v>107</v>
      </c>
      <c r="D60" s="42" t="s">
        <v>108</v>
      </c>
      <c r="E60" s="43">
        <v>3279</v>
      </c>
      <c r="F60" s="44">
        <v>11</v>
      </c>
      <c r="G60" s="41">
        <v>3.35</v>
      </c>
      <c r="H60" s="53" t="s">
        <v>170</v>
      </c>
      <c r="M60" s="8" t="s">
        <v>6</v>
      </c>
      <c r="N60" s="21" t="s">
        <v>107</v>
      </c>
      <c r="O60" s="21" t="s">
        <v>108</v>
      </c>
      <c r="P60" s="22">
        <v>3285</v>
      </c>
      <c r="Q60" s="23">
        <v>10</v>
      </c>
      <c r="R60" s="24">
        <v>3.04</v>
      </c>
    </row>
    <row r="61" spans="2:18" x14ac:dyDescent="0.25">
      <c r="B61" s="33" t="s">
        <v>6</v>
      </c>
      <c r="C61" s="13" t="s">
        <v>119</v>
      </c>
      <c r="D61" s="13" t="s">
        <v>120</v>
      </c>
      <c r="E61" s="14">
        <v>2302</v>
      </c>
      <c r="F61" s="45">
        <v>6</v>
      </c>
      <c r="G61" s="46">
        <v>2.61</v>
      </c>
      <c r="M61" s="8" t="s">
        <v>6</v>
      </c>
      <c r="N61" s="13" t="s">
        <v>119</v>
      </c>
      <c r="O61" s="13" t="s">
        <v>120</v>
      </c>
      <c r="P61" s="14">
        <v>2307</v>
      </c>
      <c r="Q61" s="15">
        <v>6</v>
      </c>
      <c r="R61" s="16">
        <v>2.6</v>
      </c>
    </row>
    <row r="62" spans="2:18" x14ac:dyDescent="0.25">
      <c r="B62" s="33" t="s">
        <v>6</v>
      </c>
      <c r="C62" s="13" t="s">
        <v>123</v>
      </c>
      <c r="D62" s="13" t="s">
        <v>124</v>
      </c>
      <c r="E62" s="14">
        <v>1158</v>
      </c>
      <c r="F62" s="45">
        <v>3</v>
      </c>
      <c r="G62" s="46">
        <v>2.59</v>
      </c>
      <c r="M62" s="8" t="s">
        <v>6</v>
      </c>
      <c r="N62" s="13" t="s">
        <v>123</v>
      </c>
      <c r="O62" s="13" t="s">
        <v>124</v>
      </c>
      <c r="P62" s="14">
        <v>1157</v>
      </c>
      <c r="Q62" s="15">
        <v>3</v>
      </c>
      <c r="R62" s="16">
        <v>2.59</v>
      </c>
    </row>
    <row r="63" spans="2:18" x14ac:dyDescent="0.25">
      <c r="B63" s="33" t="s">
        <v>6</v>
      </c>
      <c r="C63" s="17" t="s">
        <v>125</v>
      </c>
      <c r="D63" s="17" t="s">
        <v>126</v>
      </c>
      <c r="E63" s="18">
        <v>1839</v>
      </c>
      <c r="F63" s="47">
        <v>0</v>
      </c>
      <c r="G63" s="48">
        <v>0</v>
      </c>
      <c r="M63" s="8" t="s">
        <v>6</v>
      </c>
      <c r="N63" s="17" t="s">
        <v>125</v>
      </c>
      <c r="O63" s="17" t="s">
        <v>126</v>
      </c>
      <c r="P63" s="18">
        <v>1846</v>
      </c>
      <c r="Q63" s="19">
        <v>0</v>
      </c>
      <c r="R63" s="20">
        <v>0</v>
      </c>
    </row>
    <row r="64" spans="2:18" x14ac:dyDescent="0.25">
      <c r="B64" s="33" t="s">
        <v>6</v>
      </c>
      <c r="C64" s="17" t="s">
        <v>127</v>
      </c>
      <c r="D64" s="17" t="s">
        <v>128</v>
      </c>
      <c r="E64" s="18">
        <v>1652</v>
      </c>
      <c r="F64" s="47">
        <v>1</v>
      </c>
      <c r="G64" s="48">
        <v>0.61</v>
      </c>
      <c r="M64" s="8" t="s">
        <v>6</v>
      </c>
      <c r="N64" s="17" t="s">
        <v>127</v>
      </c>
      <c r="O64" s="17" t="s">
        <v>128</v>
      </c>
      <c r="P64" s="18">
        <v>1653</v>
      </c>
      <c r="Q64" s="19">
        <v>1</v>
      </c>
      <c r="R64" s="20">
        <v>0.6</v>
      </c>
    </row>
    <row r="65" spans="2:18" x14ac:dyDescent="0.25">
      <c r="B65" s="33" t="s">
        <v>6</v>
      </c>
      <c r="C65" s="42" t="s">
        <v>129</v>
      </c>
      <c r="D65" s="42" t="s">
        <v>130</v>
      </c>
      <c r="E65" s="43">
        <v>638</v>
      </c>
      <c r="F65" s="44">
        <v>3</v>
      </c>
      <c r="G65" s="41">
        <v>4.7</v>
      </c>
      <c r="M65" s="8" t="s">
        <v>6</v>
      </c>
      <c r="N65" s="21" t="s">
        <v>129</v>
      </c>
      <c r="O65" s="21" t="s">
        <v>130</v>
      </c>
      <c r="P65" s="22">
        <v>637</v>
      </c>
      <c r="Q65" s="23">
        <v>3</v>
      </c>
      <c r="R65" s="24">
        <v>4.71</v>
      </c>
    </row>
    <row r="66" spans="2:18" x14ac:dyDescent="0.25">
      <c r="B66" s="33" t="s">
        <v>6</v>
      </c>
      <c r="C66" s="17" t="s">
        <v>131</v>
      </c>
      <c r="D66" s="17" t="s">
        <v>132</v>
      </c>
      <c r="E66" s="18">
        <v>4796</v>
      </c>
      <c r="F66" s="47">
        <v>2</v>
      </c>
      <c r="G66" s="48">
        <v>0.42</v>
      </c>
      <c r="M66" s="8" t="s">
        <v>6</v>
      </c>
      <c r="N66" s="17" t="s">
        <v>131</v>
      </c>
      <c r="O66" s="17" t="s">
        <v>132</v>
      </c>
      <c r="P66" s="18">
        <v>4800</v>
      </c>
      <c r="Q66" s="19">
        <v>3</v>
      </c>
      <c r="R66" s="20">
        <v>0.63</v>
      </c>
    </row>
    <row r="67" spans="2:18" x14ac:dyDescent="0.25">
      <c r="B67" s="33" t="s">
        <v>6</v>
      </c>
      <c r="C67" s="13" t="s">
        <v>135</v>
      </c>
      <c r="D67" s="13" t="s">
        <v>136</v>
      </c>
      <c r="E67" s="14">
        <v>1409</v>
      </c>
      <c r="F67" s="45">
        <v>3</v>
      </c>
      <c r="G67" s="46">
        <v>2.13</v>
      </c>
      <c r="M67" s="8" t="s">
        <v>6</v>
      </c>
      <c r="N67" s="13" t="s">
        <v>135</v>
      </c>
      <c r="O67" s="13" t="s">
        <v>136</v>
      </c>
      <c r="P67" s="14">
        <v>1411</v>
      </c>
      <c r="Q67" s="15">
        <v>3</v>
      </c>
      <c r="R67" s="16">
        <v>2.13</v>
      </c>
    </row>
    <row r="68" spans="2:18" x14ac:dyDescent="0.25">
      <c r="B68" s="33" t="s">
        <v>6</v>
      </c>
      <c r="C68" s="17" t="s">
        <v>133</v>
      </c>
      <c r="D68" s="17" t="s">
        <v>134</v>
      </c>
      <c r="E68" s="18">
        <v>1362</v>
      </c>
      <c r="F68" s="47">
        <v>0</v>
      </c>
      <c r="G68" s="48">
        <v>0</v>
      </c>
      <c r="M68" s="8" t="s">
        <v>6</v>
      </c>
      <c r="N68" s="17" t="s">
        <v>133</v>
      </c>
      <c r="O68" s="17" t="s">
        <v>134</v>
      </c>
      <c r="P68" s="18">
        <v>1361</v>
      </c>
      <c r="Q68" s="19">
        <v>0</v>
      </c>
      <c r="R68" s="20">
        <v>0</v>
      </c>
    </row>
    <row r="69" spans="2:18" x14ac:dyDescent="0.25">
      <c r="B69" s="33" t="s">
        <v>6</v>
      </c>
      <c r="C69" s="17" t="s">
        <v>137</v>
      </c>
      <c r="D69" s="17" t="s">
        <v>138</v>
      </c>
      <c r="E69" s="18">
        <v>1489</v>
      </c>
      <c r="F69" s="47">
        <v>0</v>
      </c>
      <c r="G69" s="48">
        <v>0</v>
      </c>
      <c r="M69" s="8" t="s">
        <v>6</v>
      </c>
      <c r="N69" s="17" t="s">
        <v>137</v>
      </c>
      <c r="O69" s="17" t="s">
        <v>138</v>
      </c>
      <c r="P69" s="18">
        <v>1486</v>
      </c>
      <c r="Q69" s="19">
        <v>0</v>
      </c>
      <c r="R69" s="20">
        <v>0</v>
      </c>
    </row>
    <row r="70" spans="2:18" x14ac:dyDescent="0.25">
      <c r="B70" s="33" t="s">
        <v>6</v>
      </c>
      <c r="C70" s="13" t="s">
        <v>139</v>
      </c>
      <c r="D70" s="13" t="s">
        <v>140</v>
      </c>
      <c r="E70" s="14">
        <v>1532</v>
      </c>
      <c r="F70" s="45">
        <v>2</v>
      </c>
      <c r="G70" s="46">
        <v>1.31</v>
      </c>
      <c r="M70" s="8" t="s">
        <v>6</v>
      </c>
      <c r="N70" s="13" t="s">
        <v>139</v>
      </c>
      <c r="O70" s="13" t="s">
        <v>140</v>
      </c>
      <c r="P70" s="14">
        <v>1534</v>
      </c>
      <c r="Q70" s="15">
        <v>2</v>
      </c>
      <c r="R70" s="16">
        <v>1.3</v>
      </c>
    </row>
    <row r="71" spans="2:18" x14ac:dyDescent="0.25">
      <c r="B71" s="33" t="s">
        <v>6</v>
      </c>
      <c r="C71" s="17" t="s">
        <v>141</v>
      </c>
      <c r="D71" s="17" t="s">
        <v>142</v>
      </c>
      <c r="E71" s="18">
        <v>2207</v>
      </c>
      <c r="F71" s="47">
        <v>2</v>
      </c>
      <c r="G71" s="48">
        <v>0.91</v>
      </c>
      <c r="M71" s="8" t="s">
        <v>6</v>
      </c>
      <c r="N71" s="17" t="s">
        <v>141</v>
      </c>
      <c r="O71" s="17" t="s">
        <v>142</v>
      </c>
      <c r="P71" s="18">
        <v>2206</v>
      </c>
      <c r="Q71" s="19">
        <v>2</v>
      </c>
      <c r="R71" s="20">
        <v>0.91</v>
      </c>
    </row>
    <row r="72" spans="2:18" x14ac:dyDescent="0.25">
      <c r="B72" s="33" t="s">
        <v>6</v>
      </c>
      <c r="C72" s="42" t="s">
        <v>143</v>
      </c>
      <c r="D72" s="42" t="s">
        <v>144</v>
      </c>
      <c r="E72" s="43">
        <v>1274</v>
      </c>
      <c r="F72" s="44">
        <v>4</v>
      </c>
      <c r="G72" s="41">
        <v>3.14</v>
      </c>
      <c r="M72" s="8" t="s">
        <v>6</v>
      </c>
      <c r="N72" s="21" t="s">
        <v>143</v>
      </c>
      <c r="O72" s="21" t="s">
        <v>144</v>
      </c>
      <c r="P72" s="22">
        <v>1277</v>
      </c>
      <c r="Q72" s="23">
        <v>5</v>
      </c>
      <c r="R72" s="24">
        <v>3.92</v>
      </c>
    </row>
    <row r="73" spans="2:18" x14ac:dyDescent="0.25">
      <c r="B73" s="33" t="s">
        <v>6</v>
      </c>
      <c r="C73" s="42" t="s">
        <v>145</v>
      </c>
      <c r="D73" s="42" t="s">
        <v>146</v>
      </c>
      <c r="E73" s="43">
        <v>2253</v>
      </c>
      <c r="F73" s="44">
        <v>9</v>
      </c>
      <c r="G73" s="41">
        <v>3.99</v>
      </c>
      <c r="M73" s="8" t="s">
        <v>6</v>
      </c>
      <c r="N73" s="21" t="s">
        <v>145</v>
      </c>
      <c r="O73" s="21" t="s">
        <v>146</v>
      </c>
      <c r="P73" s="22">
        <v>2257</v>
      </c>
      <c r="Q73" s="23">
        <v>9</v>
      </c>
      <c r="R73" s="24">
        <v>3.99</v>
      </c>
    </row>
    <row r="74" spans="2:18" x14ac:dyDescent="0.25">
      <c r="B74" s="33" t="s">
        <v>6</v>
      </c>
      <c r="C74" s="17" t="s">
        <v>147</v>
      </c>
      <c r="D74" s="17" t="s">
        <v>148</v>
      </c>
      <c r="E74" s="18">
        <v>4132</v>
      </c>
      <c r="F74" s="47">
        <v>4</v>
      </c>
      <c r="G74" s="48">
        <v>0.97</v>
      </c>
      <c r="M74" s="8" t="s">
        <v>6</v>
      </c>
      <c r="N74" s="17" t="s">
        <v>147</v>
      </c>
      <c r="O74" s="17" t="s">
        <v>148</v>
      </c>
      <c r="P74" s="18">
        <v>4139</v>
      </c>
      <c r="Q74" s="19">
        <v>4</v>
      </c>
      <c r="R74" s="20">
        <v>0.97</v>
      </c>
    </row>
    <row r="75" spans="2:18" x14ac:dyDescent="0.25">
      <c r="B75" s="33" t="s">
        <v>6</v>
      </c>
      <c r="C75" s="13" t="s">
        <v>149</v>
      </c>
      <c r="D75" s="13" t="s">
        <v>150</v>
      </c>
      <c r="E75" s="14">
        <v>2276</v>
      </c>
      <c r="F75" s="45">
        <v>3</v>
      </c>
      <c r="G75" s="46">
        <v>1.32</v>
      </c>
      <c r="M75" s="8" t="s">
        <v>6</v>
      </c>
      <c r="N75" s="13" t="s">
        <v>149</v>
      </c>
      <c r="O75" s="13" t="s">
        <v>150</v>
      </c>
      <c r="P75" s="14">
        <v>2276</v>
      </c>
      <c r="Q75" s="15">
        <v>4</v>
      </c>
      <c r="R75" s="16">
        <v>1.76</v>
      </c>
    </row>
    <row r="76" spans="2:18" x14ac:dyDescent="0.25">
      <c r="B76" s="33" t="s">
        <v>6</v>
      </c>
      <c r="C76" s="17" t="s">
        <v>151</v>
      </c>
      <c r="D76" s="17" t="s">
        <v>152</v>
      </c>
      <c r="E76" s="18">
        <v>1528</v>
      </c>
      <c r="F76" s="47">
        <v>0</v>
      </c>
      <c r="G76" s="48">
        <v>0</v>
      </c>
      <c r="M76" s="8" t="s">
        <v>6</v>
      </c>
      <c r="N76" s="17" t="s">
        <v>151</v>
      </c>
      <c r="O76" s="17" t="s">
        <v>152</v>
      </c>
      <c r="P76" s="18">
        <v>1531</v>
      </c>
      <c r="Q76" s="19">
        <v>0</v>
      </c>
      <c r="R76" s="20">
        <v>0</v>
      </c>
    </row>
    <row r="77" spans="2:18" x14ac:dyDescent="0.25">
      <c r="B77" s="33" t="s">
        <v>6</v>
      </c>
      <c r="C77" s="17" t="s">
        <v>153</v>
      </c>
      <c r="D77" s="17" t="s">
        <v>154</v>
      </c>
      <c r="E77" s="18">
        <v>1728</v>
      </c>
      <c r="F77" s="47">
        <v>1</v>
      </c>
      <c r="G77" s="48">
        <v>0.57999999999999996</v>
      </c>
      <c r="M77" s="8" t="s">
        <v>6</v>
      </c>
      <c r="N77" s="13" t="s">
        <v>153</v>
      </c>
      <c r="O77" s="13" t="s">
        <v>154</v>
      </c>
      <c r="P77" s="14">
        <v>1730</v>
      </c>
      <c r="Q77" s="15">
        <v>2</v>
      </c>
      <c r="R77" s="16">
        <v>1.1599999999999999</v>
      </c>
    </row>
    <row r="78" spans="2:18" x14ac:dyDescent="0.25">
      <c r="B78" s="33" t="s">
        <v>6</v>
      </c>
      <c r="C78" s="17" t="s">
        <v>155</v>
      </c>
      <c r="D78" s="17" t="s">
        <v>156</v>
      </c>
      <c r="E78" s="18">
        <v>4583</v>
      </c>
      <c r="F78" s="47">
        <v>3</v>
      </c>
      <c r="G78" s="48">
        <v>0.65</v>
      </c>
      <c r="M78" s="8" t="s">
        <v>6</v>
      </c>
      <c r="N78" s="17" t="s">
        <v>155</v>
      </c>
      <c r="O78" s="17" t="s">
        <v>156</v>
      </c>
      <c r="P78" s="18">
        <v>4581</v>
      </c>
      <c r="Q78" s="19">
        <v>3</v>
      </c>
      <c r="R78" s="20">
        <v>0.65</v>
      </c>
    </row>
    <row r="79" spans="2:18" x14ac:dyDescent="0.25">
      <c r="B79" s="33" t="s">
        <v>6</v>
      </c>
      <c r="C79" s="17" t="s">
        <v>157</v>
      </c>
      <c r="D79" s="17" t="s">
        <v>158</v>
      </c>
      <c r="E79" s="18">
        <v>2190</v>
      </c>
      <c r="F79" s="47">
        <v>1</v>
      </c>
      <c r="G79" s="48">
        <v>0.46</v>
      </c>
      <c r="M79" s="8" t="s">
        <v>6</v>
      </c>
      <c r="N79" s="13" t="s">
        <v>157</v>
      </c>
      <c r="O79" s="13" t="s">
        <v>158</v>
      </c>
      <c r="P79" s="14">
        <v>2191</v>
      </c>
      <c r="Q79" s="15">
        <v>3</v>
      </c>
      <c r="R79" s="16">
        <v>1.37</v>
      </c>
    </row>
    <row r="80" spans="2:18" x14ac:dyDescent="0.25">
      <c r="B80" s="33" t="s">
        <v>6</v>
      </c>
      <c r="C80" s="13" t="s">
        <v>159</v>
      </c>
      <c r="D80" s="13" t="s">
        <v>160</v>
      </c>
      <c r="E80" s="14">
        <v>2578</v>
      </c>
      <c r="F80" s="45">
        <v>3</v>
      </c>
      <c r="G80" s="46">
        <v>1.1599999999999999</v>
      </c>
      <c r="M80" s="8" t="s">
        <v>6</v>
      </c>
      <c r="N80" s="13" t="s">
        <v>159</v>
      </c>
      <c r="O80" s="13" t="s">
        <v>160</v>
      </c>
      <c r="P80" s="14">
        <v>2571</v>
      </c>
      <c r="Q80" s="15">
        <v>3</v>
      </c>
      <c r="R80" s="16">
        <v>1.17</v>
      </c>
    </row>
    <row r="81" spans="2:18" ht="15.75" x14ac:dyDescent="0.25">
      <c r="B81" s="33" t="s">
        <v>6</v>
      </c>
      <c r="C81" s="42" t="s">
        <v>161</v>
      </c>
      <c r="D81" s="42" t="s">
        <v>162</v>
      </c>
      <c r="E81" s="43">
        <v>2121</v>
      </c>
      <c r="F81" s="44">
        <v>24</v>
      </c>
      <c r="G81" s="41">
        <v>11.32</v>
      </c>
      <c r="H81" s="53" t="s">
        <v>170</v>
      </c>
      <c r="M81" s="8" t="s">
        <v>6</v>
      </c>
      <c r="N81" s="21" t="s">
        <v>161</v>
      </c>
      <c r="O81" s="21" t="s">
        <v>162</v>
      </c>
      <c r="P81" s="22">
        <v>2132</v>
      </c>
      <c r="Q81" s="23">
        <v>21</v>
      </c>
      <c r="R81" s="12">
        <v>9.85</v>
      </c>
    </row>
    <row r="82" spans="2:18" x14ac:dyDescent="0.25">
      <c r="B82" s="33" t="s">
        <v>6</v>
      </c>
      <c r="C82" s="13" t="s">
        <v>163</v>
      </c>
      <c r="D82" s="13" t="s">
        <v>164</v>
      </c>
      <c r="E82" s="14">
        <v>951</v>
      </c>
      <c r="F82" s="45">
        <v>2</v>
      </c>
      <c r="G82" s="46">
        <v>2.1</v>
      </c>
      <c r="M82" s="8" t="s">
        <v>6</v>
      </c>
      <c r="N82" s="13" t="s">
        <v>163</v>
      </c>
      <c r="O82" s="13" t="s">
        <v>164</v>
      </c>
      <c r="P82" s="14">
        <v>953</v>
      </c>
      <c r="Q82" s="15">
        <v>2</v>
      </c>
      <c r="R82" s="16">
        <v>2.1</v>
      </c>
    </row>
    <row r="83" spans="2:18" x14ac:dyDescent="0.25">
      <c r="B83" s="33" t="s">
        <v>6</v>
      </c>
      <c r="C83" s="17" t="s">
        <v>165</v>
      </c>
      <c r="D83" s="17" t="s">
        <v>166</v>
      </c>
      <c r="E83" s="18">
        <v>5954</v>
      </c>
      <c r="F83" s="47">
        <v>3</v>
      </c>
      <c r="G83" s="48">
        <v>0.5</v>
      </c>
      <c r="M83" s="8" t="s">
        <v>6</v>
      </c>
      <c r="N83" s="17" t="s">
        <v>165</v>
      </c>
      <c r="O83" s="17" t="s">
        <v>166</v>
      </c>
      <c r="P83" s="18">
        <v>5952</v>
      </c>
      <c r="Q83" s="19">
        <v>4</v>
      </c>
      <c r="R83" s="20">
        <v>0.67</v>
      </c>
    </row>
    <row r="84" spans="2:18" ht="15.75" thickBot="1" x14ac:dyDescent="0.3">
      <c r="B84" s="34" t="s">
        <v>6</v>
      </c>
      <c r="C84" s="49" t="s">
        <v>167</v>
      </c>
      <c r="D84" s="49" t="s">
        <v>168</v>
      </c>
      <c r="E84" s="50">
        <v>1444</v>
      </c>
      <c r="F84" s="51">
        <v>1</v>
      </c>
      <c r="G84" s="52">
        <v>0.69</v>
      </c>
      <c r="M84" s="8" t="s">
        <v>6</v>
      </c>
      <c r="N84" s="17" t="s">
        <v>167</v>
      </c>
      <c r="O84" s="17" t="s">
        <v>168</v>
      </c>
      <c r="P84" s="18">
        <v>1455</v>
      </c>
      <c r="Q84" s="19">
        <v>1</v>
      </c>
      <c r="R84" s="20">
        <v>0.69</v>
      </c>
    </row>
    <row r="85" spans="2:18" ht="15.75" x14ac:dyDescent="0.25">
      <c r="E85" s="54">
        <f>SUM(E4:E84)</f>
        <v>757359</v>
      </c>
      <c r="F85" s="54">
        <f>SUM(F4:F84)</f>
        <v>2492</v>
      </c>
      <c r="G85" s="55">
        <f>1000*F85/E85</f>
        <v>3.2903814439387395</v>
      </c>
      <c r="M85" s="8"/>
      <c r="N85" s="8"/>
      <c r="O85" s="8"/>
      <c r="P85" s="25">
        <f>SUM(P4:P84)</f>
        <v>757593</v>
      </c>
      <c r="Q85" s="26">
        <f>SUM(Q4:Q84)</f>
        <v>2489</v>
      </c>
      <c r="R85" s="27">
        <f>1000*Q85/P85</f>
        <v>3.2854052241770977</v>
      </c>
    </row>
    <row r="86" spans="2:18" ht="15.75" x14ac:dyDescent="0.25">
      <c r="E86" s="380" t="s">
        <v>169</v>
      </c>
      <c r="F86" s="381"/>
      <c r="G86" s="28">
        <f>F85</f>
        <v>2492</v>
      </c>
      <c r="P86" s="380" t="s">
        <v>169</v>
      </c>
      <c r="Q86" s="381"/>
      <c r="R86" s="28">
        <v>2489</v>
      </c>
    </row>
    <row r="87" spans="2:18" ht="15.75" x14ac:dyDescent="0.25">
      <c r="E87" s="380" t="s">
        <v>3</v>
      </c>
      <c r="F87" s="381"/>
      <c r="G87" s="28">
        <f>E85</f>
        <v>757359</v>
      </c>
      <c r="P87" s="380" t="s">
        <v>3</v>
      </c>
      <c r="Q87" s="381"/>
      <c r="R87" s="28">
        <v>757593</v>
      </c>
    </row>
    <row r="88" spans="2:18" ht="16.5" thickBot="1" x14ac:dyDescent="0.3">
      <c r="E88" s="29"/>
      <c r="F88" s="30"/>
      <c r="G88" s="31">
        <f>1000*G86/G87</f>
        <v>3.2903814439387395</v>
      </c>
      <c r="P88" s="29"/>
      <c r="Q88" s="30"/>
      <c r="R88" s="31">
        <f>1000*R86/R87</f>
        <v>3.2854052241770977</v>
      </c>
    </row>
  </sheetData>
  <mergeCells count="4">
    <mergeCell ref="P86:Q86"/>
    <mergeCell ref="P87:Q87"/>
    <mergeCell ref="E86:F86"/>
    <mergeCell ref="E87:F87"/>
  </mergeCell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4.42578125" customWidth="1"/>
    <col min="4" max="4" width="9" customWidth="1"/>
    <col min="5" max="5" width="8.7109375" customWidth="1"/>
    <col min="6" max="6" width="8.85546875" customWidth="1"/>
    <col min="10" max="10" width="15.140625" customWidth="1"/>
  </cols>
  <sheetData>
    <row r="1" spans="2:14" ht="16.5" thickBot="1" x14ac:dyDescent="0.3">
      <c r="C1" s="249">
        <v>44282</v>
      </c>
      <c r="J1" s="249">
        <v>44281</v>
      </c>
    </row>
    <row r="2" spans="2:14" ht="93.75" customHeight="1" thickBot="1" x14ac:dyDescent="0.35">
      <c r="B2" s="393" t="s">
        <v>282</v>
      </c>
      <c r="C2" s="394"/>
      <c r="D2" s="394"/>
      <c r="E2" s="394"/>
      <c r="F2" s="394"/>
      <c r="G2" s="395"/>
      <c r="I2" s="393" t="s">
        <v>277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80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2352</v>
      </c>
      <c r="G5" s="254">
        <f t="shared" ref="G5:G10" si="0">1000*F5/E5</f>
        <v>6.9878752046300612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255">
        <v>2316</v>
      </c>
      <c r="N5" s="259">
        <v>6.88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275</v>
      </c>
      <c r="G6" s="254">
        <f t="shared" si="0"/>
        <v>7.1601530970916762</v>
      </c>
      <c r="I6" s="265">
        <v>2</v>
      </c>
      <c r="J6" s="232" t="s">
        <v>227</v>
      </c>
      <c r="K6" s="181">
        <v>55008</v>
      </c>
      <c r="L6" s="180">
        <v>38407</v>
      </c>
      <c r="M6" s="256">
        <v>284</v>
      </c>
      <c r="N6" s="260">
        <v>7.39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75</v>
      </c>
      <c r="G7" s="254">
        <f t="shared" si="0"/>
        <v>3.2559149120902973</v>
      </c>
      <c r="I7" s="168">
        <v>3</v>
      </c>
      <c r="J7" s="232" t="s">
        <v>228</v>
      </c>
      <c r="K7" s="181">
        <v>55384</v>
      </c>
      <c r="L7" s="180">
        <v>23035</v>
      </c>
      <c r="M7" s="256">
        <v>75</v>
      </c>
      <c r="N7" s="260">
        <v>3.26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315</v>
      </c>
      <c r="G8" s="254">
        <f t="shared" si="0"/>
        <v>5.6683221766357157</v>
      </c>
      <c r="I8" s="168">
        <v>4</v>
      </c>
      <c r="J8" s="232" t="s">
        <v>229</v>
      </c>
      <c r="K8" s="181">
        <v>55259</v>
      </c>
      <c r="L8" s="180">
        <v>55572</v>
      </c>
      <c r="M8" s="256">
        <v>318</v>
      </c>
      <c r="N8" s="260">
        <v>5.72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157</v>
      </c>
      <c r="G9" s="254">
        <f t="shared" si="0"/>
        <v>5.7088833133340602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256">
        <v>150</v>
      </c>
      <c r="N9" s="260">
        <v>5.45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9585</v>
      </c>
      <c r="F10" s="182">
        <v>32</v>
      </c>
      <c r="G10" s="254">
        <f t="shared" si="0"/>
        <v>3.3385498174230568</v>
      </c>
      <c r="H10" s="53" t="s">
        <v>170</v>
      </c>
      <c r="I10" s="168">
        <v>6</v>
      </c>
      <c r="J10" s="64" t="s">
        <v>231</v>
      </c>
      <c r="K10" s="181">
        <v>55446</v>
      </c>
      <c r="L10" s="180">
        <v>9585</v>
      </c>
      <c r="M10" s="256">
        <v>27</v>
      </c>
      <c r="N10" s="261">
        <v>2.82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6587</v>
      </c>
      <c r="F11" s="182">
        <v>7</v>
      </c>
      <c r="G11" s="173">
        <f t="shared" ref="G11:G28" si="1">1000*F11/E11</f>
        <v>1.0626992561105206</v>
      </c>
      <c r="H11" s="53" t="s">
        <v>170</v>
      </c>
      <c r="I11" s="168">
        <v>7</v>
      </c>
      <c r="J11" s="200" t="s">
        <v>172</v>
      </c>
      <c r="K11" s="181">
        <v>55473</v>
      </c>
      <c r="L11" s="180">
        <v>6587</v>
      </c>
      <c r="M11" s="256">
        <v>5</v>
      </c>
      <c r="N11" s="262">
        <v>0.76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182">
        <v>2</v>
      </c>
      <c r="G12" s="173">
        <f t="shared" si="1"/>
        <v>1.8298261665141811</v>
      </c>
      <c r="I12" s="168">
        <v>8</v>
      </c>
      <c r="J12" s="64" t="s">
        <v>9</v>
      </c>
      <c r="K12" s="181">
        <v>55598</v>
      </c>
      <c r="L12" s="180">
        <v>1093</v>
      </c>
      <c r="M12" s="256">
        <v>2</v>
      </c>
      <c r="N12" s="261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1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256">
        <v>1</v>
      </c>
      <c r="N13" s="262">
        <v>0.85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97</v>
      </c>
      <c r="G14" s="254">
        <f t="shared" si="1"/>
        <v>6.312227500488059</v>
      </c>
      <c r="I14" s="168">
        <v>10</v>
      </c>
      <c r="J14" s="232" t="s">
        <v>13</v>
      </c>
      <c r="K14" s="181">
        <v>55687</v>
      </c>
      <c r="L14" s="180">
        <v>15367</v>
      </c>
      <c r="M14" s="256">
        <v>99</v>
      </c>
      <c r="N14" s="260">
        <v>6.44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173">
        <f t="shared" si="1"/>
        <v>2.7416038382453736</v>
      </c>
      <c r="I15" s="168">
        <v>11</v>
      </c>
      <c r="J15" s="232" t="s">
        <v>174</v>
      </c>
      <c r="K15" s="181">
        <v>55776</v>
      </c>
      <c r="L15" s="180">
        <v>1459</v>
      </c>
      <c r="M15" s="256">
        <v>5</v>
      </c>
      <c r="N15" s="260">
        <v>3.43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77</v>
      </c>
      <c r="G16" s="254">
        <f t="shared" si="1"/>
        <v>5.9399830286199187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12963</v>
      </c>
      <c r="M16" s="256">
        <v>72</v>
      </c>
      <c r="N16" s="260">
        <v>5.55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f t="shared" si="1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256">
        <v>2</v>
      </c>
      <c r="N17" s="261">
        <v>1.01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202">
        <f t="shared" si="1"/>
        <v>0.7412898443291327</v>
      </c>
      <c r="I18" s="168">
        <v>14</v>
      </c>
      <c r="J18" s="200" t="s">
        <v>176</v>
      </c>
      <c r="K18" s="181">
        <v>56014</v>
      </c>
      <c r="L18" s="180">
        <v>1349</v>
      </c>
      <c r="M18" s="256">
        <v>1</v>
      </c>
      <c r="N18" s="262">
        <v>0.74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1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256">
        <v>4</v>
      </c>
      <c r="N19" s="261">
        <v>2.79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27</v>
      </c>
      <c r="G20" s="254">
        <f t="shared" si="1"/>
        <v>5.5865921787709496</v>
      </c>
      <c r="I20" s="168">
        <v>16</v>
      </c>
      <c r="J20" s="232" t="s">
        <v>178</v>
      </c>
      <c r="K20" s="181">
        <v>56210</v>
      </c>
      <c r="L20" s="180">
        <v>4833</v>
      </c>
      <c r="M20" s="256">
        <v>27</v>
      </c>
      <c r="N20" s="260">
        <v>5.59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2</v>
      </c>
      <c r="G21" s="173">
        <f t="shared" si="1"/>
        <v>1.4925373134328359</v>
      </c>
      <c r="I21" s="168">
        <v>17</v>
      </c>
      <c r="J21" s="64" t="s">
        <v>179</v>
      </c>
      <c r="K21" s="181">
        <v>56265</v>
      </c>
      <c r="L21" s="180">
        <v>1340</v>
      </c>
      <c r="M21" s="256">
        <v>2</v>
      </c>
      <c r="N21" s="261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202">
        <f t="shared" si="1"/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256">
        <v>0</v>
      </c>
      <c r="N22" s="262"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1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256">
        <v>6</v>
      </c>
      <c r="N23" s="261">
        <v>2.5099999999999998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19</v>
      </c>
      <c r="G24" s="254">
        <f t="shared" si="1"/>
        <v>8.0270384452893957</v>
      </c>
      <c r="H24" s="53" t="s">
        <v>170</v>
      </c>
      <c r="I24" s="265">
        <v>20</v>
      </c>
      <c r="J24" s="232" t="s">
        <v>181</v>
      </c>
      <c r="K24" s="181">
        <v>56425</v>
      </c>
      <c r="L24" s="180">
        <v>2367</v>
      </c>
      <c r="M24" s="256">
        <v>18</v>
      </c>
      <c r="N24" s="260">
        <v>7.6</v>
      </c>
    </row>
    <row r="25" spans="2:14" ht="16.5" thickBot="1" x14ac:dyDescent="0.3">
      <c r="B25" s="168">
        <v>21</v>
      </c>
      <c r="C25" s="64" t="s">
        <v>182</v>
      </c>
      <c r="D25" s="181">
        <v>56461</v>
      </c>
      <c r="E25" s="180">
        <v>2498</v>
      </c>
      <c r="F25" s="182">
        <v>3</v>
      </c>
      <c r="G25" s="173">
        <f t="shared" si="1"/>
        <v>1.200960768614892</v>
      </c>
      <c r="H25" s="53" t="s">
        <v>170</v>
      </c>
      <c r="I25" s="168">
        <v>21</v>
      </c>
      <c r="J25" s="200" t="s">
        <v>182</v>
      </c>
      <c r="K25" s="181">
        <v>56461</v>
      </c>
      <c r="L25" s="180">
        <v>2498</v>
      </c>
      <c r="M25" s="256">
        <v>1</v>
      </c>
      <c r="N25" s="262">
        <v>0.4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1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256">
        <v>0</v>
      </c>
      <c r="N26" s="262">
        <v>0</v>
      </c>
    </row>
    <row r="27" spans="2:14" ht="27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8</v>
      </c>
      <c r="G27" s="173">
        <f t="shared" si="1"/>
        <v>2.6092628832354858</v>
      </c>
      <c r="I27" s="168">
        <v>23</v>
      </c>
      <c r="J27" s="64" t="s">
        <v>184</v>
      </c>
      <c r="K27" s="181">
        <v>56568</v>
      </c>
      <c r="L27" s="180">
        <v>3066</v>
      </c>
      <c r="M27" s="256">
        <v>8</v>
      </c>
      <c r="N27" s="261">
        <v>2.61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4804</v>
      </c>
      <c r="F28" s="182">
        <v>29</v>
      </c>
      <c r="G28" s="254">
        <f t="shared" si="1"/>
        <v>6.0366361365528727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256">
        <v>24</v>
      </c>
      <c r="N28" s="260">
        <v>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173">
        <f t="shared" ref="G29:G41" si="2">1000*F29/E29</f>
        <v>1.2820512820512822</v>
      </c>
      <c r="I29" s="168">
        <v>25</v>
      </c>
      <c r="J29" s="64" t="s">
        <v>186</v>
      </c>
      <c r="K29" s="181">
        <v>57314</v>
      </c>
      <c r="L29" s="180">
        <v>2340</v>
      </c>
      <c r="M29" s="256">
        <v>4</v>
      </c>
      <c r="N29" s="261">
        <v>1.71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2</v>
      </c>
      <c r="G30" s="173">
        <f t="shared" si="2"/>
        <v>1.1702750146284377</v>
      </c>
      <c r="I30" s="168">
        <v>26</v>
      </c>
      <c r="J30" s="64" t="s">
        <v>187</v>
      </c>
      <c r="K30" s="181">
        <v>56773</v>
      </c>
      <c r="L30" s="180">
        <v>1709</v>
      </c>
      <c r="M30" s="256">
        <v>2</v>
      </c>
      <c r="N30" s="261">
        <v>1.17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9</v>
      </c>
      <c r="G31" s="173">
        <f t="shared" si="2"/>
        <v>2.4006401707121898</v>
      </c>
      <c r="H31" s="53" t="s">
        <v>170</v>
      </c>
      <c r="I31" s="168">
        <v>27</v>
      </c>
      <c r="J31" s="64" t="s">
        <v>47</v>
      </c>
      <c r="K31" s="181">
        <v>56844</v>
      </c>
      <c r="L31" s="180">
        <v>3749</v>
      </c>
      <c r="M31" s="256">
        <v>8</v>
      </c>
      <c r="N31" s="261">
        <v>2.13</v>
      </c>
    </row>
    <row r="32" spans="2:14" ht="16.5" thickBot="1" x14ac:dyDescent="0.3">
      <c r="B32" s="265">
        <v>28</v>
      </c>
      <c r="C32" s="232" t="s">
        <v>49</v>
      </c>
      <c r="D32" s="181">
        <v>56988</v>
      </c>
      <c r="E32" s="180">
        <v>3724</v>
      </c>
      <c r="F32" s="182">
        <v>19</v>
      </c>
      <c r="G32" s="254">
        <f t="shared" si="2"/>
        <v>5.1020408163265305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6">
        <v>14</v>
      </c>
      <c r="N32" s="260">
        <v>3.76</v>
      </c>
    </row>
    <row r="33" spans="2:14" ht="16.5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0</v>
      </c>
      <c r="G33" s="202">
        <f t="shared" si="2"/>
        <v>0</v>
      </c>
      <c r="H33" s="53"/>
      <c r="I33" s="168">
        <v>29</v>
      </c>
      <c r="J33" s="200" t="s">
        <v>188</v>
      </c>
      <c r="K33" s="181">
        <v>57083</v>
      </c>
      <c r="L33" s="180">
        <v>2374</v>
      </c>
      <c r="M33" s="256">
        <v>0</v>
      </c>
      <c r="N33" s="262">
        <v>0</v>
      </c>
    </row>
    <row r="34" spans="2:14" ht="16.5" thickBot="1" x14ac:dyDescent="0.3">
      <c r="B34" s="265">
        <v>30</v>
      </c>
      <c r="C34" s="232" t="s">
        <v>53</v>
      </c>
      <c r="D34" s="181">
        <v>57163</v>
      </c>
      <c r="E34" s="180">
        <v>1525</v>
      </c>
      <c r="F34" s="182">
        <v>13</v>
      </c>
      <c r="G34" s="254">
        <f t="shared" si="2"/>
        <v>8.5245901639344268</v>
      </c>
      <c r="H34" s="53" t="s">
        <v>170</v>
      </c>
      <c r="I34" s="267">
        <v>30</v>
      </c>
      <c r="J34" s="232" t="s">
        <v>53</v>
      </c>
      <c r="K34" s="181">
        <v>57163</v>
      </c>
      <c r="L34" s="180">
        <v>1525</v>
      </c>
      <c r="M34" s="256">
        <v>12</v>
      </c>
      <c r="N34" s="260">
        <v>7.87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9</v>
      </c>
      <c r="G35" s="254">
        <f t="shared" si="2"/>
        <v>5</v>
      </c>
      <c r="I35" s="168">
        <v>31</v>
      </c>
      <c r="J35" s="232" t="s">
        <v>55</v>
      </c>
      <c r="K35" s="181">
        <v>57225</v>
      </c>
      <c r="L35" s="180">
        <v>1800</v>
      </c>
      <c r="M35" s="256">
        <v>9</v>
      </c>
      <c r="N35" s="260">
        <v>5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182">
        <v>19</v>
      </c>
      <c r="G36" s="254">
        <f t="shared" si="2"/>
        <v>4.4527771267869696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4267</v>
      </c>
      <c r="M36" s="256">
        <v>18</v>
      </c>
      <c r="N36" s="260">
        <v>4.22</v>
      </c>
    </row>
    <row r="37" spans="2:14" ht="15.75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2</v>
      </c>
      <c r="G37" s="173">
        <f t="shared" si="2"/>
        <v>1.4641288433382138</v>
      </c>
      <c r="I37" s="168">
        <v>33</v>
      </c>
      <c r="J37" s="64" t="s">
        <v>189</v>
      </c>
      <c r="K37" s="181">
        <v>57449</v>
      </c>
      <c r="L37" s="180">
        <v>1366</v>
      </c>
      <c r="M37" s="256">
        <v>2</v>
      </c>
      <c r="N37" s="261">
        <v>1.46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f t="shared" si="2"/>
        <v>2.2950819672131146</v>
      </c>
      <c r="I38" s="168">
        <v>34</v>
      </c>
      <c r="J38" s="64" t="s">
        <v>61</v>
      </c>
      <c r="K38" s="181">
        <v>55062</v>
      </c>
      <c r="L38" s="180">
        <v>3050</v>
      </c>
      <c r="M38" s="256">
        <v>7</v>
      </c>
      <c r="N38" s="261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7</v>
      </c>
      <c r="G39" s="254">
        <f t="shared" si="2"/>
        <v>4.701141705842848</v>
      </c>
      <c r="I39" s="168">
        <v>35</v>
      </c>
      <c r="J39" s="232" t="s">
        <v>190</v>
      </c>
      <c r="K39" s="181">
        <v>57546</v>
      </c>
      <c r="L39" s="180">
        <v>1489</v>
      </c>
      <c r="M39" s="256">
        <v>7</v>
      </c>
      <c r="N39" s="260">
        <v>4.7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20</v>
      </c>
      <c r="G40" s="254">
        <f t="shared" si="2"/>
        <v>4.5475216007276034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4398</v>
      </c>
      <c r="M40" s="256">
        <v>19</v>
      </c>
      <c r="N40" s="260">
        <v>4.32</v>
      </c>
    </row>
    <row r="41" spans="2:14" ht="27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8</v>
      </c>
      <c r="G41" s="173">
        <f t="shared" si="2"/>
        <v>2.9133284777858703</v>
      </c>
      <c r="I41" s="168">
        <v>37</v>
      </c>
      <c r="J41" s="64" t="s">
        <v>191</v>
      </c>
      <c r="K41" s="181">
        <v>57644</v>
      </c>
      <c r="L41" s="180">
        <v>2746</v>
      </c>
      <c r="M41" s="256">
        <v>8</v>
      </c>
      <c r="N41" s="261">
        <v>2.91</v>
      </c>
    </row>
    <row r="42" spans="2:14" ht="16.5" thickBot="1" x14ac:dyDescent="0.3">
      <c r="B42" s="265">
        <v>38</v>
      </c>
      <c r="C42" s="232" t="s">
        <v>192</v>
      </c>
      <c r="D42" s="181">
        <v>57706</v>
      </c>
      <c r="E42" s="180">
        <v>46474</v>
      </c>
      <c r="F42" s="182">
        <v>317</v>
      </c>
      <c r="G42" s="254">
        <f t="shared" ref="G42:G48" si="3">1000*F42/E42</f>
        <v>6.8210182037268146</v>
      </c>
      <c r="H42" s="53" t="s">
        <v>170</v>
      </c>
      <c r="I42" s="265">
        <v>38</v>
      </c>
      <c r="J42" s="232" t="s">
        <v>192</v>
      </c>
      <c r="K42" s="181">
        <v>57706</v>
      </c>
      <c r="L42" s="180">
        <v>46474</v>
      </c>
      <c r="M42" s="256">
        <v>312</v>
      </c>
      <c r="N42" s="260">
        <v>6.71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182">
        <v>20</v>
      </c>
      <c r="G43" s="254">
        <f t="shared" si="3"/>
        <v>5.1282051282051286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256">
        <v>15</v>
      </c>
      <c r="N43" s="260">
        <v>3.85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25</v>
      </c>
      <c r="G44" s="254">
        <f t="shared" si="3"/>
        <v>10.888501742160278</v>
      </c>
      <c r="H44" s="53" t="s">
        <v>170</v>
      </c>
      <c r="I44" s="266">
        <v>40</v>
      </c>
      <c r="J44" s="232" t="s">
        <v>193</v>
      </c>
      <c r="K44" s="181">
        <v>57948</v>
      </c>
      <c r="L44" s="180">
        <v>2296</v>
      </c>
      <c r="M44" s="256">
        <v>23</v>
      </c>
      <c r="N44" s="260">
        <v>10.02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182">
        <v>2</v>
      </c>
      <c r="G45" s="173">
        <f t="shared" si="3"/>
        <v>1.3315579227696406</v>
      </c>
      <c r="I45" s="168">
        <v>41</v>
      </c>
      <c r="J45" s="64" t="s">
        <v>75</v>
      </c>
      <c r="K45" s="181">
        <v>57831</v>
      </c>
      <c r="L45" s="180">
        <v>1502</v>
      </c>
      <c r="M45" s="256">
        <v>2</v>
      </c>
      <c r="N45" s="261">
        <v>1.33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18</v>
      </c>
      <c r="G46" s="173">
        <f t="shared" si="3"/>
        <v>1.9734678215107992</v>
      </c>
      <c r="I46" s="168">
        <v>42</v>
      </c>
      <c r="J46" s="64" t="s">
        <v>194</v>
      </c>
      <c r="K46" s="181">
        <v>57902</v>
      </c>
      <c r="L46" s="180">
        <v>9121</v>
      </c>
      <c r="M46" s="256">
        <v>18</v>
      </c>
      <c r="N46" s="261">
        <v>1.97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3831</v>
      </c>
      <c r="F47" s="182">
        <v>10</v>
      </c>
      <c r="G47" s="173">
        <f t="shared" si="3"/>
        <v>2.6102845210127903</v>
      </c>
      <c r="I47" s="168">
        <v>43</v>
      </c>
      <c r="J47" s="64" t="s">
        <v>79</v>
      </c>
      <c r="K47" s="181">
        <v>58008</v>
      </c>
      <c r="L47" s="180">
        <v>3831</v>
      </c>
      <c r="M47" s="256">
        <v>11</v>
      </c>
      <c r="N47" s="261">
        <v>2.87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6</v>
      </c>
      <c r="G48" s="173">
        <f t="shared" si="3"/>
        <v>1.3863216266173752</v>
      </c>
      <c r="I48" s="168">
        <v>44</v>
      </c>
      <c r="J48" s="64" t="s">
        <v>81</v>
      </c>
      <c r="K48" s="181">
        <v>58142</v>
      </c>
      <c r="L48" s="180">
        <v>4328</v>
      </c>
      <c r="M48" s="256">
        <v>8</v>
      </c>
      <c r="N48" s="261">
        <v>1.85</v>
      </c>
    </row>
    <row r="49" spans="2:14" ht="27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8</v>
      </c>
      <c r="G49" s="254">
        <f t="shared" ref="G49:G54" si="4">1000*F49/E49</f>
        <v>5.3872053872053876</v>
      </c>
      <c r="I49" s="266">
        <v>45</v>
      </c>
      <c r="J49" s="232" t="s">
        <v>195</v>
      </c>
      <c r="K49" s="181">
        <v>58204</v>
      </c>
      <c r="L49" s="180">
        <v>1485</v>
      </c>
      <c r="M49" s="256">
        <v>8</v>
      </c>
      <c r="N49" s="260">
        <v>5.39</v>
      </c>
    </row>
    <row r="50" spans="2:14" ht="27" thickBot="1" x14ac:dyDescent="0.3">
      <c r="B50" s="168">
        <v>46</v>
      </c>
      <c r="C50" s="64" t="s">
        <v>196</v>
      </c>
      <c r="D50" s="181">
        <v>55106</v>
      </c>
      <c r="E50" s="180">
        <v>1180</v>
      </c>
      <c r="F50" s="182">
        <v>3</v>
      </c>
      <c r="G50" s="173">
        <f t="shared" si="4"/>
        <v>2.5423728813559321</v>
      </c>
      <c r="I50" s="168">
        <v>46</v>
      </c>
      <c r="J50" s="232" t="s">
        <v>196</v>
      </c>
      <c r="K50" s="181">
        <v>55106</v>
      </c>
      <c r="L50" s="180">
        <v>1180</v>
      </c>
      <c r="M50" s="256">
        <v>4</v>
      </c>
      <c r="N50" s="260">
        <v>3.39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182">
        <v>16</v>
      </c>
      <c r="G51" s="254">
        <f t="shared" si="4"/>
        <v>3.2362459546925568</v>
      </c>
      <c r="I51" s="168">
        <v>47</v>
      </c>
      <c r="J51" s="232" t="s">
        <v>87</v>
      </c>
      <c r="K51" s="181">
        <v>58259</v>
      </c>
      <c r="L51" s="180">
        <v>4944</v>
      </c>
      <c r="M51" s="256">
        <v>17</v>
      </c>
      <c r="N51" s="260">
        <v>3.44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18</v>
      </c>
      <c r="G52" s="254">
        <f t="shared" si="4"/>
        <v>3.8651492377066781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256">
        <v>16</v>
      </c>
      <c r="N52" s="260">
        <v>3.44</v>
      </c>
    </row>
    <row r="53" spans="2:14" ht="27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54">
        <f t="shared" si="4"/>
        <v>3.4812880765883376</v>
      </c>
      <c r="I53" s="168">
        <v>49</v>
      </c>
      <c r="J53" s="232" t="s">
        <v>197</v>
      </c>
      <c r="K53" s="181">
        <v>58357</v>
      </c>
      <c r="L53" s="180">
        <v>2298</v>
      </c>
      <c r="M53" s="256">
        <v>8</v>
      </c>
      <c r="N53" s="260">
        <v>3.48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182">
        <v>3</v>
      </c>
      <c r="G54" s="173">
        <f t="shared" si="4"/>
        <v>2.1754894851341553</v>
      </c>
      <c r="I54" s="168">
        <v>50</v>
      </c>
      <c r="J54" s="64" t="s">
        <v>198</v>
      </c>
      <c r="K54" s="181">
        <v>58393</v>
      </c>
      <c r="L54" s="180">
        <v>1379</v>
      </c>
      <c r="M54" s="256">
        <v>2</v>
      </c>
      <c r="N54" s="261">
        <v>1.45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0</v>
      </c>
      <c r="G55" s="202">
        <f t="shared" ref="G55:G65" si="5">1000*F55/E55</f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256">
        <v>0</v>
      </c>
      <c r="N55" s="262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02">
        <f t="shared" si="5"/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256">
        <v>0</v>
      </c>
      <c r="N56" s="262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182">
        <v>15</v>
      </c>
      <c r="G57" s="254">
        <f t="shared" si="5"/>
        <v>4.1107152644560152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256">
        <v>13</v>
      </c>
      <c r="N57" s="260">
        <v>3.56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31</v>
      </c>
      <c r="G58" s="254">
        <f t="shared" si="5"/>
        <v>5.282890252215406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256">
        <v>27</v>
      </c>
      <c r="N58" s="260">
        <v>4.5999999999999996</v>
      </c>
    </row>
    <row r="59" spans="2:14" ht="27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6</v>
      </c>
      <c r="G59" s="173">
        <f t="shared" si="5"/>
        <v>1.5580368735393404</v>
      </c>
      <c r="I59" s="168">
        <v>55</v>
      </c>
      <c r="J59" s="64" t="s">
        <v>103</v>
      </c>
      <c r="K59" s="181">
        <v>58552</v>
      </c>
      <c r="L59" s="180">
        <v>3851</v>
      </c>
      <c r="M59" s="256">
        <v>6</v>
      </c>
      <c r="N59" s="261">
        <v>1.56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182">
        <v>7</v>
      </c>
      <c r="G60" s="173">
        <f t="shared" si="5"/>
        <v>2.1321961620469083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256">
        <v>6</v>
      </c>
      <c r="N60" s="261">
        <v>1.83</v>
      </c>
    </row>
    <row r="61" spans="2:14" ht="27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14</v>
      </c>
      <c r="G61" s="254">
        <f t="shared" si="5"/>
        <v>4.2748091603053435</v>
      </c>
      <c r="I61" s="168">
        <v>57</v>
      </c>
      <c r="J61" s="232" t="s">
        <v>201</v>
      </c>
      <c r="K61" s="181">
        <v>58721</v>
      </c>
      <c r="L61" s="180">
        <v>3275</v>
      </c>
      <c r="M61" s="256">
        <v>15</v>
      </c>
      <c r="N61" s="260">
        <v>4.58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6</v>
      </c>
      <c r="G62" s="173">
        <f t="shared" si="5"/>
        <v>2.6075619295958279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2301</v>
      </c>
      <c r="M62" s="256">
        <v>5</v>
      </c>
      <c r="N62" s="261">
        <v>2.17</v>
      </c>
    </row>
    <row r="63" spans="2:14" ht="15.75" thickBot="1" x14ac:dyDescent="0.3">
      <c r="B63" s="265">
        <v>59</v>
      </c>
      <c r="C63" s="232" t="s">
        <v>202</v>
      </c>
      <c r="D63" s="181">
        <v>58794</v>
      </c>
      <c r="E63" s="180">
        <v>1151</v>
      </c>
      <c r="F63" s="182">
        <v>15</v>
      </c>
      <c r="G63" s="254">
        <f t="shared" si="5"/>
        <v>13.032145960034752</v>
      </c>
      <c r="I63" s="265">
        <v>59</v>
      </c>
      <c r="J63" s="232" t="s">
        <v>202</v>
      </c>
      <c r="K63" s="181">
        <v>58794</v>
      </c>
      <c r="L63" s="180">
        <v>1151</v>
      </c>
      <c r="M63" s="256">
        <v>15</v>
      </c>
      <c r="N63" s="260">
        <v>13.03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9</v>
      </c>
      <c r="G64" s="254">
        <f t="shared" si="5"/>
        <v>4.9532195927352776</v>
      </c>
      <c r="I64" s="266">
        <v>60</v>
      </c>
      <c r="J64" s="232" t="s">
        <v>125</v>
      </c>
      <c r="K64" s="181">
        <v>58856</v>
      </c>
      <c r="L64" s="180">
        <v>1817</v>
      </c>
      <c r="M64" s="256">
        <v>10</v>
      </c>
      <c r="N64" s="260">
        <v>5.5</v>
      </c>
    </row>
    <row r="65" spans="2:14" ht="27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54">
        <f t="shared" si="5"/>
        <v>3.0248033877797944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1653</v>
      </c>
      <c r="M65" s="256">
        <v>4</v>
      </c>
      <c r="N65" s="261">
        <v>2.42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02">
        <f t="shared" ref="G66:G76" si="6">1000*F66/E66</f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256">
        <v>0</v>
      </c>
      <c r="N66" s="262"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4794</v>
      </c>
      <c r="F67" s="182">
        <v>28</v>
      </c>
      <c r="G67" s="254">
        <f t="shared" si="6"/>
        <v>5.8406341259908219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256">
        <v>19</v>
      </c>
      <c r="N67" s="260">
        <v>3.96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02">
        <f t="shared" si="6"/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256">
        <v>0</v>
      </c>
      <c r="N68" s="262">
        <v>0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6</v>
      </c>
      <c r="G69" s="254">
        <f t="shared" si="6"/>
        <v>4.344677769732078</v>
      </c>
      <c r="I69" s="168">
        <v>65</v>
      </c>
      <c r="J69" s="232" t="s">
        <v>133</v>
      </c>
      <c r="K69" s="181">
        <v>59130</v>
      </c>
      <c r="L69" s="180">
        <v>1381</v>
      </c>
      <c r="M69" s="256">
        <v>6</v>
      </c>
      <c r="N69" s="260">
        <v>4.34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202">
        <f t="shared" si="6"/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256">
        <v>0</v>
      </c>
      <c r="N70" s="262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02">
        <f t="shared" si="6"/>
        <v>0.65274151436031336</v>
      </c>
      <c r="I71" s="168">
        <v>67</v>
      </c>
      <c r="J71" s="200" t="s">
        <v>207</v>
      </c>
      <c r="K71" s="181">
        <v>59434</v>
      </c>
      <c r="L71" s="180">
        <v>1532</v>
      </c>
      <c r="M71" s="256">
        <v>1</v>
      </c>
      <c r="N71" s="262">
        <v>0.65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2205</v>
      </c>
      <c r="F72" s="182">
        <v>3</v>
      </c>
      <c r="G72" s="173">
        <f t="shared" si="6"/>
        <v>1.3605442176870748</v>
      </c>
      <c r="I72" s="168">
        <v>68</v>
      </c>
      <c r="J72" s="200" t="s">
        <v>208</v>
      </c>
      <c r="K72" s="181">
        <v>55311</v>
      </c>
      <c r="L72" s="180">
        <v>2205</v>
      </c>
      <c r="M72" s="256">
        <v>3</v>
      </c>
      <c r="N72" s="261">
        <v>1.36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202">
        <f t="shared" si="6"/>
        <v>0.78678206136900075</v>
      </c>
      <c r="I73" s="168">
        <v>69</v>
      </c>
      <c r="J73" s="200" t="s">
        <v>209</v>
      </c>
      <c r="K73" s="181">
        <v>59498</v>
      </c>
      <c r="L73" s="180">
        <v>1271</v>
      </c>
      <c r="M73" s="256">
        <v>1</v>
      </c>
      <c r="N73" s="262">
        <v>0.79</v>
      </c>
    </row>
    <row r="74" spans="2:14" ht="16.5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182">
        <v>15</v>
      </c>
      <c r="G74" s="254">
        <f t="shared" si="6"/>
        <v>6.6785396260017809</v>
      </c>
      <c r="H74" s="53" t="s">
        <v>170</v>
      </c>
      <c r="I74" s="266">
        <v>70</v>
      </c>
      <c r="J74" s="232" t="s">
        <v>210</v>
      </c>
      <c r="K74" s="181">
        <v>59586</v>
      </c>
      <c r="L74" s="180">
        <v>2246</v>
      </c>
      <c r="M74" s="256">
        <v>13</v>
      </c>
      <c r="N74" s="260">
        <v>5.79</v>
      </c>
    </row>
    <row r="75" spans="2:14" ht="16.5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12</v>
      </c>
      <c r="G75" s="173">
        <f t="shared" si="6"/>
        <v>2.9048656499636891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256">
        <v>11</v>
      </c>
      <c r="N75" s="261">
        <v>2.66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13</v>
      </c>
      <c r="G76" s="254">
        <f t="shared" si="6"/>
        <v>5.7167985927880389</v>
      </c>
      <c r="I76" s="265">
        <v>72</v>
      </c>
      <c r="J76" s="232" t="s">
        <v>149</v>
      </c>
      <c r="K76" s="181">
        <v>59416</v>
      </c>
      <c r="L76" s="180">
        <v>2274</v>
      </c>
      <c r="M76" s="256">
        <v>14</v>
      </c>
      <c r="N76" s="260">
        <v>6.16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173">
        <f t="shared" ref="G77:G86" si="7">1000*F77/E77</f>
        <v>1.3106159895150722</v>
      </c>
      <c r="I77" s="168">
        <v>73</v>
      </c>
      <c r="J77" s="64" t="s">
        <v>151</v>
      </c>
      <c r="K77" s="181">
        <v>59657</v>
      </c>
      <c r="L77" s="180">
        <v>1526</v>
      </c>
      <c r="M77" s="256">
        <v>2</v>
      </c>
      <c r="N77" s="261">
        <v>1.31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4</v>
      </c>
      <c r="G78" s="173">
        <f t="shared" si="7"/>
        <v>2.3081361800346221</v>
      </c>
      <c r="H78" s="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256">
        <v>3</v>
      </c>
      <c r="N78" s="261">
        <v>1.73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10</v>
      </c>
      <c r="G79" s="173">
        <f t="shared" si="7"/>
        <v>2.1815008726003491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4584</v>
      </c>
      <c r="M79" s="256">
        <v>9</v>
      </c>
      <c r="N79" s="261">
        <v>1.96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15</v>
      </c>
      <c r="G80" s="254">
        <f t="shared" si="7"/>
        <v>6.8587105624142657</v>
      </c>
      <c r="I80" s="168">
        <v>76</v>
      </c>
      <c r="J80" s="232" t="s">
        <v>157</v>
      </c>
      <c r="K80" s="181">
        <v>59764</v>
      </c>
      <c r="L80" s="180">
        <v>2187</v>
      </c>
      <c r="M80" s="256">
        <v>19</v>
      </c>
      <c r="N80" s="260">
        <v>8.69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2575</v>
      </c>
      <c r="F81" s="182">
        <v>8</v>
      </c>
      <c r="G81" s="254">
        <f t="shared" si="7"/>
        <v>3.1067961165048543</v>
      </c>
      <c r="I81" s="168">
        <v>77</v>
      </c>
      <c r="J81" s="64" t="s">
        <v>213</v>
      </c>
      <c r="K81" s="181">
        <v>59880</v>
      </c>
      <c r="L81" s="180">
        <v>2575</v>
      </c>
      <c r="M81" s="256">
        <v>8</v>
      </c>
      <c r="N81" s="260">
        <v>3.11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10</v>
      </c>
      <c r="G82" s="254">
        <f t="shared" si="7"/>
        <v>4.7438330170777991</v>
      </c>
      <c r="I82" s="168">
        <v>78</v>
      </c>
      <c r="J82" s="232" t="s">
        <v>161</v>
      </c>
      <c r="K82" s="181">
        <v>59942</v>
      </c>
      <c r="L82" s="180">
        <v>2108</v>
      </c>
      <c r="M82" s="256">
        <v>12</v>
      </c>
      <c r="N82" s="260">
        <v>5.69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173">
        <f t="shared" si="7"/>
        <v>1.0526315789473684</v>
      </c>
      <c r="I83" s="168">
        <v>79</v>
      </c>
      <c r="J83" s="64" t="s">
        <v>163</v>
      </c>
      <c r="K83" s="181">
        <v>60026</v>
      </c>
      <c r="L83" s="180">
        <v>950</v>
      </c>
      <c r="M83" s="256">
        <v>1</v>
      </c>
      <c r="N83" s="261">
        <v>1.05</v>
      </c>
    </row>
    <row r="84" spans="2:14" ht="16.5" thickBot="1" x14ac:dyDescent="0.3">
      <c r="B84" s="265">
        <v>80</v>
      </c>
      <c r="C84" s="232" t="s">
        <v>214</v>
      </c>
      <c r="D84" s="181">
        <v>60062</v>
      </c>
      <c r="E84" s="180">
        <v>5947</v>
      </c>
      <c r="F84" s="182">
        <v>37</v>
      </c>
      <c r="G84" s="254">
        <f t="shared" si="7"/>
        <v>6.2216243484109635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256">
        <v>27</v>
      </c>
      <c r="N84" s="260">
        <v>4.54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7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257">
        <v>1</v>
      </c>
      <c r="N85" s="262">
        <v>0.7</v>
      </c>
    </row>
    <row r="86" spans="2:14" ht="17.25" thickTop="1" thickBot="1" x14ac:dyDescent="0.3">
      <c r="B86" s="385" t="s">
        <v>215</v>
      </c>
      <c r="C86" s="386"/>
      <c r="D86" s="387"/>
      <c r="E86" s="167">
        <v>757597</v>
      </c>
      <c r="F86" s="167">
        <v>4341</v>
      </c>
      <c r="G86" s="254">
        <f t="shared" si="7"/>
        <v>5.7299593319403321</v>
      </c>
      <c r="H86" s="53" t="s">
        <v>170</v>
      </c>
      <c r="I86" s="385" t="s">
        <v>215</v>
      </c>
      <c r="J86" s="386"/>
      <c r="K86" s="387"/>
      <c r="L86" s="258">
        <f>SUM(L5:L85)</f>
        <v>757597</v>
      </c>
      <c r="M86" s="258">
        <f>SUM(M5:M85)</f>
        <v>4252</v>
      </c>
      <c r="N86" s="263">
        <v>5.61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H27" sqref="H27"/>
    </sheetView>
  </sheetViews>
  <sheetFormatPr defaultRowHeight="15" x14ac:dyDescent="0.25"/>
  <cols>
    <col min="3" max="3" width="19.5703125" customWidth="1"/>
    <col min="5" max="5" width="14.28515625" customWidth="1"/>
    <col min="7" max="7" width="10.42578125" customWidth="1"/>
    <col min="10" max="10" width="22.85546875" customWidth="1"/>
    <col min="12" max="12" width="11.5703125" customWidth="1"/>
  </cols>
  <sheetData>
    <row r="1" spans="2:14" ht="16.5" thickBot="1" x14ac:dyDescent="0.3">
      <c r="C1" s="268">
        <v>44283</v>
      </c>
      <c r="J1" s="249">
        <v>44282</v>
      </c>
    </row>
    <row r="2" spans="2:14" ht="56.25" customHeight="1" thickBot="1" x14ac:dyDescent="0.35">
      <c r="B2" s="393" t="s">
        <v>283</v>
      </c>
      <c r="C2" s="394"/>
      <c r="D2" s="394"/>
      <c r="E2" s="394"/>
      <c r="F2" s="394"/>
      <c r="G2" s="395"/>
      <c r="I2" s="393" t="s">
        <v>282</v>
      </c>
      <c r="J2" s="394"/>
      <c r="K2" s="394"/>
      <c r="L2" s="394"/>
      <c r="M2" s="394"/>
      <c r="N2" s="395"/>
    </row>
    <row r="3" spans="2:14" ht="19.5" customHeight="1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336583</v>
      </c>
      <c r="F5" s="182">
        <v>2387</v>
      </c>
      <c r="G5" s="233">
        <v>7.09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336583</v>
      </c>
      <c r="M5" s="182">
        <v>2352</v>
      </c>
      <c r="N5" s="254">
        <f>1000*M5/L5</f>
        <v>6.9878752046300612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38407</v>
      </c>
      <c r="F6" s="182">
        <v>263</v>
      </c>
      <c r="G6" s="233">
        <v>6.85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275</v>
      </c>
      <c r="N6" s="254">
        <f t="shared" ref="N6:N31" si="0">1000*M6/L6</f>
        <v>7.1601530970916762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23035</v>
      </c>
      <c r="F7" s="182">
        <v>74</v>
      </c>
      <c r="G7" s="233">
        <v>3.21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75</v>
      </c>
      <c r="N7" s="254">
        <f t="shared" si="0"/>
        <v>3.2559149120902973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55572</v>
      </c>
      <c r="F8" s="182">
        <v>307</v>
      </c>
      <c r="G8" s="233">
        <v>5.52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315</v>
      </c>
      <c r="N8" s="254">
        <f t="shared" si="0"/>
        <v>5.6683221766357157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27501</v>
      </c>
      <c r="F9" s="182">
        <v>161</v>
      </c>
      <c r="G9" s="233">
        <v>5.85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27501</v>
      </c>
      <c r="M9" s="182">
        <v>157</v>
      </c>
      <c r="N9" s="254">
        <f t="shared" si="0"/>
        <v>5.7088833133340602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9585</v>
      </c>
      <c r="F10" s="182">
        <v>38</v>
      </c>
      <c r="G10" s="233">
        <v>3.96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9585</v>
      </c>
      <c r="M10" s="182">
        <v>32</v>
      </c>
      <c r="N10" s="254">
        <f t="shared" si="0"/>
        <v>3.3385498174230568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6587</v>
      </c>
      <c r="F11" s="182">
        <v>8</v>
      </c>
      <c r="G11" s="236">
        <v>1.21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6587</v>
      </c>
      <c r="M11" s="182">
        <v>7</v>
      </c>
      <c r="N11" s="173">
        <f t="shared" si="0"/>
        <v>1.0626992561105206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1093</v>
      </c>
      <c r="F12" s="182">
        <v>2</v>
      </c>
      <c r="G12" s="236">
        <v>1.83</v>
      </c>
      <c r="H12" s="53" t="s">
        <v>170</v>
      </c>
      <c r="I12" s="168">
        <v>8</v>
      </c>
      <c r="J12" s="64" t="s">
        <v>9</v>
      </c>
      <c r="K12" s="181">
        <v>55598</v>
      </c>
      <c r="L12" s="180">
        <v>1093</v>
      </c>
      <c r="M12" s="182">
        <v>2</v>
      </c>
      <c r="N12" s="173">
        <f t="shared" si="0"/>
        <v>1.8298261665141811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37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0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15367</v>
      </c>
      <c r="F14" s="182">
        <v>93</v>
      </c>
      <c r="G14" s="233">
        <v>6.05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97</v>
      </c>
      <c r="N14" s="254">
        <f t="shared" si="0"/>
        <v>6.312227500488059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236">
        <v>2.74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173">
        <f t="shared" si="0"/>
        <v>2.7416038382453736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12963</v>
      </c>
      <c r="F16" s="182">
        <v>85</v>
      </c>
      <c r="G16" s="233">
        <v>6.56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12963</v>
      </c>
      <c r="M16" s="182">
        <v>77</v>
      </c>
      <c r="N16" s="254">
        <f t="shared" si="0"/>
        <v>5.9399830286199187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236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0"/>
        <v>1.0147133434804667</v>
      </c>
    </row>
    <row r="18" spans="2:14" ht="15.75" thickBot="1" x14ac:dyDescent="0.3">
      <c r="B18" s="168">
        <v>14</v>
      </c>
      <c r="C18" s="200" t="s">
        <v>176</v>
      </c>
      <c r="D18" s="181">
        <v>56014</v>
      </c>
      <c r="E18" s="180">
        <v>1349</v>
      </c>
      <c r="F18" s="182">
        <v>1</v>
      </c>
      <c r="G18" s="237">
        <v>0.74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202">
        <f t="shared" si="0"/>
        <v>0.7412898443291327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33">
        <v>3.49</v>
      </c>
      <c r="H19" s="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0"/>
        <v>2.7894002789400281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4833</v>
      </c>
      <c r="F20" s="182">
        <v>25</v>
      </c>
      <c r="G20" s="233">
        <v>5.17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27</v>
      </c>
      <c r="N20" s="254">
        <f t="shared" si="0"/>
        <v>5.5865921787709496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1340</v>
      </c>
      <c r="F21" s="182">
        <v>2</v>
      </c>
      <c r="G21" s="236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2</v>
      </c>
      <c r="N21" s="173">
        <f t="shared" si="0"/>
        <v>1.4925373134328359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1186</v>
      </c>
      <c r="F22" s="182">
        <v>0</v>
      </c>
      <c r="G22" s="237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202">
        <f t="shared" si="0"/>
        <v>0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236">
        <v>2.5099999999999998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0"/>
        <v>2.0929259104227711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19</v>
      </c>
      <c r="G24" s="233">
        <v>8.0299999999999994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19</v>
      </c>
      <c r="N24" s="254">
        <f t="shared" si="0"/>
        <v>8.0270384452893957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2498</v>
      </c>
      <c r="F25" s="182">
        <v>3</v>
      </c>
      <c r="G25" s="236">
        <v>1.2</v>
      </c>
      <c r="I25" s="168">
        <v>21</v>
      </c>
      <c r="J25" s="64" t="s">
        <v>182</v>
      </c>
      <c r="K25" s="181">
        <v>56461</v>
      </c>
      <c r="L25" s="180">
        <v>2498</v>
      </c>
      <c r="M25" s="182">
        <v>3</v>
      </c>
      <c r="N25" s="173">
        <f t="shared" si="0"/>
        <v>1.200960768614892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37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0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3066</v>
      </c>
      <c r="F27" s="182">
        <v>8</v>
      </c>
      <c r="G27" s="236">
        <v>2.61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8</v>
      </c>
      <c r="N27" s="173">
        <f t="shared" si="0"/>
        <v>2.6092628832354858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4804</v>
      </c>
      <c r="F28" s="182">
        <v>29</v>
      </c>
      <c r="G28" s="233">
        <v>6.04</v>
      </c>
      <c r="I28" s="265">
        <v>24</v>
      </c>
      <c r="J28" s="232" t="s">
        <v>185</v>
      </c>
      <c r="K28" s="181">
        <v>56666</v>
      </c>
      <c r="L28" s="180">
        <v>4804</v>
      </c>
      <c r="M28" s="182">
        <v>29</v>
      </c>
      <c r="N28" s="254">
        <f t="shared" si="0"/>
        <v>6.0366361365528727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2340</v>
      </c>
      <c r="F29" s="182">
        <v>3</v>
      </c>
      <c r="G29" s="236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173">
        <f t="shared" si="0"/>
        <v>1.2820512820512822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1709</v>
      </c>
      <c r="F30" s="182">
        <v>3</v>
      </c>
      <c r="G30" s="236">
        <v>1.76</v>
      </c>
      <c r="H30" s="53" t="s">
        <v>170</v>
      </c>
      <c r="I30" s="168">
        <v>26</v>
      </c>
      <c r="J30" s="64" t="s">
        <v>187</v>
      </c>
      <c r="K30" s="181">
        <v>56773</v>
      </c>
      <c r="L30" s="180">
        <v>1709</v>
      </c>
      <c r="M30" s="182">
        <v>2</v>
      </c>
      <c r="N30" s="173">
        <f t="shared" si="0"/>
        <v>1.1702750146284377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3749</v>
      </c>
      <c r="F31" s="182">
        <v>9</v>
      </c>
      <c r="G31" s="236">
        <v>2.4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9</v>
      </c>
      <c r="N31" s="173">
        <f t="shared" si="0"/>
        <v>2.4006401707121898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15</v>
      </c>
      <c r="G32" s="233">
        <v>4.03</v>
      </c>
      <c r="I32" s="265">
        <v>28</v>
      </c>
      <c r="J32" s="232" t="s">
        <v>49</v>
      </c>
      <c r="K32" s="181">
        <v>56988</v>
      </c>
      <c r="L32" s="180">
        <v>3724</v>
      </c>
      <c r="M32" s="182">
        <v>19</v>
      </c>
      <c r="N32" s="254">
        <f t="shared" ref="N32:N41" si="1">1000*M32/L32</f>
        <v>5.1020408163265305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2374</v>
      </c>
      <c r="F33" s="182">
        <v>0</v>
      </c>
      <c r="G33" s="237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0</v>
      </c>
      <c r="N33" s="202">
        <f t="shared" si="1"/>
        <v>0</v>
      </c>
    </row>
    <row r="34" spans="2:14" ht="16.5" thickBot="1" x14ac:dyDescent="0.3">
      <c r="B34" s="168">
        <v>30</v>
      </c>
      <c r="C34" s="232" t="s">
        <v>53</v>
      </c>
      <c r="D34" s="181">
        <v>57163</v>
      </c>
      <c r="E34" s="180">
        <v>1525</v>
      </c>
      <c r="F34" s="182">
        <v>14</v>
      </c>
      <c r="G34" s="233">
        <v>9.18</v>
      </c>
      <c r="H34" s="53" t="s">
        <v>170</v>
      </c>
      <c r="I34" s="265">
        <v>30</v>
      </c>
      <c r="J34" s="232" t="s">
        <v>53</v>
      </c>
      <c r="K34" s="181">
        <v>57163</v>
      </c>
      <c r="L34" s="180">
        <v>1525</v>
      </c>
      <c r="M34" s="182">
        <v>13</v>
      </c>
      <c r="N34" s="254">
        <f t="shared" si="1"/>
        <v>8.5245901639344268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1800</v>
      </c>
      <c r="F35" s="182">
        <v>9</v>
      </c>
      <c r="G35" s="233">
        <v>5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9</v>
      </c>
      <c r="N35" s="254">
        <f t="shared" si="1"/>
        <v>5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4267</v>
      </c>
      <c r="F36" s="182">
        <v>19</v>
      </c>
      <c r="G36" s="233">
        <v>4.45</v>
      </c>
      <c r="I36" s="168">
        <v>32</v>
      </c>
      <c r="J36" s="232" t="s">
        <v>57</v>
      </c>
      <c r="K36" s="181">
        <v>57350</v>
      </c>
      <c r="L36" s="180">
        <v>4267</v>
      </c>
      <c r="M36" s="182">
        <v>19</v>
      </c>
      <c r="N36" s="254">
        <f t="shared" si="1"/>
        <v>4.4527771267869696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1366</v>
      </c>
      <c r="F37" s="182">
        <v>3</v>
      </c>
      <c r="G37" s="236">
        <v>2.2000000000000002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2</v>
      </c>
      <c r="N37" s="173">
        <f t="shared" si="1"/>
        <v>1.4641288433382138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236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f t="shared" si="1"/>
        <v>2.2950819672131146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1489</v>
      </c>
      <c r="F39" s="182">
        <v>7</v>
      </c>
      <c r="G39" s="233">
        <v>4.7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7</v>
      </c>
      <c r="N39" s="254">
        <f t="shared" si="1"/>
        <v>4.701141705842848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4398</v>
      </c>
      <c r="F40" s="182">
        <v>21</v>
      </c>
      <c r="G40" s="233">
        <v>4.7699999999999996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4398</v>
      </c>
      <c r="M40" s="182">
        <v>20</v>
      </c>
      <c r="N40" s="254">
        <f t="shared" si="1"/>
        <v>4.5475216007276034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2746</v>
      </c>
      <c r="F41" s="182">
        <v>7</v>
      </c>
      <c r="G41" s="236">
        <v>2.5499999999999998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8</v>
      </c>
      <c r="N41" s="173">
        <f t="shared" si="1"/>
        <v>2.9133284777858703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46474</v>
      </c>
      <c r="F42" s="182">
        <v>309</v>
      </c>
      <c r="G42" s="233">
        <v>6.65</v>
      </c>
      <c r="I42" s="265">
        <v>38</v>
      </c>
      <c r="J42" s="232" t="s">
        <v>192</v>
      </c>
      <c r="K42" s="181">
        <v>57706</v>
      </c>
      <c r="L42" s="180">
        <v>46474</v>
      </c>
      <c r="M42" s="182">
        <v>317</v>
      </c>
      <c r="N42" s="254">
        <f t="shared" ref="N42:N56" si="2">1000*M42/L42</f>
        <v>6.8210182037268146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3900</v>
      </c>
      <c r="F43" s="182">
        <v>21</v>
      </c>
      <c r="G43" s="233">
        <v>5.38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3900</v>
      </c>
      <c r="M43" s="182">
        <v>20</v>
      </c>
      <c r="N43" s="254">
        <f t="shared" si="2"/>
        <v>5.1282051282051286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2296</v>
      </c>
      <c r="F44" s="182">
        <v>25</v>
      </c>
      <c r="G44" s="233">
        <v>10.89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25</v>
      </c>
      <c r="N44" s="254">
        <f t="shared" si="2"/>
        <v>10.888501742160278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1502</v>
      </c>
      <c r="F45" s="182">
        <v>2</v>
      </c>
      <c r="G45" s="236">
        <v>1.33</v>
      </c>
      <c r="I45" s="168">
        <v>41</v>
      </c>
      <c r="J45" s="64" t="s">
        <v>75</v>
      </c>
      <c r="K45" s="181">
        <v>57831</v>
      </c>
      <c r="L45" s="180">
        <v>1502</v>
      </c>
      <c r="M45" s="182">
        <v>2</v>
      </c>
      <c r="N45" s="173">
        <f t="shared" si="2"/>
        <v>1.3315579227696406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9121</v>
      </c>
      <c r="F46" s="182">
        <v>22</v>
      </c>
      <c r="G46" s="236">
        <v>2.41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18</v>
      </c>
      <c r="N46" s="173">
        <f t="shared" si="2"/>
        <v>1.9734678215107992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3831</v>
      </c>
      <c r="F47" s="182">
        <v>14</v>
      </c>
      <c r="G47" s="233">
        <v>3.65</v>
      </c>
      <c r="H47" s="53" t="s">
        <v>170</v>
      </c>
      <c r="I47" s="168">
        <v>43</v>
      </c>
      <c r="J47" s="64" t="s">
        <v>79</v>
      </c>
      <c r="K47" s="181">
        <v>58008</v>
      </c>
      <c r="L47" s="180">
        <v>3831</v>
      </c>
      <c r="M47" s="182">
        <v>10</v>
      </c>
      <c r="N47" s="173">
        <f t="shared" si="2"/>
        <v>2.6102845210127903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4328</v>
      </c>
      <c r="F48" s="182">
        <v>8</v>
      </c>
      <c r="G48" s="236">
        <v>1.85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6</v>
      </c>
      <c r="N48" s="173">
        <f t="shared" si="2"/>
        <v>1.3863216266173752</v>
      </c>
    </row>
    <row r="49" spans="2:14" ht="15.7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6</v>
      </c>
      <c r="G49" s="233">
        <v>4.04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8</v>
      </c>
      <c r="N49" s="254">
        <f t="shared" si="2"/>
        <v>5.3872053872053876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1180</v>
      </c>
      <c r="F50" s="182">
        <v>3</v>
      </c>
      <c r="G50" s="236">
        <v>2.54</v>
      </c>
      <c r="I50" s="168">
        <v>46</v>
      </c>
      <c r="J50" s="64" t="s">
        <v>196</v>
      </c>
      <c r="K50" s="181">
        <v>55106</v>
      </c>
      <c r="L50" s="180">
        <v>1180</v>
      </c>
      <c r="M50" s="182">
        <v>3</v>
      </c>
      <c r="N50" s="173">
        <f t="shared" si="2"/>
        <v>2.5423728813559321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4944</v>
      </c>
      <c r="F51" s="182">
        <v>16</v>
      </c>
      <c r="G51" s="233">
        <v>3.24</v>
      </c>
      <c r="I51" s="168">
        <v>47</v>
      </c>
      <c r="J51" s="232" t="s">
        <v>87</v>
      </c>
      <c r="K51" s="181">
        <v>58259</v>
      </c>
      <c r="L51" s="180">
        <v>4944</v>
      </c>
      <c r="M51" s="182">
        <v>16</v>
      </c>
      <c r="N51" s="254">
        <f t="shared" si="2"/>
        <v>3.2362459546925568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16</v>
      </c>
      <c r="G52" s="233">
        <v>3.44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18</v>
      </c>
      <c r="N52" s="254">
        <f t="shared" si="2"/>
        <v>3.8651492377066781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33">
        <v>3.92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54">
        <f t="shared" si="2"/>
        <v>3.4812880765883376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1379</v>
      </c>
      <c r="F54" s="182">
        <v>3</v>
      </c>
      <c r="G54" s="236">
        <v>2.1800000000000002</v>
      </c>
      <c r="I54" s="168">
        <v>50</v>
      </c>
      <c r="J54" s="64" t="s">
        <v>198</v>
      </c>
      <c r="K54" s="181">
        <v>58393</v>
      </c>
      <c r="L54" s="180">
        <v>1379</v>
      </c>
      <c r="M54" s="182">
        <v>3</v>
      </c>
      <c r="N54" s="173">
        <f t="shared" si="2"/>
        <v>2.1754894851341553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1637</v>
      </c>
      <c r="F55" s="182">
        <v>0</v>
      </c>
      <c r="G55" s="237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0</v>
      </c>
      <c r="N55" s="202">
        <f t="shared" si="2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1506</v>
      </c>
      <c r="F56" s="182">
        <v>0</v>
      </c>
      <c r="G56" s="237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202">
        <f t="shared" si="2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3649</v>
      </c>
      <c r="F57" s="182">
        <v>16</v>
      </c>
      <c r="G57" s="233">
        <v>4.38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3649</v>
      </c>
      <c r="M57" s="182">
        <v>15</v>
      </c>
      <c r="N57" s="254">
        <f t="shared" ref="N57:N62" si="3">1000*M57/L57</f>
        <v>4.1107152644560152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36</v>
      </c>
      <c r="G58" s="233">
        <v>6.13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31</v>
      </c>
      <c r="N58" s="254">
        <f t="shared" si="3"/>
        <v>5.282890252215406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3851</v>
      </c>
      <c r="F59" s="182">
        <v>8</v>
      </c>
      <c r="G59" s="236">
        <v>2.08</v>
      </c>
      <c r="H59" s="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6</v>
      </c>
      <c r="N59" s="173">
        <f t="shared" si="3"/>
        <v>1.5580368735393404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3283</v>
      </c>
      <c r="F60" s="182">
        <v>8</v>
      </c>
      <c r="G60" s="236">
        <v>2.44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3283</v>
      </c>
      <c r="M60" s="182">
        <v>7</v>
      </c>
      <c r="N60" s="173">
        <f t="shared" si="3"/>
        <v>2.1321961620469083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3275</v>
      </c>
      <c r="F61" s="182">
        <v>16</v>
      </c>
      <c r="G61" s="233">
        <v>4.8899999999999997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3275</v>
      </c>
      <c r="M61" s="182">
        <v>14</v>
      </c>
      <c r="N61" s="254">
        <f t="shared" si="3"/>
        <v>4.2748091603053435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2301</v>
      </c>
      <c r="F62" s="182">
        <v>6</v>
      </c>
      <c r="G62" s="236">
        <v>2.61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6</v>
      </c>
      <c r="N62" s="173">
        <f t="shared" si="3"/>
        <v>2.6075619295958279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1151</v>
      </c>
      <c r="F63" s="182">
        <v>15</v>
      </c>
      <c r="G63" s="233">
        <v>13.03</v>
      </c>
      <c r="I63" s="265">
        <v>59</v>
      </c>
      <c r="J63" s="232" t="s">
        <v>202</v>
      </c>
      <c r="K63" s="181">
        <v>58794</v>
      </c>
      <c r="L63" s="180">
        <v>1151</v>
      </c>
      <c r="M63" s="182">
        <v>15</v>
      </c>
      <c r="N63" s="254">
        <f t="shared" ref="N63:N82" si="4">1000*M63/L63</f>
        <v>13.032145960034752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1817</v>
      </c>
      <c r="F64" s="182">
        <v>9</v>
      </c>
      <c r="G64" s="233">
        <v>4.95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9</v>
      </c>
      <c r="N64" s="254">
        <f t="shared" si="4"/>
        <v>4.9532195927352776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1653</v>
      </c>
      <c r="F65" s="182">
        <v>5</v>
      </c>
      <c r="G65" s="233">
        <v>3.02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54">
        <f t="shared" si="4"/>
        <v>3.0248033877797944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37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202">
        <f t="shared" si="4"/>
        <v>0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4794</v>
      </c>
      <c r="F67" s="182">
        <v>33</v>
      </c>
      <c r="G67" s="233">
        <v>6.88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4794</v>
      </c>
      <c r="M67" s="182">
        <v>28</v>
      </c>
      <c r="N67" s="254">
        <f t="shared" si="4"/>
        <v>5.8406341259908219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1407</v>
      </c>
      <c r="F68" s="182">
        <v>0</v>
      </c>
      <c r="G68" s="237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02">
        <f t="shared" si="4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1381</v>
      </c>
      <c r="F69" s="182">
        <v>6</v>
      </c>
      <c r="G69" s="233">
        <v>4.34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6</v>
      </c>
      <c r="N69" s="254">
        <f t="shared" si="4"/>
        <v>4.344677769732078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1487</v>
      </c>
      <c r="F70" s="182">
        <v>0</v>
      </c>
      <c r="G70" s="237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202">
        <f t="shared" si="4"/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1</v>
      </c>
      <c r="G71" s="237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02">
        <f t="shared" si="4"/>
        <v>0.65274151436031336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2205</v>
      </c>
      <c r="F72" s="182">
        <v>5</v>
      </c>
      <c r="G72" s="236">
        <v>2.27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2205</v>
      </c>
      <c r="M72" s="182">
        <v>3</v>
      </c>
      <c r="N72" s="173">
        <f t="shared" si="4"/>
        <v>1.3605442176870748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1271</v>
      </c>
      <c r="F73" s="182">
        <v>1</v>
      </c>
      <c r="G73" s="237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202">
        <f t="shared" si="4"/>
        <v>0.78678206136900075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33">
        <v>6.23</v>
      </c>
      <c r="I74" s="265">
        <v>70</v>
      </c>
      <c r="J74" s="232" t="s">
        <v>210</v>
      </c>
      <c r="K74" s="181">
        <v>59586</v>
      </c>
      <c r="L74" s="180">
        <v>2246</v>
      </c>
      <c r="M74" s="182">
        <v>15</v>
      </c>
      <c r="N74" s="254">
        <f t="shared" si="4"/>
        <v>6.6785396260017809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4131</v>
      </c>
      <c r="F75" s="182">
        <v>12</v>
      </c>
      <c r="G75" s="236">
        <v>2.9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12</v>
      </c>
      <c r="N75" s="173">
        <f t="shared" si="4"/>
        <v>2.9048656499636891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2274</v>
      </c>
      <c r="F76" s="182">
        <v>16</v>
      </c>
      <c r="G76" s="233">
        <v>7.04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13</v>
      </c>
      <c r="N76" s="254">
        <f t="shared" si="4"/>
        <v>5.7167985927880389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1526</v>
      </c>
      <c r="F77" s="182">
        <v>2</v>
      </c>
      <c r="G77" s="236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2</v>
      </c>
      <c r="N77" s="173">
        <f t="shared" si="4"/>
        <v>1.3106159895150722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1733</v>
      </c>
      <c r="F78" s="182">
        <v>5</v>
      </c>
      <c r="G78" s="236">
        <v>2.89</v>
      </c>
      <c r="H78" s="53" t="s">
        <v>170</v>
      </c>
      <c r="I78" s="168">
        <v>74</v>
      </c>
      <c r="J78" s="64" t="s">
        <v>212</v>
      </c>
      <c r="K78" s="181">
        <v>59826</v>
      </c>
      <c r="L78" s="180">
        <v>1733</v>
      </c>
      <c r="M78" s="182">
        <v>4</v>
      </c>
      <c r="N78" s="173">
        <f t="shared" si="4"/>
        <v>2.3081361800346221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4584</v>
      </c>
      <c r="F79" s="182">
        <v>9</v>
      </c>
      <c r="G79" s="236">
        <v>1.96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10</v>
      </c>
      <c r="N79" s="173">
        <f t="shared" si="4"/>
        <v>2.1815008726003491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2187</v>
      </c>
      <c r="F80" s="182">
        <v>12</v>
      </c>
      <c r="G80" s="233">
        <v>5.49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15</v>
      </c>
      <c r="N80" s="254">
        <f t="shared" si="4"/>
        <v>6.8587105624142657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2575</v>
      </c>
      <c r="F81" s="182">
        <v>8</v>
      </c>
      <c r="G81" s="233">
        <v>3.11</v>
      </c>
      <c r="I81" s="168">
        <v>77</v>
      </c>
      <c r="J81" s="232" t="s">
        <v>213</v>
      </c>
      <c r="K81" s="181">
        <v>59880</v>
      </c>
      <c r="L81" s="180">
        <v>2575</v>
      </c>
      <c r="M81" s="182">
        <v>8</v>
      </c>
      <c r="N81" s="254">
        <f t="shared" si="4"/>
        <v>3.1067961165048543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2108</v>
      </c>
      <c r="F82" s="182">
        <v>9</v>
      </c>
      <c r="G82" s="233">
        <v>4.2699999999999996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10</v>
      </c>
      <c r="N82" s="254">
        <f t="shared" si="4"/>
        <v>4.7438330170777991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950</v>
      </c>
      <c r="F83" s="182">
        <v>1</v>
      </c>
      <c r="G83" s="236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173">
        <f>1000*M83/L83</f>
        <v>1.0526315789473684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5947</v>
      </c>
      <c r="F84" s="182">
        <v>35</v>
      </c>
      <c r="G84" s="233">
        <v>5.89</v>
      </c>
      <c r="I84" s="265">
        <v>80</v>
      </c>
      <c r="J84" s="232" t="s">
        <v>214</v>
      </c>
      <c r="K84" s="181">
        <v>60062</v>
      </c>
      <c r="L84" s="180">
        <v>5947</v>
      </c>
      <c r="M84" s="182">
        <v>37</v>
      </c>
      <c r="N84" s="254">
        <f>1000*M84/L84</f>
        <v>6.2216243484109635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37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7.25" thickTop="1" thickBot="1" x14ac:dyDescent="0.3">
      <c r="B86" s="385" t="s">
        <v>215</v>
      </c>
      <c r="C86" s="386"/>
      <c r="D86" s="387"/>
      <c r="E86" s="167">
        <v>757597</v>
      </c>
      <c r="F86" s="167">
        <v>4383</v>
      </c>
      <c r="G86" s="233">
        <v>5.79</v>
      </c>
      <c r="H86" s="53" t="s">
        <v>170</v>
      </c>
      <c r="I86" s="385" t="s">
        <v>215</v>
      </c>
      <c r="J86" s="386"/>
      <c r="K86" s="387"/>
      <c r="L86" s="167">
        <v>757597</v>
      </c>
      <c r="M86" s="167">
        <v>4341</v>
      </c>
      <c r="N86" s="254">
        <f>1000*M86/L86</f>
        <v>5.7299593319403321</v>
      </c>
    </row>
    <row r="87" spans="2:14" ht="15.75" thickTop="1" x14ac:dyDescent="0.25"/>
  </sheetData>
  <autoFilter ref="B4:N86"/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9.5703125" customWidth="1"/>
    <col min="5" max="5" width="14.28515625" customWidth="1"/>
    <col min="7" max="7" width="10.42578125" customWidth="1"/>
    <col min="10" max="10" width="19.5703125" customWidth="1"/>
    <col min="12" max="12" width="14.28515625" customWidth="1"/>
    <col min="14" max="14" width="10.42578125" customWidth="1"/>
  </cols>
  <sheetData>
    <row r="1" spans="2:14" ht="15.75" thickBot="1" x14ac:dyDescent="0.3">
      <c r="C1" s="268">
        <v>44284</v>
      </c>
      <c r="J1" s="268">
        <v>44283</v>
      </c>
    </row>
    <row r="2" spans="2:14" ht="56.25" customHeight="1" thickBot="1" x14ac:dyDescent="0.35">
      <c r="B2" s="393" t="s">
        <v>284</v>
      </c>
      <c r="C2" s="394"/>
      <c r="D2" s="394"/>
      <c r="E2" s="394"/>
      <c r="F2" s="394"/>
      <c r="G2" s="395"/>
      <c r="I2" s="393" t="s">
        <v>283</v>
      </c>
      <c r="J2" s="394"/>
      <c r="K2" s="394"/>
      <c r="L2" s="394"/>
      <c r="M2" s="394"/>
      <c r="N2" s="395"/>
    </row>
    <row r="3" spans="2:14" ht="19.5" customHeight="1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2349</v>
      </c>
      <c r="G5" s="254">
        <v>6.97</v>
      </c>
      <c r="H5" s="53"/>
      <c r="I5" s="168">
        <v>1</v>
      </c>
      <c r="J5" s="232" t="s">
        <v>226</v>
      </c>
      <c r="K5" s="181">
        <v>54975</v>
      </c>
      <c r="L5" s="180">
        <v>336583</v>
      </c>
      <c r="M5" s="182">
        <v>2387</v>
      </c>
      <c r="N5" s="233">
        <v>7.09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260</v>
      </c>
      <c r="G6" s="254">
        <v>6.77</v>
      </c>
      <c r="I6" s="168">
        <v>2</v>
      </c>
      <c r="J6" s="232" t="s">
        <v>227</v>
      </c>
      <c r="K6" s="181">
        <v>55008</v>
      </c>
      <c r="L6" s="180">
        <v>38407</v>
      </c>
      <c r="M6" s="182">
        <v>263</v>
      </c>
      <c r="N6" s="233">
        <v>6.85</v>
      </c>
    </row>
    <row r="7" spans="2:14" ht="15.75" thickBot="1" x14ac:dyDescent="0.3">
      <c r="B7" s="168">
        <v>3</v>
      </c>
      <c r="C7" s="195" t="s">
        <v>228</v>
      </c>
      <c r="D7" s="181">
        <v>55384</v>
      </c>
      <c r="E7" s="180">
        <v>23023</v>
      </c>
      <c r="F7" s="182">
        <v>68</v>
      </c>
      <c r="G7" s="269">
        <v>2.95</v>
      </c>
      <c r="I7" s="168">
        <v>3</v>
      </c>
      <c r="J7" s="232" t="s">
        <v>228</v>
      </c>
      <c r="K7" s="181">
        <v>55384</v>
      </c>
      <c r="L7" s="180">
        <v>23035</v>
      </c>
      <c r="M7" s="182">
        <v>74</v>
      </c>
      <c r="N7" s="233">
        <v>3.21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307</v>
      </c>
      <c r="G8" s="254">
        <v>5.52</v>
      </c>
      <c r="I8" s="168">
        <v>4</v>
      </c>
      <c r="J8" s="232" t="s">
        <v>229</v>
      </c>
      <c r="K8" s="181">
        <v>55259</v>
      </c>
      <c r="L8" s="180">
        <v>55572</v>
      </c>
      <c r="M8" s="182">
        <v>307</v>
      </c>
      <c r="N8" s="233">
        <v>5.52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158</v>
      </c>
      <c r="G9" s="254">
        <v>5.74</v>
      </c>
      <c r="H9" s="53"/>
      <c r="I9" s="168">
        <v>5</v>
      </c>
      <c r="J9" s="232" t="s">
        <v>230</v>
      </c>
      <c r="K9" s="181">
        <v>55357</v>
      </c>
      <c r="L9" s="180">
        <v>27501</v>
      </c>
      <c r="M9" s="182">
        <v>161</v>
      </c>
      <c r="N9" s="233">
        <v>5.85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39</v>
      </c>
      <c r="G10" s="254">
        <v>4.07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9585</v>
      </c>
      <c r="M10" s="182">
        <v>38</v>
      </c>
      <c r="N10" s="233">
        <v>3.96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8</v>
      </c>
      <c r="G11" s="173">
        <v>1.22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6587</v>
      </c>
      <c r="M11" s="182">
        <v>8</v>
      </c>
      <c r="N11" s="236">
        <v>1.21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73">
        <v>1.83</v>
      </c>
      <c r="H12" s="53"/>
      <c r="I12" s="168">
        <v>8</v>
      </c>
      <c r="J12" s="64" t="s">
        <v>9</v>
      </c>
      <c r="K12" s="181">
        <v>55598</v>
      </c>
      <c r="L12" s="180">
        <v>1093</v>
      </c>
      <c r="M12" s="182">
        <v>2</v>
      </c>
      <c r="N12" s="236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v>0.85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37">
        <v>0.85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100</v>
      </c>
      <c r="G14" s="254">
        <v>6.5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15367</v>
      </c>
      <c r="M14" s="182">
        <v>93</v>
      </c>
      <c r="N14" s="233">
        <v>6.05</v>
      </c>
    </row>
    <row r="15" spans="2:14" ht="15.75" thickBot="1" x14ac:dyDescent="0.3">
      <c r="B15" s="168">
        <v>11</v>
      </c>
      <c r="C15" s="64" t="s">
        <v>174</v>
      </c>
      <c r="D15" s="181">
        <v>55776</v>
      </c>
      <c r="E15" s="180">
        <v>1459</v>
      </c>
      <c r="F15" s="182">
        <v>4</v>
      </c>
      <c r="G15" s="173">
        <v>2.74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236">
        <v>2.74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77</v>
      </c>
      <c r="G16" s="254">
        <v>5.93</v>
      </c>
      <c r="H16" s="53"/>
      <c r="I16" s="168">
        <v>12</v>
      </c>
      <c r="J16" s="232" t="s">
        <v>17</v>
      </c>
      <c r="K16" s="181">
        <v>55838</v>
      </c>
      <c r="L16" s="180">
        <v>12963</v>
      </c>
      <c r="M16" s="182">
        <v>85</v>
      </c>
      <c r="N16" s="233">
        <v>6.56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v>1.01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236">
        <v>1.01</v>
      </c>
    </row>
    <row r="18" spans="2:14" ht="16.5" thickBot="1" x14ac:dyDescent="0.3">
      <c r="B18" s="168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v>0.75</v>
      </c>
      <c r="H18" s="53" t="s">
        <v>170</v>
      </c>
      <c r="I18" s="168">
        <v>14</v>
      </c>
      <c r="J18" s="200" t="s">
        <v>176</v>
      </c>
      <c r="K18" s="181">
        <v>56014</v>
      </c>
      <c r="L18" s="180">
        <v>1349</v>
      </c>
      <c r="M18" s="182">
        <v>1</v>
      </c>
      <c r="N18" s="237">
        <v>0.74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v>3.48</v>
      </c>
      <c r="H19" s="53"/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33">
        <v>3.49</v>
      </c>
    </row>
    <row r="20" spans="2:14" ht="16.5" thickBot="1" x14ac:dyDescent="0.3">
      <c r="B20" s="266">
        <v>16</v>
      </c>
      <c r="C20" s="232" t="s">
        <v>178</v>
      </c>
      <c r="D20" s="181">
        <v>56210</v>
      </c>
      <c r="E20" s="180">
        <v>4830</v>
      </c>
      <c r="F20" s="182">
        <v>28</v>
      </c>
      <c r="G20" s="254">
        <v>5.8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4833</v>
      </c>
      <c r="M20" s="182">
        <v>25</v>
      </c>
      <c r="N20" s="233">
        <v>5.17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2</v>
      </c>
      <c r="G21" s="173">
        <v>1.49</v>
      </c>
      <c r="I21" s="168">
        <v>17</v>
      </c>
      <c r="J21" s="64" t="s">
        <v>179</v>
      </c>
      <c r="K21" s="181">
        <v>56265</v>
      </c>
      <c r="L21" s="180">
        <v>1340</v>
      </c>
      <c r="M21" s="182">
        <v>2</v>
      </c>
      <c r="N21" s="236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v>0</v>
      </c>
      <c r="I22" s="168">
        <v>18</v>
      </c>
      <c r="J22" s="200" t="s">
        <v>29</v>
      </c>
      <c r="K22" s="181">
        <v>56327</v>
      </c>
      <c r="L22" s="180">
        <v>1186</v>
      </c>
      <c r="M22" s="182">
        <v>0</v>
      </c>
      <c r="N22" s="237">
        <v>0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6</v>
      </c>
      <c r="G23" s="173">
        <v>2.5099999999999998</v>
      </c>
      <c r="H23" s="53"/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236">
        <v>2.5099999999999998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18</v>
      </c>
      <c r="G24" s="254">
        <v>7.61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19</v>
      </c>
      <c r="N24" s="233">
        <v>8.0299999999999994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3</v>
      </c>
      <c r="G25" s="173">
        <v>1.2</v>
      </c>
      <c r="I25" s="168">
        <v>21</v>
      </c>
      <c r="J25" s="64" t="s">
        <v>182</v>
      </c>
      <c r="K25" s="181">
        <v>56461</v>
      </c>
      <c r="L25" s="180">
        <v>2498</v>
      </c>
      <c r="M25" s="182">
        <v>3</v>
      </c>
      <c r="N25" s="236">
        <v>1.2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37"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8</v>
      </c>
      <c r="G27" s="173">
        <v>2.61</v>
      </c>
      <c r="I27" s="168">
        <v>23</v>
      </c>
      <c r="J27" s="64" t="s">
        <v>184</v>
      </c>
      <c r="K27" s="181">
        <v>56568</v>
      </c>
      <c r="L27" s="180">
        <v>3066</v>
      </c>
      <c r="M27" s="182">
        <v>8</v>
      </c>
      <c r="N27" s="236">
        <v>2.61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4797</v>
      </c>
      <c r="F28" s="182">
        <v>33</v>
      </c>
      <c r="G28" s="254">
        <v>6.88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4804</v>
      </c>
      <c r="M28" s="182">
        <v>29</v>
      </c>
      <c r="N28" s="233">
        <v>6.04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3</v>
      </c>
      <c r="G29" s="173">
        <v>1.28</v>
      </c>
      <c r="I29" s="168">
        <v>25</v>
      </c>
      <c r="J29" s="64" t="s">
        <v>186</v>
      </c>
      <c r="K29" s="181">
        <v>57314</v>
      </c>
      <c r="L29" s="180">
        <v>2340</v>
      </c>
      <c r="M29" s="182">
        <v>3</v>
      </c>
      <c r="N29" s="236">
        <v>1.28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73">
        <v>1.76</v>
      </c>
      <c r="H30" s="53"/>
      <c r="I30" s="168">
        <v>26</v>
      </c>
      <c r="J30" s="64" t="s">
        <v>187</v>
      </c>
      <c r="K30" s="181">
        <v>56773</v>
      </c>
      <c r="L30" s="180">
        <v>1709</v>
      </c>
      <c r="M30" s="182">
        <v>3</v>
      </c>
      <c r="N30" s="236">
        <v>1.76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73">
        <v>2.14</v>
      </c>
      <c r="I31" s="168">
        <v>27</v>
      </c>
      <c r="J31" s="64" t="s">
        <v>47</v>
      </c>
      <c r="K31" s="181">
        <v>56844</v>
      </c>
      <c r="L31" s="180">
        <v>3749</v>
      </c>
      <c r="M31" s="182">
        <v>9</v>
      </c>
      <c r="N31" s="173">
        <v>2.4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54">
        <v>4.3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15</v>
      </c>
      <c r="N32" s="233">
        <v>4.03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v>0</v>
      </c>
      <c r="I33" s="168">
        <v>29</v>
      </c>
      <c r="J33" s="200" t="s">
        <v>188</v>
      </c>
      <c r="K33" s="181">
        <v>57083</v>
      </c>
      <c r="L33" s="180">
        <v>2374</v>
      </c>
      <c r="M33" s="182">
        <v>0</v>
      </c>
      <c r="N33" s="237">
        <v>0</v>
      </c>
    </row>
    <row r="34" spans="2:14" ht="16.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14</v>
      </c>
      <c r="G34" s="254">
        <v>9.19</v>
      </c>
      <c r="H34" s="53" t="s">
        <v>170</v>
      </c>
      <c r="I34" s="168">
        <v>30</v>
      </c>
      <c r="J34" s="232" t="s">
        <v>53</v>
      </c>
      <c r="K34" s="181">
        <v>57163</v>
      </c>
      <c r="L34" s="180">
        <v>1525</v>
      </c>
      <c r="M34" s="182">
        <v>14</v>
      </c>
      <c r="N34" s="233">
        <v>9.18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9</v>
      </c>
      <c r="G35" s="254">
        <v>5.01</v>
      </c>
      <c r="I35" s="168">
        <v>31</v>
      </c>
      <c r="J35" s="232" t="s">
        <v>55</v>
      </c>
      <c r="K35" s="181">
        <v>57225</v>
      </c>
      <c r="L35" s="180">
        <v>1800</v>
      </c>
      <c r="M35" s="182">
        <v>9</v>
      </c>
      <c r="N35" s="254">
        <v>5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18</v>
      </c>
      <c r="G36" s="254">
        <v>4.2300000000000004</v>
      </c>
      <c r="I36" s="168">
        <v>32</v>
      </c>
      <c r="J36" s="232" t="s">
        <v>57</v>
      </c>
      <c r="K36" s="181">
        <v>57350</v>
      </c>
      <c r="L36" s="180">
        <v>4267</v>
      </c>
      <c r="M36" s="182">
        <v>19</v>
      </c>
      <c r="N36" s="233">
        <v>4.45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1364</v>
      </c>
      <c r="F37" s="182">
        <v>3</v>
      </c>
      <c r="G37" s="173">
        <v>2.2000000000000002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1366</v>
      </c>
      <c r="M37" s="182">
        <v>3</v>
      </c>
      <c r="N37" s="236">
        <v>2.2000000000000002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v>2.2999999999999998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236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1488</v>
      </c>
      <c r="F39" s="182">
        <v>5</v>
      </c>
      <c r="G39" s="254">
        <v>3.36</v>
      </c>
      <c r="I39" s="168">
        <v>35</v>
      </c>
      <c r="J39" s="232" t="s">
        <v>190</v>
      </c>
      <c r="K39" s="181">
        <v>57546</v>
      </c>
      <c r="L39" s="180">
        <v>1489</v>
      </c>
      <c r="M39" s="182">
        <v>7</v>
      </c>
      <c r="N39" s="233">
        <v>4.7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21</v>
      </c>
      <c r="G40" s="254">
        <v>4.78</v>
      </c>
      <c r="H40" s="53"/>
      <c r="I40" s="168">
        <v>36</v>
      </c>
      <c r="J40" s="232" t="s">
        <v>65</v>
      </c>
      <c r="K40" s="181">
        <v>57582</v>
      </c>
      <c r="L40" s="180">
        <v>4398</v>
      </c>
      <c r="M40" s="182">
        <v>21</v>
      </c>
      <c r="N40" s="233">
        <v>4.7699999999999996</v>
      </c>
    </row>
    <row r="41" spans="2:14" ht="15.75" thickBot="1" x14ac:dyDescent="0.3">
      <c r="B41" s="168">
        <v>37</v>
      </c>
      <c r="C41" s="64" t="s">
        <v>191</v>
      </c>
      <c r="D41" s="181">
        <v>57644</v>
      </c>
      <c r="E41" s="180">
        <v>2745</v>
      </c>
      <c r="F41" s="182">
        <v>7</v>
      </c>
      <c r="G41" s="173">
        <v>2.5499999999999998</v>
      </c>
      <c r="I41" s="168">
        <v>37</v>
      </c>
      <c r="J41" s="64" t="s">
        <v>191</v>
      </c>
      <c r="K41" s="181">
        <v>57644</v>
      </c>
      <c r="L41" s="180">
        <v>2746</v>
      </c>
      <c r="M41" s="182">
        <v>7</v>
      </c>
      <c r="N41" s="236">
        <v>2.5499999999999998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292</v>
      </c>
      <c r="G42" s="254">
        <v>6.28</v>
      </c>
      <c r="I42" s="168">
        <v>38</v>
      </c>
      <c r="J42" s="232" t="s">
        <v>192</v>
      </c>
      <c r="K42" s="181">
        <v>57706</v>
      </c>
      <c r="L42" s="180">
        <v>46474</v>
      </c>
      <c r="M42" s="182">
        <v>309</v>
      </c>
      <c r="N42" s="233">
        <v>6.65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20</v>
      </c>
      <c r="G43" s="254">
        <v>5.13</v>
      </c>
      <c r="H43" s="53"/>
      <c r="I43" s="168">
        <v>39</v>
      </c>
      <c r="J43" s="232" t="s">
        <v>71</v>
      </c>
      <c r="K43" s="181">
        <v>57742</v>
      </c>
      <c r="L43" s="180">
        <v>3900</v>
      </c>
      <c r="M43" s="182">
        <v>21</v>
      </c>
      <c r="N43" s="233">
        <v>5.38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26</v>
      </c>
      <c r="G44" s="254">
        <v>11.34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2296</v>
      </c>
      <c r="M44" s="182">
        <v>25</v>
      </c>
      <c r="N44" s="233">
        <v>10.89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v>1.33</v>
      </c>
      <c r="I45" s="168">
        <v>41</v>
      </c>
      <c r="J45" s="64" t="s">
        <v>75</v>
      </c>
      <c r="K45" s="181">
        <v>57831</v>
      </c>
      <c r="L45" s="180">
        <v>1502</v>
      </c>
      <c r="M45" s="182">
        <v>2</v>
      </c>
      <c r="N45" s="236">
        <v>1.33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23</v>
      </c>
      <c r="G46" s="173">
        <v>2.52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9121</v>
      </c>
      <c r="M46" s="182">
        <v>22</v>
      </c>
      <c r="N46" s="236">
        <v>2.41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15</v>
      </c>
      <c r="G47" s="254">
        <v>3.92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3831</v>
      </c>
      <c r="M47" s="182">
        <v>14</v>
      </c>
      <c r="N47" s="233">
        <v>3.65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6</v>
      </c>
      <c r="G48" s="173">
        <v>1.39</v>
      </c>
      <c r="I48" s="168">
        <v>44</v>
      </c>
      <c r="J48" s="64" t="s">
        <v>81</v>
      </c>
      <c r="K48" s="181">
        <v>58142</v>
      </c>
      <c r="L48" s="180">
        <v>4328</v>
      </c>
      <c r="M48" s="182">
        <v>8</v>
      </c>
      <c r="N48" s="236">
        <v>1.85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v>2.02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6</v>
      </c>
      <c r="N49" s="233">
        <v>4.04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73">
        <v>2.5499999999999998</v>
      </c>
      <c r="I50" s="168">
        <v>46</v>
      </c>
      <c r="J50" s="64" t="s">
        <v>196</v>
      </c>
      <c r="K50" s="181">
        <v>55106</v>
      </c>
      <c r="L50" s="180">
        <v>1180</v>
      </c>
      <c r="M50" s="182">
        <v>3</v>
      </c>
      <c r="N50" s="236">
        <v>2.54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15</v>
      </c>
      <c r="G51" s="254">
        <v>3.04</v>
      </c>
      <c r="I51" s="168">
        <v>47</v>
      </c>
      <c r="J51" s="232" t="s">
        <v>87</v>
      </c>
      <c r="K51" s="181">
        <v>58259</v>
      </c>
      <c r="L51" s="180">
        <v>4944</v>
      </c>
      <c r="M51" s="182">
        <v>16</v>
      </c>
      <c r="N51" s="233">
        <v>3.24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54">
        <v>3.22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16</v>
      </c>
      <c r="N52" s="233">
        <v>3.44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v>3.92</v>
      </c>
      <c r="H53" s="53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33">
        <v>3.92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3</v>
      </c>
      <c r="G54" s="173">
        <v>2.1800000000000002</v>
      </c>
      <c r="I54" s="168">
        <v>50</v>
      </c>
      <c r="J54" s="64" t="s">
        <v>198</v>
      </c>
      <c r="K54" s="181">
        <v>58393</v>
      </c>
      <c r="L54" s="180">
        <v>1379</v>
      </c>
      <c r="M54" s="182">
        <v>3</v>
      </c>
      <c r="N54" s="236">
        <v>2.1800000000000002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v>0</v>
      </c>
      <c r="I55" s="168">
        <v>51</v>
      </c>
      <c r="J55" s="200" t="s">
        <v>199</v>
      </c>
      <c r="K55" s="181">
        <v>58464</v>
      </c>
      <c r="L55" s="180">
        <v>1637</v>
      </c>
      <c r="M55" s="182">
        <v>0</v>
      </c>
      <c r="N55" s="237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v>0</v>
      </c>
      <c r="I56" s="168">
        <v>52</v>
      </c>
      <c r="J56" s="200" t="s">
        <v>200</v>
      </c>
      <c r="K56" s="181">
        <v>58534</v>
      </c>
      <c r="L56" s="180">
        <v>1506</v>
      </c>
      <c r="M56" s="182">
        <v>0</v>
      </c>
      <c r="N56" s="237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16</v>
      </c>
      <c r="G57" s="254">
        <v>4.3899999999999997</v>
      </c>
      <c r="H57" s="53"/>
      <c r="I57" s="168">
        <v>53</v>
      </c>
      <c r="J57" s="232" t="s">
        <v>99</v>
      </c>
      <c r="K57" s="181">
        <v>55160</v>
      </c>
      <c r="L57" s="180">
        <v>3649</v>
      </c>
      <c r="M57" s="182">
        <v>16</v>
      </c>
      <c r="N57" s="233">
        <v>4.38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42</v>
      </c>
      <c r="G58" s="254">
        <v>7.16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36</v>
      </c>
      <c r="N58" s="233">
        <v>6.13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10</v>
      </c>
      <c r="G59" s="173">
        <v>2.6</v>
      </c>
      <c r="H59" s="53" t="s">
        <v>170</v>
      </c>
      <c r="I59" s="168">
        <v>55</v>
      </c>
      <c r="J59" s="64" t="s">
        <v>103</v>
      </c>
      <c r="K59" s="181">
        <v>58552</v>
      </c>
      <c r="L59" s="180">
        <v>3851</v>
      </c>
      <c r="M59" s="182">
        <v>8</v>
      </c>
      <c r="N59" s="236">
        <v>2.08</v>
      </c>
    </row>
    <row r="60" spans="2:14" ht="16.5" thickBot="1" x14ac:dyDescent="0.3">
      <c r="B60" s="168">
        <v>56</v>
      </c>
      <c r="C60" s="64" t="s">
        <v>105</v>
      </c>
      <c r="D60" s="181">
        <v>58623</v>
      </c>
      <c r="E60" s="180">
        <v>3288</v>
      </c>
      <c r="F60" s="182">
        <v>8</v>
      </c>
      <c r="G60" s="173">
        <v>2.4300000000000002</v>
      </c>
      <c r="H60" s="53"/>
      <c r="I60" s="168">
        <v>56</v>
      </c>
      <c r="J60" s="64" t="s">
        <v>105</v>
      </c>
      <c r="K60" s="181">
        <v>58623</v>
      </c>
      <c r="L60" s="180">
        <v>3283</v>
      </c>
      <c r="M60" s="182">
        <v>8</v>
      </c>
      <c r="N60" s="236">
        <v>2.44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12</v>
      </c>
      <c r="G61" s="254">
        <v>3.67</v>
      </c>
      <c r="H61" s="53"/>
      <c r="I61" s="168">
        <v>57</v>
      </c>
      <c r="J61" s="232" t="s">
        <v>201</v>
      </c>
      <c r="K61" s="181">
        <v>58721</v>
      </c>
      <c r="L61" s="180">
        <v>3275</v>
      </c>
      <c r="M61" s="182">
        <v>16</v>
      </c>
      <c r="N61" s="233">
        <v>4.8899999999999997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6</v>
      </c>
      <c r="G62" s="173">
        <v>2.61</v>
      </c>
      <c r="I62" s="168">
        <v>58</v>
      </c>
      <c r="J62" s="64" t="s">
        <v>119</v>
      </c>
      <c r="K62" s="181">
        <v>60169</v>
      </c>
      <c r="L62" s="180">
        <v>2301</v>
      </c>
      <c r="M62" s="182">
        <v>6</v>
      </c>
      <c r="N62" s="236">
        <v>2.61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15</v>
      </c>
      <c r="G63" s="254">
        <v>13.04</v>
      </c>
      <c r="I63" s="168">
        <v>59</v>
      </c>
      <c r="J63" s="232" t="s">
        <v>202</v>
      </c>
      <c r="K63" s="181">
        <v>58794</v>
      </c>
      <c r="L63" s="180">
        <v>1151</v>
      </c>
      <c r="M63" s="182">
        <v>15</v>
      </c>
      <c r="N63" s="233">
        <v>13.03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v>4.41</v>
      </c>
      <c r="I64" s="168">
        <v>60</v>
      </c>
      <c r="J64" s="232" t="s">
        <v>125</v>
      </c>
      <c r="K64" s="181">
        <v>58856</v>
      </c>
      <c r="L64" s="180">
        <v>1817</v>
      </c>
      <c r="M64" s="182">
        <v>9</v>
      </c>
      <c r="N64" s="233">
        <v>4.95</v>
      </c>
    </row>
    <row r="65" spans="2:14" ht="16.5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v>3.62</v>
      </c>
      <c r="H65" s="53" t="s">
        <v>170</v>
      </c>
      <c r="I65" s="168">
        <v>61</v>
      </c>
      <c r="J65" s="232" t="s">
        <v>203</v>
      </c>
      <c r="K65" s="181">
        <v>58918</v>
      </c>
      <c r="L65" s="180">
        <v>1653</v>
      </c>
      <c r="M65" s="182">
        <v>5</v>
      </c>
      <c r="N65" s="233">
        <v>3.02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v>0</v>
      </c>
      <c r="I66" s="168">
        <v>62</v>
      </c>
      <c r="J66" s="200" t="s">
        <v>204</v>
      </c>
      <c r="K66" s="181">
        <v>58990</v>
      </c>
      <c r="L66" s="180">
        <v>633</v>
      </c>
      <c r="M66" s="182">
        <v>0</v>
      </c>
      <c r="N66" s="237"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4790</v>
      </c>
      <c r="F67" s="182">
        <v>36</v>
      </c>
      <c r="G67" s="254">
        <v>7.52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4794</v>
      </c>
      <c r="M67" s="182">
        <v>33</v>
      </c>
      <c r="N67" s="233">
        <v>6.88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v>0</v>
      </c>
      <c r="I68" s="168">
        <v>64</v>
      </c>
      <c r="J68" s="200" t="s">
        <v>205</v>
      </c>
      <c r="K68" s="181">
        <v>59238</v>
      </c>
      <c r="L68" s="180">
        <v>1407</v>
      </c>
      <c r="M68" s="182">
        <v>0</v>
      </c>
      <c r="N68" s="237"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v>4.3499999999999996</v>
      </c>
      <c r="I69" s="168">
        <v>65</v>
      </c>
      <c r="J69" s="232" t="s">
        <v>133</v>
      </c>
      <c r="K69" s="181">
        <v>59130</v>
      </c>
      <c r="L69" s="180">
        <v>1381</v>
      </c>
      <c r="M69" s="182">
        <v>6</v>
      </c>
      <c r="N69" s="233">
        <v>4.34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v>0</v>
      </c>
      <c r="I70" s="168">
        <v>66</v>
      </c>
      <c r="J70" s="200" t="s">
        <v>206</v>
      </c>
      <c r="K70" s="181">
        <v>59283</v>
      </c>
      <c r="L70" s="180">
        <v>1487</v>
      </c>
      <c r="M70" s="182">
        <v>0</v>
      </c>
      <c r="N70" s="237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1</v>
      </c>
      <c r="G71" s="202">
        <v>0.65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1</v>
      </c>
      <c r="N71" s="237">
        <v>0.65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73">
        <v>2.27</v>
      </c>
      <c r="H72" s="53"/>
      <c r="I72" s="168">
        <v>68</v>
      </c>
      <c r="J72" s="64" t="s">
        <v>208</v>
      </c>
      <c r="K72" s="181">
        <v>55311</v>
      </c>
      <c r="L72" s="180">
        <v>2205</v>
      </c>
      <c r="M72" s="182">
        <v>5</v>
      </c>
      <c r="N72" s="236">
        <v>2.27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v>0.79</v>
      </c>
      <c r="I73" s="168">
        <v>69</v>
      </c>
      <c r="J73" s="200" t="s">
        <v>209</v>
      </c>
      <c r="K73" s="181">
        <v>59498</v>
      </c>
      <c r="L73" s="180">
        <v>1271</v>
      </c>
      <c r="M73" s="182">
        <v>1</v>
      </c>
      <c r="N73" s="237">
        <v>0.79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54">
        <v>6.23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33">
        <v>6.23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v>3.15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4131</v>
      </c>
      <c r="M75" s="182">
        <v>12</v>
      </c>
      <c r="N75" s="236">
        <v>2.9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54">
        <v>7.47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2274</v>
      </c>
      <c r="M76" s="182">
        <v>16</v>
      </c>
      <c r="N76" s="233">
        <v>7.04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2</v>
      </c>
      <c r="G77" s="173">
        <v>1.31</v>
      </c>
      <c r="I77" s="168">
        <v>73</v>
      </c>
      <c r="J77" s="64" t="s">
        <v>151</v>
      </c>
      <c r="K77" s="181">
        <v>59657</v>
      </c>
      <c r="L77" s="180">
        <v>1526</v>
      </c>
      <c r="M77" s="182">
        <v>2</v>
      </c>
      <c r="N77" s="236">
        <v>1.31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v>2.89</v>
      </c>
      <c r="H78" s="53"/>
      <c r="I78" s="168">
        <v>74</v>
      </c>
      <c r="J78" s="64" t="s">
        <v>212</v>
      </c>
      <c r="K78" s="181">
        <v>59826</v>
      </c>
      <c r="L78" s="180">
        <v>1733</v>
      </c>
      <c r="M78" s="182">
        <v>5</v>
      </c>
      <c r="N78" s="236">
        <v>2.89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73">
        <v>1.74</v>
      </c>
      <c r="I79" s="168">
        <v>75</v>
      </c>
      <c r="J79" s="64" t="s">
        <v>155</v>
      </c>
      <c r="K79" s="181">
        <v>59693</v>
      </c>
      <c r="L79" s="180">
        <v>4584</v>
      </c>
      <c r="M79" s="182">
        <v>9</v>
      </c>
      <c r="N79" s="236">
        <v>1.96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12</v>
      </c>
      <c r="G80" s="254">
        <v>5.49</v>
      </c>
      <c r="I80" s="168">
        <v>76</v>
      </c>
      <c r="J80" s="232" t="s">
        <v>157</v>
      </c>
      <c r="K80" s="181">
        <v>59764</v>
      </c>
      <c r="L80" s="180">
        <v>2187</v>
      </c>
      <c r="M80" s="182">
        <v>12</v>
      </c>
      <c r="N80" s="233">
        <v>5.49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v>3.11</v>
      </c>
      <c r="I81" s="168">
        <v>77</v>
      </c>
      <c r="J81" s="232" t="s">
        <v>213</v>
      </c>
      <c r="K81" s="181">
        <v>59880</v>
      </c>
      <c r="L81" s="180">
        <v>2575</v>
      </c>
      <c r="M81" s="182">
        <v>8</v>
      </c>
      <c r="N81" s="233">
        <v>3.11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10</v>
      </c>
      <c r="G82" s="254">
        <v>4.75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2108</v>
      </c>
      <c r="M82" s="182">
        <v>9</v>
      </c>
      <c r="N82" s="233">
        <v>4.2699999999999996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v>1.05</v>
      </c>
      <c r="I83" s="168">
        <v>79</v>
      </c>
      <c r="J83" s="64" t="s">
        <v>163</v>
      </c>
      <c r="K83" s="181">
        <v>60026</v>
      </c>
      <c r="L83" s="180">
        <v>950</v>
      </c>
      <c r="M83" s="182">
        <v>1</v>
      </c>
      <c r="N83" s="236">
        <v>1.05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36</v>
      </c>
      <c r="G84" s="254">
        <v>6.06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5947</v>
      </c>
      <c r="M84" s="182">
        <v>35</v>
      </c>
      <c r="N84" s="233">
        <v>5.89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v>0.7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37">
        <v>0.7</v>
      </c>
    </row>
    <row r="86" spans="2:14" ht="17.25" thickTop="1" thickBot="1" x14ac:dyDescent="0.3">
      <c r="B86" s="385" t="s">
        <v>215</v>
      </c>
      <c r="C86" s="386"/>
      <c r="D86" s="387"/>
      <c r="E86" s="167">
        <f>SUM(E5:E85)</f>
        <v>757843</v>
      </c>
      <c r="F86" s="167">
        <f>SUM(F5:F85)</f>
        <v>4324</v>
      </c>
      <c r="G86" s="254">
        <v>5.71</v>
      </c>
      <c r="H86" s="53"/>
      <c r="I86" s="385" t="s">
        <v>215</v>
      </c>
      <c r="J86" s="386"/>
      <c r="K86" s="387"/>
      <c r="L86" s="167">
        <v>757597</v>
      </c>
      <c r="M86" s="167">
        <v>4383</v>
      </c>
      <c r="N86" s="233">
        <v>5.79</v>
      </c>
    </row>
    <row r="87" spans="2:14" ht="15.75" thickTop="1" x14ac:dyDescent="0.25"/>
  </sheetData>
  <autoFilter ref="B4:N86"/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N1048576"/>
    </sheetView>
  </sheetViews>
  <sheetFormatPr defaultRowHeight="15" x14ac:dyDescent="0.25"/>
  <cols>
    <col min="3" max="3" width="18.42578125" customWidth="1"/>
    <col min="10" max="10" width="14" customWidth="1"/>
  </cols>
  <sheetData>
    <row r="1" spans="2:14" ht="16.5" thickBot="1" x14ac:dyDescent="0.3">
      <c r="C1" s="249">
        <v>44285</v>
      </c>
      <c r="J1" s="268">
        <v>44284</v>
      </c>
    </row>
    <row r="2" spans="2:14" ht="77.25" customHeight="1" thickBot="1" x14ac:dyDescent="0.35">
      <c r="B2" s="393" t="s">
        <v>285</v>
      </c>
      <c r="C2" s="394"/>
      <c r="D2" s="394"/>
      <c r="E2" s="394"/>
      <c r="F2" s="394"/>
      <c r="G2" s="395"/>
      <c r="I2" s="393" t="s">
        <v>284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2406</v>
      </c>
      <c r="G5" s="254">
        <f>F5*1000/E5</f>
        <v>7.1410339362352566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2349</v>
      </c>
      <c r="N5" s="254">
        <v>6.97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263</v>
      </c>
      <c r="G6" s="254">
        <f t="shared" ref="G6:G69" si="0">F6*1000/E6</f>
        <v>6.8480666579872409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260</v>
      </c>
      <c r="N6" s="254">
        <v>6.77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79</v>
      </c>
      <c r="G7" s="254">
        <f t="shared" si="0"/>
        <v>3.4313512574382141</v>
      </c>
      <c r="H7" s="53" t="s">
        <v>170</v>
      </c>
      <c r="I7" s="168">
        <v>3</v>
      </c>
      <c r="J7" s="195" t="s">
        <v>228</v>
      </c>
      <c r="K7" s="181">
        <v>55384</v>
      </c>
      <c r="L7" s="180">
        <v>23023</v>
      </c>
      <c r="M7" s="182">
        <v>68</v>
      </c>
      <c r="N7" s="269">
        <v>2.95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322</v>
      </c>
      <c r="G8" s="254">
        <f t="shared" si="0"/>
        <v>5.7936593616179062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307</v>
      </c>
      <c r="N8" s="254">
        <v>5.52</v>
      </c>
    </row>
    <row r="9" spans="2:14" ht="27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158</v>
      </c>
      <c r="G9" s="254">
        <f t="shared" si="0"/>
        <v>5.74482783696324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158</v>
      </c>
      <c r="N9" s="254">
        <v>5.74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40</v>
      </c>
      <c r="G10" s="254">
        <f t="shared" si="0"/>
        <v>4.1753653444676413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39</v>
      </c>
      <c r="N10" s="254">
        <v>4.07</v>
      </c>
    </row>
    <row r="11" spans="2:14" ht="15.75" thickBot="1" x14ac:dyDescent="0.3">
      <c r="B11" s="168">
        <v>7</v>
      </c>
      <c r="C11" s="180" t="s">
        <v>172</v>
      </c>
      <c r="D11" s="181">
        <v>55473</v>
      </c>
      <c r="E11" s="180">
        <v>6583</v>
      </c>
      <c r="F11" s="182">
        <v>8</v>
      </c>
      <c r="G11" s="173">
        <f t="shared" si="0"/>
        <v>1.2152514051344372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8</v>
      </c>
      <c r="N11" s="173">
        <v>1.22</v>
      </c>
    </row>
    <row r="12" spans="2:14" ht="15.75" thickBot="1" x14ac:dyDescent="0.3">
      <c r="B12" s="168">
        <v>8</v>
      </c>
      <c r="C12" s="180" t="s">
        <v>9</v>
      </c>
      <c r="D12" s="181">
        <v>55598</v>
      </c>
      <c r="E12" s="180">
        <v>1095</v>
      </c>
      <c r="F12" s="182">
        <v>2</v>
      </c>
      <c r="G12" s="173">
        <f t="shared" si="0"/>
        <v>1.8264840182648401</v>
      </c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v>1.83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v>0.85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109</v>
      </c>
      <c r="G14" s="254">
        <f t="shared" si="0"/>
        <v>7.085744003120328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15383</v>
      </c>
      <c r="M14" s="182">
        <v>100</v>
      </c>
      <c r="N14" s="254">
        <v>6.5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6</v>
      </c>
      <c r="G15" s="254">
        <f t="shared" si="0"/>
        <v>4.1124057573680606</v>
      </c>
      <c r="H15" s="53" t="s">
        <v>170</v>
      </c>
      <c r="I15" s="168">
        <v>11</v>
      </c>
      <c r="J15" s="64" t="s">
        <v>174</v>
      </c>
      <c r="K15" s="181">
        <v>55776</v>
      </c>
      <c r="L15" s="180">
        <v>1459</v>
      </c>
      <c r="M15" s="182">
        <v>4</v>
      </c>
      <c r="N15" s="173">
        <v>2.74</v>
      </c>
    </row>
    <row r="16" spans="2:14" ht="16.5" thickBot="1" x14ac:dyDescent="0.3">
      <c r="B16" s="265">
        <v>12</v>
      </c>
      <c r="C16" s="232" t="s">
        <v>17</v>
      </c>
      <c r="D16" s="181">
        <v>55838</v>
      </c>
      <c r="E16" s="180">
        <v>12976</v>
      </c>
      <c r="F16" s="182">
        <v>83</v>
      </c>
      <c r="G16" s="254">
        <f t="shared" si="0"/>
        <v>6.3964241676942049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182">
        <v>77</v>
      </c>
      <c r="N16" s="254">
        <v>5.93</v>
      </c>
    </row>
    <row r="17" spans="2:14" ht="15.75" thickBot="1" x14ac:dyDescent="0.3">
      <c r="B17" s="168">
        <v>13</v>
      </c>
      <c r="C17" s="180" t="s">
        <v>175</v>
      </c>
      <c r="D17" s="181">
        <v>55918</v>
      </c>
      <c r="E17" s="180">
        <v>1971</v>
      </c>
      <c r="F17" s="182">
        <v>2</v>
      </c>
      <c r="G17" s="173">
        <f t="shared" si="0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v>1.01</v>
      </c>
    </row>
    <row r="18" spans="2:14" ht="16.5" thickBot="1" x14ac:dyDescent="0.3">
      <c r="B18" s="168">
        <v>14</v>
      </c>
      <c r="C18" s="180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H18" s="53" t="s">
        <v>170</v>
      </c>
      <c r="I18" s="168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v>0.75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6</v>
      </c>
      <c r="G19" s="254">
        <f t="shared" si="0"/>
        <v>4.1753653444676413</v>
      </c>
      <c r="H19" s="53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v>3.48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36</v>
      </c>
      <c r="G20" s="254">
        <f t="shared" si="0"/>
        <v>7.4534161490683228</v>
      </c>
      <c r="H20" s="53" t="s">
        <v>170</v>
      </c>
      <c r="I20" s="266">
        <v>16</v>
      </c>
      <c r="J20" s="232" t="s">
        <v>178</v>
      </c>
      <c r="K20" s="181">
        <v>56210</v>
      </c>
      <c r="L20" s="180">
        <v>4830</v>
      </c>
      <c r="M20" s="182">
        <v>28</v>
      </c>
      <c r="N20" s="254">
        <v>5.8</v>
      </c>
    </row>
    <row r="21" spans="2:14" ht="15.75" thickBot="1" x14ac:dyDescent="0.3">
      <c r="B21" s="168">
        <v>17</v>
      </c>
      <c r="C21" s="200" t="s">
        <v>179</v>
      </c>
      <c r="D21" s="181">
        <v>56265</v>
      </c>
      <c r="E21" s="180">
        <v>1338</v>
      </c>
      <c r="F21" s="182">
        <v>1</v>
      </c>
      <c r="G21" s="202">
        <f t="shared" si="0"/>
        <v>0.74738415545590431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2</v>
      </c>
      <c r="N21" s="173">
        <v>1.49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v>0</v>
      </c>
    </row>
    <row r="23" spans="2:14" ht="15.75" thickBot="1" x14ac:dyDescent="0.3">
      <c r="B23" s="168">
        <v>19</v>
      </c>
      <c r="C23" s="180" t="s">
        <v>180</v>
      </c>
      <c r="D23" s="181">
        <v>56354</v>
      </c>
      <c r="E23" s="180">
        <v>2391</v>
      </c>
      <c r="F23" s="182">
        <v>5</v>
      </c>
      <c r="G23" s="173">
        <f t="shared" si="0"/>
        <v>2.0911752404851525</v>
      </c>
      <c r="I23" s="168">
        <v>19</v>
      </c>
      <c r="J23" s="64" t="s">
        <v>180</v>
      </c>
      <c r="K23" s="181">
        <v>56354</v>
      </c>
      <c r="L23" s="180">
        <v>2391</v>
      </c>
      <c r="M23" s="182">
        <v>6</v>
      </c>
      <c r="N23" s="173">
        <v>2.5099999999999998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16</v>
      </c>
      <c r="G24" s="254">
        <f t="shared" si="0"/>
        <v>6.7624683009298394</v>
      </c>
      <c r="I24" s="168">
        <v>20</v>
      </c>
      <c r="J24" s="232" t="s">
        <v>181</v>
      </c>
      <c r="K24" s="181">
        <v>56425</v>
      </c>
      <c r="L24" s="180">
        <v>2366</v>
      </c>
      <c r="M24" s="182">
        <v>18</v>
      </c>
      <c r="N24" s="254">
        <v>7.61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2494</v>
      </c>
      <c r="F25" s="182">
        <v>2</v>
      </c>
      <c r="G25" s="202">
        <f t="shared" si="0"/>
        <v>0.80192461908580592</v>
      </c>
      <c r="I25" s="168">
        <v>21</v>
      </c>
      <c r="J25" s="64" t="s">
        <v>182</v>
      </c>
      <c r="K25" s="181">
        <v>56461</v>
      </c>
      <c r="L25" s="180">
        <v>2494</v>
      </c>
      <c r="M25" s="182">
        <v>3</v>
      </c>
      <c r="N25" s="173">
        <v>1.2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v>0</v>
      </c>
    </row>
    <row r="27" spans="2:14" ht="27" thickBot="1" x14ac:dyDescent="0.3">
      <c r="B27" s="168">
        <v>23</v>
      </c>
      <c r="C27" s="180" t="s">
        <v>184</v>
      </c>
      <c r="D27" s="181">
        <v>56568</v>
      </c>
      <c r="E27" s="180">
        <v>3064</v>
      </c>
      <c r="F27" s="182">
        <v>8</v>
      </c>
      <c r="G27" s="173">
        <f t="shared" si="0"/>
        <v>2.6109660574412534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173">
        <v>2.61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70">
        <f t="shared" si="0"/>
        <v>6.2539086929330834</v>
      </c>
      <c r="I28" s="265">
        <v>24</v>
      </c>
      <c r="J28" s="232" t="s">
        <v>185</v>
      </c>
      <c r="K28" s="181">
        <v>56666</v>
      </c>
      <c r="L28" s="180">
        <v>4797</v>
      </c>
      <c r="M28" s="182">
        <v>33</v>
      </c>
      <c r="N28" s="254">
        <v>6.88</v>
      </c>
    </row>
    <row r="29" spans="2:14" ht="15.75" thickBot="1" x14ac:dyDescent="0.3">
      <c r="B29" s="168">
        <v>25</v>
      </c>
      <c r="C29" s="200" t="s">
        <v>186</v>
      </c>
      <c r="D29" s="181">
        <v>57314</v>
      </c>
      <c r="E29" s="180">
        <v>2341</v>
      </c>
      <c r="F29" s="182">
        <v>2</v>
      </c>
      <c r="G29" s="202">
        <f t="shared" si="0"/>
        <v>0.8543357539513029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3</v>
      </c>
      <c r="N29" s="173">
        <v>1.28</v>
      </c>
    </row>
    <row r="30" spans="2:14" ht="15.75" thickBot="1" x14ac:dyDescent="0.3">
      <c r="B30" s="168">
        <v>26</v>
      </c>
      <c r="C30" s="180" t="s">
        <v>187</v>
      </c>
      <c r="D30" s="181">
        <v>56773</v>
      </c>
      <c r="E30" s="180">
        <v>1708</v>
      </c>
      <c r="F30" s="182">
        <v>3</v>
      </c>
      <c r="G30" s="173">
        <f t="shared" si="0"/>
        <v>1.7564402810304449</v>
      </c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v>1.76</v>
      </c>
    </row>
    <row r="31" spans="2:14" ht="15.75" thickBot="1" x14ac:dyDescent="0.3">
      <c r="B31" s="168">
        <v>27</v>
      </c>
      <c r="C31" s="180" t="s">
        <v>47</v>
      </c>
      <c r="D31" s="181">
        <v>56844</v>
      </c>
      <c r="E31" s="180">
        <v>3746</v>
      </c>
      <c r="F31" s="182">
        <v>8</v>
      </c>
      <c r="G31" s="173">
        <f t="shared" si="0"/>
        <v>2.1356113187399894</v>
      </c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v>2.14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16</v>
      </c>
      <c r="G32" s="270">
        <f t="shared" si="0"/>
        <v>4.2964554242749733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54">
        <v>4.3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0"/>
        <v>0</v>
      </c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13</v>
      </c>
      <c r="G34" s="270">
        <f t="shared" si="0"/>
        <v>8.530183727034121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14</v>
      </c>
      <c r="N34" s="254">
        <v>9.19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10</v>
      </c>
      <c r="G35" s="270">
        <f t="shared" si="0"/>
        <v>5.5710306406685239</v>
      </c>
      <c r="H35" s="53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9</v>
      </c>
      <c r="N35" s="254">
        <v>5.01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19</v>
      </c>
      <c r="G36" s="270">
        <f t="shared" si="0"/>
        <v>4.460093896713615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4260</v>
      </c>
      <c r="M36" s="182">
        <v>18</v>
      </c>
      <c r="N36" s="254">
        <v>4.2300000000000004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5</v>
      </c>
      <c r="G37" s="254">
        <f t="shared" si="0"/>
        <v>3.6656891495601172</v>
      </c>
      <c r="H37" s="53" t="s">
        <v>170</v>
      </c>
      <c r="I37" s="168">
        <v>33</v>
      </c>
      <c r="J37" s="64" t="s">
        <v>189</v>
      </c>
      <c r="K37" s="181">
        <v>57449</v>
      </c>
      <c r="L37" s="180">
        <v>1364</v>
      </c>
      <c r="M37" s="182">
        <v>3</v>
      </c>
      <c r="N37" s="173">
        <v>2.2000000000000002</v>
      </c>
    </row>
    <row r="38" spans="2:14" ht="16.5" thickBot="1" x14ac:dyDescent="0.3">
      <c r="B38" s="168">
        <v>34</v>
      </c>
      <c r="C38" s="180" t="s">
        <v>61</v>
      </c>
      <c r="D38" s="181">
        <v>55062</v>
      </c>
      <c r="E38" s="180">
        <v>3050</v>
      </c>
      <c r="F38" s="182">
        <v>9</v>
      </c>
      <c r="G38" s="173">
        <f t="shared" si="0"/>
        <v>2.9508196721311477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v>2.2999999999999998</v>
      </c>
    </row>
    <row r="39" spans="2:14" ht="15.75" thickBot="1" x14ac:dyDescent="0.3">
      <c r="B39" s="168">
        <v>35</v>
      </c>
      <c r="C39" s="232" t="s">
        <v>190</v>
      </c>
      <c r="D39" s="181">
        <v>57546</v>
      </c>
      <c r="E39" s="180">
        <v>1488</v>
      </c>
      <c r="F39" s="182">
        <v>5</v>
      </c>
      <c r="G39" s="270">
        <f t="shared" si="0"/>
        <v>3.360215053763441</v>
      </c>
      <c r="I39" s="168">
        <v>35</v>
      </c>
      <c r="J39" s="232" t="s">
        <v>190</v>
      </c>
      <c r="K39" s="181">
        <v>57546</v>
      </c>
      <c r="L39" s="180">
        <v>1488</v>
      </c>
      <c r="M39" s="182">
        <v>5</v>
      </c>
      <c r="N39" s="254">
        <v>3.36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21</v>
      </c>
      <c r="G40" s="270">
        <f t="shared" si="0"/>
        <v>4.7759836251989993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21</v>
      </c>
      <c r="N40" s="254">
        <v>4.78</v>
      </c>
    </row>
    <row r="41" spans="2:14" ht="27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2745</v>
      </c>
      <c r="M41" s="182">
        <v>7</v>
      </c>
      <c r="N41" s="173">
        <v>2.5499999999999998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312</v>
      </c>
      <c r="G42" s="270">
        <f t="shared" si="0"/>
        <v>6.7132867132867133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292</v>
      </c>
      <c r="N42" s="254">
        <v>6.28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21</v>
      </c>
      <c r="G43" s="270">
        <f t="shared" si="0"/>
        <v>5.3887605850654348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20</v>
      </c>
      <c r="N43" s="254">
        <v>5.13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30</v>
      </c>
      <c r="G44" s="270">
        <f t="shared" si="0"/>
        <v>13.083296990841692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26</v>
      </c>
      <c r="N44" s="254">
        <v>11.34</v>
      </c>
    </row>
    <row r="45" spans="2:14" ht="15.75" thickBot="1" x14ac:dyDescent="0.3">
      <c r="B45" s="168">
        <v>41</v>
      </c>
      <c r="C45" s="180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v>1.33</v>
      </c>
    </row>
    <row r="46" spans="2:14" ht="16.5" thickBot="1" x14ac:dyDescent="0.3">
      <c r="B46" s="168">
        <v>42</v>
      </c>
      <c r="C46" s="180" t="s">
        <v>194</v>
      </c>
      <c r="D46" s="181">
        <v>57902</v>
      </c>
      <c r="E46" s="180">
        <v>9112</v>
      </c>
      <c r="F46" s="182">
        <v>24</v>
      </c>
      <c r="G46" s="173">
        <f t="shared" si="0"/>
        <v>2.6338893766461808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182">
        <v>23</v>
      </c>
      <c r="N46" s="173">
        <v>2.52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70">
        <f t="shared" si="0"/>
        <v>4.438642297650131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3830</v>
      </c>
      <c r="M47" s="182">
        <v>15</v>
      </c>
      <c r="N47" s="254">
        <v>3.92</v>
      </c>
    </row>
    <row r="48" spans="2:14" ht="16.5" thickBot="1" x14ac:dyDescent="0.3">
      <c r="B48" s="168">
        <v>44</v>
      </c>
      <c r="C48" s="180" t="s">
        <v>81</v>
      </c>
      <c r="D48" s="181">
        <v>58142</v>
      </c>
      <c r="E48" s="180">
        <v>4325</v>
      </c>
      <c r="F48" s="182">
        <v>8</v>
      </c>
      <c r="G48" s="173">
        <f t="shared" si="0"/>
        <v>1.8497109826589595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6</v>
      </c>
      <c r="N48" s="173">
        <v>1.39</v>
      </c>
    </row>
    <row r="49" spans="2:14" ht="27" thickBot="1" x14ac:dyDescent="0.3">
      <c r="B49" s="168">
        <v>45</v>
      </c>
      <c r="C49" s="180" t="s">
        <v>195</v>
      </c>
      <c r="D49" s="181">
        <v>58204</v>
      </c>
      <c r="E49" s="180">
        <v>1485</v>
      </c>
      <c r="F49" s="182">
        <v>3</v>
      </c>
      <c r="G49" s="173">
        <f t="shared" si="0"/>
        <v>2.0202020202020203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v>2.02</v>
      </c>
    </row>
    <row r="50" spans="2:14" ht="27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4</v>
      </c>
      <c r="G50" s="270">
        <f t="shared" si="0"/>
        <v>3.3984706881903142</v>
      </c>
      <c r="H50" s="53" t="s">
        <v>170</v>
      </c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73">
        <v>2.5499999999999998</v>
      </c>
    </row>
    <row r="51" spans="2:14" ht="15.75" thickBot="1" x14ac:dyDescent="0.3">
      <c r="B51" s="168">
        <v>47</v>
      </c>
      <c r="C51" s="180" t="s">
        <v>87</v>
      </c>
      <c r="D51" s="181">
        <v>58259</v>
      </c>
      <c r="E51" s="180">
        <v>4942</v>
      </c>
      <c r="F51" s="182">
        <v>14</v>
      </c>
      <c r="G51" s="173">
        <f t="shared" si="0"/>
        <v>2.8328611898016995</v>
      </c>
      <c r="I51" s="168">
        <v>47</v>
      </c>
      <c r="J51" s="232" t="s">
        <v>87</v>
      </c>
      <c r="K51" s="181">
        <v>58259</v>
      </c>
      <c r="L51" s="180">
        <v>4942</v>
      </c>
      <c r="M51" s="182">
        <v>15</v>
      </c>
      <c r="N51" s="254">
        <v>3.04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70">
        <f t="shared" si="0"/>
        <v>3.2209576980888985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54">
        <v>3.22</v>
      </c>
    </row>
    <row r="53" spans="2:14" ht="27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70">
        <f t="shared" si="0"/>
        <v>3.4812880765883376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v>3.92</v>
      </c>
    </row>
    <row r="54" spans="2:14" ht="16.5" thickBot="1" x14ac:dyDescent="0.3">
      <c r="B54" s="168">
        <v>50</v>
      </c>
      <c r="C54" s="180" t="s">
        <v>198</v>
      </c>
      <c r="D54" s="181">
        <v>58393</v>
      </c>
      <c r="E54" s="180">
        <v>1378</v>
      </c>
      <c r="F54" s="182">
        <v>4</v>
      </c>
      <c r="G54" s="173">
        <f t="shared" si="0"/>
        <v>2.9027576197387517</v>
      </c>
      <c r="H54" s="53" t="s">
        <v>170</v>
      </c>
      <c r="I54" s="168">
        <v>50</v>
      </c>
      <c r="J54" s="64" t="s">
        <v>198</v>
      </c>
      <c r="K54" s="181">
        <v>58393</v>
      </c>
      <c r="L54" s="180">
        <v>1378</v>
      </c>
      <c r="M54" s="182">
        <v>3</v>
      </c>
      <c r="N54" s="173">
        <v>2.1800000000000002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19</v>
      </c>
      <c r="G57" s="270">
        <f t="shared" si="0"/>
        <v>5.2126200274348422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16</v>
      </c>
      <c r="N57" s="254">
        <v>4.3899999999999997</v>
      </c>
    </row>
    <row r="58" spans="2:14" ht="27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45</v>
      </c>
      <c r="G58" s="270">
        <f t="shared" si="0"/>
        <v>7.6674050093712731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182">
        <v>42</v>
      </c>
      <c r="N58" s="254">
        <v>7.16</v>
      </c>
    </row>
    <row r="59" spans="2:14" ht="27" thickBot="1" x14ac:dyDescent="0.3">
      <c r="B59" s="168">
        <v>55</v>
      </c>
      <c r="C59" s="180" t="s">
        <v>103</v>
      </c>
      <c r="D59" s="181">
        <v>58552</v>
      </c>
      <c r="E59" s="180">
        <v>3848</v>
      </c>
      <c r="F59" s="182">
        <v>9</v>
      </c>
      <c r="G59" s="173">
        <f t="shared" si="0"/>
        <v>2.3388773388773387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10</v>
      </c>
      <c r="N59" s="173">
        <v>2.6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70">
        <f t="shared" si="0"/>
        <v>3.6496350364963503</v>
      </c>
      <c r="H60" s="53" t="s">
        <v>170</v>
      </c>
      <c r="I60" s="168">
        <v>56</v>
      </c>
      <c r="J60" s="64" t="s">
        <v>105</v>
      </c>
      <c r="K60" s="181">
        <v>58623</v>
      </c>
      <c r="L60" s="180">
        <v>3288</v>
      </c>
      <c r="M60" s="182">
        <v>8</v>
      </c>
      <c r="N60" s="173">
        <v>2.4300000000000002</v>
      </c>
    </row>
    <row r="61" spans="2:14" ht="27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12</v>
      </c>
      <c r="G61" s="270">
        <f t="shared" si="0"/>
        <v>3.6730945821854912</v>
      </c>
      <c r="I61" s="168">
        <v>57</v>
      </c>
      <c r="J61" s="232" t="s">
        <v>201</v>
      </c>
      <c r="K61" s="181">
        <v>58721</v>
      </c>
      <c r="L61" s="180">
        <v>3267</v>
      </c>
      <c r="M61" s="182">
        <v>12</v>
      </c>
      <c r="N61" s="254">
        <v>3.67</v>
      </c>
    </row>
    <row r="62" spans="2:14" ht="15.75" thickBot="1" x14ac:dyDescent="0.3">
      <c r="B62" s="168">
        <v>58</v>
      </c>
      <c r="C62" s="180" t="s">
        <v>119</v>
      </c>
      <c r="D62" s="181">
        <v>60169</v>
      </c>
      <c r="E62" s="180">
        <v>2297</v>
      </c>
      <c r="F62" s="182">
        <v>5</v>
      </c>
      <c r="G62" s="173">
        <f t="shared" si="0"/>
        <v>2.1767522855898997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6</v>
      </c>
      <c r="N62" s="173">
        <v>2.61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15</v>
      </c>
      <c r="G63" s="270">
        <f t="shared" si="0"/>
        <v>13.043478260869565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15</v>
      </c>
      <c r="N63" s="254">
        <v>13.04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70">
        <f t="shared" si="0"/>
        <v>4.4077134986225897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v>4.41</v>
      </c>
    </row>
    <row r="65" spans="2:14" ht="27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70">
        <f t="shared" si="0"/>
        <v>3.6188178528347406</v>
      </c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v>3.62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0"/>
        <v>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36</v>
      </c>
      <c r="G67" s="270">
        <f t="shared" si="0"/>
        <v>7.515657620041754</v>
      </c>
      <c r="I67" s="265">
        <v>63</v>
      </c>
      <c r="J67" s="232" t="s">
        <v>131</v>
      </c>
      <c r="K67" s="181">
        <v>59041</v>
      </c>
      <c r="L67" s="180">
        <v>4790</v>
      </c>
      <c r="M67" s="182">
        <v>36</v>
      </c>
      <c r="N67" s="254">
        <v>7.52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f t="shared" si="0"/>
        <v>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v>0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70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v>4.3499999999999996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ref="G70:G86" si="1">F70*1000/E70</f>
        <v>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1</v>
      </c>
      <c r="G71" s="202">
        <f t="shared" si="1"/>
        <v>0.6531678641410843</v>
      </c>
      <c r="I71" s="168">
        <v>67</v>
      </c>
      <c r="J71" s="200" t="s">
        <v>207</v>
      </c>
      <c r="K71" s="181">
        <v>59434</v>
      </c>
      <c r="L71" s="180">
        <v>1531</v>
      </c>
      <c r="M71" s="182">
        <v>1</v>
      </c>
      <c r="N71" s="202">
        <v>0.65</v>
      </c>
    </row>
    <row r="72" spans="2:14" ht="16.5" thickBot="1" x14ac:dyDescent="0.3">
      <c r="B72" s="168">
        <v>68</v>
      </c>
      <c r="C72" s="180" t="s">
        <v>208</v>
      </c>
      <c r="D72" s="181">
        <v>55311</v>
      </c>
      <c r="E72" s="180">
        <v>2201</v>
      </c>
      <c r="F72" s="182">
        <v>6</v>
      </c>
      <c r="G72" s="173">
        <f t="shared" si="1"/>
        <v>2.7260336210813265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73">
        <v>2.27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f t="shared" si="1"/>
        <v>0.78740157480314965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v>0.79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13</v>
      </c>
      <c r="G74" s="270">
        <f t="shared" si="1"/>
        <v>5.7880676758682101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54">
        <v>6.23</v>
      </c>
    </row>
    <row r="75" spans="2:14" ht="15.75" thickBot="1" x14ac:dyDescent="0.3">
      <c r="B75" s="168">
        <v>71</v>
      </c>
      <c r="C75" s="180" t="s">
        <v>211</v>
      </c>
      <c r="D75" s="181">
        <v>59327</v>
      </c>
      <c r="E75" s="180">
        <v>4129</v>
      </c>
      <c r="F75" s="182">
        <v>11</v>
      </c>
      <c r="G75" s="173">
        <f t="shared" si="1"/>
        <v>2.6640833131508841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v>3.15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70">
        <f t="shared" si="1"/>
        <v>7.4692442882249557</v>
      </c>
      <c r="I76" s="265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54">
        <v>7.47</v>
      </c>
    </row>
    <row r="77" spans="2:14" ht="16.5" thickBot="1" x14ac:dyDescent="0.3">
      <c r="B77" s="168">
        <v>73</v>
      </c>
      <c r="C77" s="180" t="s">
        <v>151</v>
      </c>
      <c r="D77" s="181">
        <v>59657</v>
      </c>
      <c r="E77" s="180">
        <v>1527</v>
      </c>
      <c r="F77" s="182">
        <v>3</v>
      </c>
      <c r="G77" s="173">
        <f t="shared" si="1"/>
        <v>1.9646365422396856</v>
      </c>
      <c r="H77" s="53" t="s">
        <v>170</v>
      </c>
      <c r="I77" s="168">
        <v>73</v>
      </c>
      <c r="J77" s="64" t="s">
        <v>151</v>
      </c>
      <c r="K77" s="181">
        <v>59657</v>
      </c>
      <c r="L77" s="180">
        <v>1527</v>
      </c>
      <c r="M77" s="182">
        <v>2</v>
      </c>
      <c r="N77" s="173">
        <v>1.31</v>
      </c>
    </row>
    <row r="78" spans="2:14" ht="15.75" thickBot="1" x14ac:dyDescent="0.3">
      <c r="B78" s="168">
        <v>74</v>
      </c>
      <c r="C78" s="180" t="s">
        <v>212</v>
      </c>
      <c r="D78" s="181">
        <v>59826</v>
      </c>
      <c r="E78" s="180">
        <v>1728</v>
      </c>
      <c r="F78" s="182">
        <v>5</v>
      </c>
      <c r="G78" s="173">
        <f t="shared" si="1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v>2.89</v>
      </c>
    </row>
    <row r="79" spans="2:14" ht="27" thickBot="1" x14ac:dyDescent="0.3">
      <c r="B79" s="168">
        <v>75</v>
      </c>
      <c r="C79" s="180" t="s">
        <v>155</v>
      </c>
      <c r="D79" s="181">
        <v>59693</v>
      </c>
      <c r="E79" s="180">
        <v>4585</v>
      </c>
      <c r="F79" s="182">
        <v>8</v>
      </c>
      <c r="G79" s="173">
        <f t="shared" si="1"/>
        <v>1.7448200654307524</v>
      </c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v>1.74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11</v>
      </c>
      <c r="G80" s="270">
        <f t="shared" si="1"/>
        <v>5.0320219579139982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12</v>
      </c>
      <c r="N80" s="254">
        <v>5.49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70">
        <f t="shared" si="1"/>
        <v>3.1092110376991839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54">
        <v>3.11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12</v>
      </c>
      <c r="G82" s="270">
        <f t="shared" si="1"/>
        <v>5.7007125890736345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2105</v>
      </c>
      <c r="M82" s="182">
        <v>10</v>
      </c>
      <c r="N82" s="254">
        <v>4.75</v>
      </c>
    </row>
    <row r="83" spans="2:14" ht="15.75" thickBot="1" x14ac:dyDescent="0.3">
      <c r="B83" s="168">
        <v>79</v>
      </c>
      <c r="C83" s="180" t="s">
        <v>163</v>
      </c>
      <c r="D83" s="181">
        <v>60026</v>
      </c>
      <c r="E83" s="180">
        <v>949</v>
      </c>
      <c r="F83" s="182">
        <v>1</v>
      </c>
      <c r="G83" s="173">
        <f t="shared" si="1"/>
        <v>1.053740779768177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v>1.05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38</v>
      </c>
      <c r="G84" s="270">
        <f t="shared" si="1"/>
        <v>6.3951531470885223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36</v>
      </c>
      <c r="N84" s="254">
        <v>6.06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1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v>0.7</v>
      </c>
    </row>
    <row r="86" spans="2:14" ht="17.25" thickTop="1" thickBot="1" x14ac:dyDescent="0.3">
      <c r="B86" s="385" t="s">
        <v>215</v>
      </c>
      <c r="C86" s="386"/>
      <c r="D86" s="387"/>
      <c r="E86" s="167">
        <f>SUM(E5:E85)</f>
        <v>757843</v>
      </c>
      <c r="F86" s="167">
        <f>SUM(F5:F85)</f>
        <v>4475</v>
      </c>
      <c r="G86" s="270">
        <f t="shared" si="1"/>
        <v>5.9049169814856111</v>
      </c>
      <c r="H86" s="53" t="s">
        <v>170</v>
      </c>
      <c r="I86" s="385" t="s">
        <v>215</v>
      </c>
      <c r="J86" s="386"/>
      <c r="K86" s="387"/>
      <c r="L86" s="167">
        <f>SUM(L5:L85)</f>
        <v>757843</v>
      </c>
      <c r="M86" s="167">
        <f>SUM(M5:M85)</f>
        <v>4324</v>
      </c>
      <c r="N86" s="254">
        <v>5.71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2.28515625" customWidth="1"/>
    <col min="10" max="10" width="18.42578125" customWidth="1"/>
  </cols>
  <sheetData>
    <row r="1" spans="2:14" ht="16.5" thickBot="1" x14ac:dyDescent="0.3">
      <c r="C1" s="249">
        <v>44286</v>
      </c>
      <c r="J1" s="249">
        <v>44285</v>
      </c>
    </row>
    <row r="2" spans="2:14" ht="56.25" customHeight="1" thickBot="1" x14ac:dyDescent="0.35">
      <c r="B2" s="393" t="s">
        <v>286</v>
      </c>
      <c r="C2" s="394"/>
      <c r="D2" s="394"/>
      <c r="E2" s="394"/>
      <c r="F2" s="394"/>
      <c r="G2" s="395"/>
      <c r="I2" s="393" t="s">
        <v>285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2445</v>
      </c>
      <c r="G5" s="254">
        <f>F5*1000/E5</f>
        <v>7.2567863566480471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2406</v>
      </c>
      <c r="N5" s="254">
        <f>M5*1000/L5</f>
        <v>7.1410339362352566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253</v>
      </c>
      <c r="G6" s="254">
        <f t="shared" ref="G6:G69" si="0">F6*1000/E6</f>
        <v>6.587683895326129</v>
      </c>
      <c r="H6" s="53"/>
      <c r="I6" s="168">
        <v>2</v>
      </c>
      <c r="J6" s="232" t="s">
        <v>227</v>
      </c>
      <c r="K6" s="181">
        <v>55008</v>
      </c>
      <c r="L6" s="180">
        <v>38405</v>
      </c>
      <c r="M6" s="182">
        <v>263</v>
      </c>
      <c r="N6" s="254">
        <f t="shared" ref="N6:N69" si="1">M6*1000/L6</f>
        <v>6.8480666579872409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78</v>
      </c>
      <c r="G7" s="254">
        <f t="shared" si="0"/>
        <v>3.3879164313946921</v>
      </c>
      <c r="H7" s="53"/>
      <c r="I7" s="168">
        <v>3</v>
      </c>
      <c r="J7" s="232" t="s">
        <v>228</v>
      </c>
      <c r="K7" s="181">
        <v>55384</v>
      </c>
      <c r="L7" s="180">
        <v>23023</v>
      </c>
      <c r="M7" s="182">
        <v>79</v>
      </c>
      <c r="N7" s="254">
        <f t="shared" si="1"/>
        <v>3.4313512574382141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322</v>
      </c>
      <c r="G8" s="254">
        <f t="shared" si="0"/>
        <v>5.7936593616179062</v>
      </c>
      <c r="H8" s="53"/>
      <c r="I8" s="168">
        <v>4</v>
      </c>
      <c r="J8" s="232" t="s">
        <v>229</v>
      </c>
      <c r="K8" s="181">
        <v>55259</v>
      </c>
      <c r="L8" s="180">
        <v>55578</v>
      </c>
      <c r="M8" s="182">
        <v>322</v>
      </c>
      <c r="N8" s="254">
        <f t="shared" si="1"/>
        <v>5.7936593616179062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157</v>
      </c>
      <c r="G9" s="254">
        <f t="shared" si="0"/>
        <v>5.7084681671090429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158</v>
      </c>
      <c r="N9" s="254">
        <f t="shared" si="1"/>
        <v>5.74482783696324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39</v>
      </c>
      <c r="G10" s="254">
        <f t="shared" si="0"/>
        <v>4.0709812108559502</v>
      </c>
      <c r="H10" s="53"/>
      <c r="I10" s="168">
        <v>6</v>
      </c>
      <c r="J10" s="232" t="s">
        <v>231</v>
      </c>
      <c r="K10" s="181">
        <v>55446</v>
      </c>
      <c r="L10" s="180">
        <v>9580</v>
      </c>
      <c r="M10" s="182">
        <v>40</v>
      </c>
      <c r="N10" s="254">
        <f t="shared" si="1"/>
        <v>4.1753653444676413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10</v>
      </c>
      <c r="G11" s="187">
        <f t="shared" si="0"/>
        <v>1.5190642564180465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8</v>
      </c>
      <c r="N11" s="173">
        <f t="shared" si="1"/>
        <v>1.2152514051344372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87">
        <f t="shared" si="0"/>
        <v>1.8264840182648401</v>
      </c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6.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113</v>
      </c>
      <c r="G14" s="254">
        <f t="shared" si="0"/>
        <v>7.345771305987129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15383</v>
      </c>
      <c r="M14" s="182">
        <v>109</v>
      </c>
      <c r="N14" s="254">
        <f t="shared" si="1"/>
        <v>7.085744003120328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6</v>
      </c>
      <c r="G15" s="254">
        <f t="shared" si="0"/>
        <v>4.1124057573680606</v>
      </c>
      <c r="H15" s="53"/>
      <c r="I15" s="168">
        <v>11</v>
      </c>
      <c r="J15" s="232" t="s">
        <v>174</v>
      </c>
      <c r="K15" s="181">
        <v>55776</v>
      </c>
      <c r="L15" s="180">
        <v>1459</v>
      </c>
      <c r="M15" s="182">
        <v>6</v>
      </c>
      <c r="N15" s="254">
        <f t="shared" si="1"/>
        <v>4.1124057573680606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78</v>
      </c>
      <c r="G16" s="254">
        <f t="shared" si="0"/>
        <v>6.0110974106041928</v>
      </c>
      <c r="H16" s="53"/>
      <c r="I16" s="265">
        <v>12</v>
      </c>
      <c r="J16" s="232" t="s">
        <v>17</v>
      </c>
      <c r="K16" s="181">
        <v>55838</v>
      </c>
      <c r="L16" s="180">
        <v>12976</v>
      </c>
      <c r="M16" s="182">
        <v>83</v>
      </c>
      <c r="N16" s="254">
        <f t="shared" si="1"/>
        <v>6.3964241676942049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87">
        <f t="shared" si="0"/>
        <v>1.0147133434804667</v>
      </c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1"/>
        <v>1.0147133434804667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87">
        <f t="shared" si="0"/>
        <v>1.4903129657228018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si="0"/>
        <v>3.4794711203897006</v>
      </c>
      <c r="H19" s="53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6</v>
      </c>
      <c r="N19" s="254">
        <f t="shared" si="1"/>
        <v>4.1753653444676413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36</v>
      </c>
      <c r="G20" s="254">
        <f t="shared" si="0"/>
        <v>7.4534161490683228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36</v>
      </c>
      <c r="N20" s="254">
        <f t="shared" si="1"/>
        <v>7.4534161490683228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2</v>
      </c>
      <c r="G21" s="187">
        <f t="shared" si="0"/>
        <v>1.4947683109118086</v>
      </c>
      <c r="H21" s="53" t="s">
        <v>170</v>
      </c>
      <c r="I21" s="168">
        <v>17</v>
      </c>
      <c r="J21" s="200" t="s">
        <v>179</v>
      </c>
      <c r="K21" s="181">
        <v>56265</v>
      </c>
      <c r="L21" s="180">
        <v>1338</v>
      </c>
      <c r="M21" s="182">
        <v>1</v>
      </c>
      <c r="N21" s="202">
        <f t="shared" si="1"/>
        <v>0.74738415545590431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87">
        <f t="shared" si="0"/>
        <v>2.0911752404851525</v>
      </c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1"/>
        <v>2.0911752404851525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17</v>
      </c>
      <c r="G24" s="254">
        <f t="shared" si="0"/>
        <v>7.1851225697379544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2366</v>
      </c>
      <c r="M24" s="182">
        <v>16</v>
      </c>
      <c r="N24" s="254">
        <f t="shared" si="1"/>
        <v>6.7624683009298394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2494</v>
      </c>
      <c r="F25" s="182">
        <v>2</v>
      </c>
      <c r="G25" s="202">
        <f t="shared" si="0"/>
        <v>0.80192461908580592</v>
      </c>
      <c r="I25" s="168">
        <v>21</v>
      </c>
      <c r="J25" s="200" t="s">
        <v>182</v>
      </c>
      <c r="K25" s="181">
        <v>56461</v>
      </c>
      <c r="L25" s="180">
        <v>2494</v>
      </c>
      <c r="M25" s="182">
        <v>2</v>
      </c>
      <c r="N25" s="202">
        <f t="shared" si="1"/>
        <v>0.80192461908580592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7</v>
      </c>
      <c r="G27" s="187">
        <f t="shared" si="0"/>
        <v>2.2845953002610968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173">
        <f t="shared" si="1"/>
        <v>2.6109660574412534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54">
        <f t="shared" si="0"/>
        <v>6.2539086929330834</v>
      </c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70">
        <f t="shared" si="1"/>
        <v>6.2539086929330834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3</v>
      </c>
      <c r="G29" s="187">
        <f t="shared" si="0"/>
        <v>1.2815036309269543</v>
      </c>
      <c r="H29" s="53" t="s">
        <v>170</v>
      </c>
      <c r="I29" s="168">
        <v>25</v>
      </c>
      <c r="J29" s="200" t="s">
        <v>186</v>
      </c>
      <c r="K29" s="181">
        <v>57314</v>
      </c>
      <c r="L29" s="180">
        <v>2341</v>
      </c>
      <c r="M29" s="182">
        <v>2</v>
      </c>
      <c r="N29" s="202">
        <f t="shared" si="1"/>
        <v>0.8543357539513029</v>
      </c>
    </row>
    <row r="30" spans="2:14" ht="16.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87">
        <f t="shared" si="0"/>
        <v>1.7564402810304449</v>
      </c>
      <c r="H30" s="53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f t="shared" si="1"/>
        <v>1.7564402810304449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87">
        <f t="shared" si="0"/>
        <v>2.1356113187399894</v>
      </c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f t="shared" si="1"/>
        <v>2.1356113187399894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15</v>
      </c>
      <c r="G32" s="254">
        <f t="shared" si="0"/>
        <v>4.027926960257787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16</v>
      </c>
      <c r="N32" s="270">
        <f t="shared" si="1"/>
        <v>4.2964554242749733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0"/>
        <v>0</v>
      </c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1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54">
        <f t="shared" si="0"/>
        <v>7.8740157480314963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13</v>
      </c>
      <c r="N34" s="270">
        <f t="shared" si="1"/>
        <v>8.530183727034121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9</v>
      </c>
      <c r="G35" s="254">
        <f t="shared" si="0"/>
        <v>5.0139275766016711</v>
      </c>
      <c r="H35" s="53"/>
      <c r="I35" s="168">
        <v>31</v>
      </c>
      <c r="J35" s="232" t="s">
        <v>55</v>
      </c>
      <c r="K35" s="181">
        <v>57225</v>
      </c>
      <c r="L35" s="180">
        <v>1795</v>
      </c>
      <c r="M35" s="182">
        <v>10</v>
      </c>
      <c r="N35" s="270">
        <f t="shared" si="1"/>
        <v>5.5710306406685239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19</v>
      </c>
      <c r="G36" s="254">
        <f t="shared" si="0"/>
        <v>4.460093896713615</v>
      </c>
      <c r="H36" s="53"/>
      <c r="I36" s="168">
        <v>32</v>
      </c>
      <c r="J36" s="232" t="s">
        <v>57</v>
      </c>
      <c r="K36" s="181">
        <v>57350</v>
      </c>
      <c r="L36" s="180">
        <v>4260</v>
      </c>
      <c r="M36" s="182">
        <v>19</v>
      </c>
      <c r="N36" s="270">
        <f t="shared" si="1"/>
        <v>4.460093896713615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6</v>
      </c>
      <c r="G37" s="254">
        <f t="shared" si="0"/>
        <v>4.3988269794721404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1364</v>
      </c>
      <c r="M37" s="182">
        <v>5</v>
      </c>
      <c r="N37" s="254">
        <f t="shared" si="1"/>
        <v>3.6656891495601172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9</v>
      </c>
      <c r="G38" s="187">
        <f t="shared" si="0"/>
        <v>2.9508196721311477</v>
      </c>
      <c r="H38" s="53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73">
        <f t="shared" si="1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4</v>
      </c>
      <c r="G39" s="187">
        <f t="shared" si="0"/>
        <v>2.6881720430107525</v>
      </c>
      <c r="I39" s="168">
        <v>35</v>
      </c>
      <c r="J39" s="232" t="s">
        <v>190</v>
      </c>
      <c r="K39" s="181">
        <v>57546</v>
      </c>
      <c r="L39" s="180">
        <v>1488</v>
      </c>
      <c r="M39" s="182">
        <v>5</v>
      </c>
      <c r="N39" s="270">
        <f t="shared" si="1"/>
        <v>3.360215053763441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18</v>
      </c>
      <c r="G40" s="254">
        <f t="shared" si="0"/>
        <v>4.0937002501705706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21</v>
      </c>
      <c r="N40" s="270">
        <f t="shared" si="1"/>
        <v>4.7759836251989993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H41" s="53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1"/>
        <v>3.278688524590164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307</v>
      </c>
      <c r="G42" s="254">
        <f t="shared" si="0"/>
        <v>6.6057019903173746</v>
      </c>
      <c r="H42" s="53"/>
      <c r="I42" s="168">
        <v>38</v>
      </c>
      <c r="J42" s="232" t="s">
        <v>192</v>
      </c>
      <c r="K42" s="181">
        <v>57706</v>
      </c>
      <c r="L42" s="180">
        <v>46475</v>
      </c>
      <c r="M42" s="182">
        <v>312</v>
      </c>
      <c r="N42" s="270">
        <f t="shared" si="1"/>
        <v>6.7132867132867133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21</v>
      </c>
      <c r="G43" s="254">
        <f t="shared" si="0"/>
        <v>5.3887605850654348</v>
      </c>
      <c r="H43" s="53"/>
      <c r="I43" s="168">
        <v>39</v>
      </c>
      <c r="J43" s="232" t="s">
        <v>71</v>
      </c>
      <c r="K43" s="181">
        <v>57742</v>
      </c>
      <c r="L43" s="180">
        <v>3897</v>
      </c>
      <c r="M43" s="182">
        <v>21</v>
      </c>
      <c r="N43" s="270">
        <f t="shared" si="1"/>
        <v>5.3887605850654348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25</v>
      </c>
      <c r="G44" s="254">
        <f t="shared" si="0"/>
        <v>10.902747492368077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30</v>
      </c>
      <c r="N44" s="270">
        <f t="shared" si="1"/>
        <v>13.083296990841692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87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24</v>
      </c>
      <c r="G46" s="187">
        <f t="shared" si="0"/>
        <v>2.6338893766461808</v>
      </c>
      <c r="H46" s="53"/>
      <c r="I46" s="168">
        <v>42</v>
      </c>
      <c r="J46" s="64" t="s">
        <v>194</v>
      </c>
      <c r="K46" s="181">
        <v>57902</v>
      </c>
      <c r="L46" s="180">
        <v>9112</v>
      </c>
      <c r="M46" s="182">
        <v>24</v>
      </c>
      <c r="N46" s="173">
        <f t="shared" si="1"/>
        <v>2.6338893766461808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si="0"/>
        <v>4.438642297650131</v>
      </c>
      <c r="H47" s="53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70">
        <f t="shared" si="1"/>
        <v>4.438642297650131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10</v>
      </c>
      <c r="G48" s="187">
        <f t="shared" si="0"/>
        <v>2.3121387283236996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8</v>
      </c>
      <c r="N48" s="173">
        <f t="shared" si="1"/>
        <v>1.8497109826589595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87">
        <f t="shared" si="0"/>
        <v>2.0202020202020203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1"/>
        <v>2.0202020202020203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87">
        <f t="shared" si="0"/>
        <v>2.5488530161427359</v>
      </c>
      <c r="H50" s="53"/>
      <c r="I50" s="168">
        <v>46</v>
      </c>
      <c r="J50" s="232" t="s">
        <v>196</v>
      </c>
      <c r="K50" s="181">
        <v>55106</v>
      </c>
      <c r="L50" s="180">
        <v>1177</v>
      </c>
      <c r="M50" s="182">
        <v>4</v>
      </c>
      <c r="N50" s="270">
        <f t="shared" si="1"/>
        <v>3.3984706881903142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15</v>
      </c>
      <c r="G51" s="254">
        <f t="shared" si="0"/>
        <v>3.0352084176446783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4942</v>
      </c>
      <c r="M51" s="182">
        <v>14</v>
      </c>
      <c r="N51" s="173">
        <f t="shared" si="1"/>
        <v>2.8328611898016995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14</v>
      </c>
      <c r="G52" s="254">
        <f t="shared" si="0"/>
        <v>3.006227184882972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70">
        <f t="shared" si="1"/>
        <v>3.2209576980888985</v>
      </c>
    </row>
    <row r="53" spans="2:14" ht="16.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f t="shared" si="0"/>
        <v>3.9164490861618799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70">
        <f t="shared" si="1"/>
        <v>3.4812880765883376</v>
      </c>
    </row>
    <row r="54" spans="2:14" ht="16.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87">
        <f t="shared" si="0"/>
        <v>2.9027576197387517</v>
      </c>
      <c r="H54" s="53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1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18</v>
      </c>
      <c r="G57" s="254">
        <f t="shared" si="0"/>
        <v>4.9382716049382713</v>
      </c>
      <c r="H57" s="53"/>
      <c r="I57" s="168">
        <v>53</v>
      </c>
      <c r="J57" s="232" t="s">
        <v>99</v>
      </c>
      <c r="K57" s="181">
        <v>55160</v>
      </c>
      <c r="L57" s="180">
        <v>3645</v>
      </c>
      <c r="M57" s="182">
        <v>19</v>
      </c>
      <c r="N57" s="270">
        <f t="shared" si="1"/>
        <v>5.2126200274348422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45</v>
      </c>
      <c r="G58" s="254">
        <f t="shared" si="0"/>
        <v>7.6674050093712731</v>
      </c>
      <c r="H58" s="53"/>
      <c r="I58" s="168">
        <v>54</v>
      </c>
      <c r="J58" s="232" t="s">
        <v>101</v>
      </c>
      <c r="K58" s="181">
        <v>55277</v>
      </c>
      <c r="L58" s="180">
        <v>5869</v>
      </c>
      <c r="M58" s="182">
        <v>45</v>
      </c>
      <c r="N58" s="270">
        <f t="shared" si="1"/>
        <v>7.6674050093712731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87">
        <f t="shared" si="0"/>
        <v>2.3388773388773387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 t="shared" si="1"/>
        <v>2.3388773388773387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si="0"/>
        <v>3.6496350364963503</v>
      </c>
      <c r="H60" s="53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70">
        <f t="shared" si="1"/>
        <v>3.6496350364963503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11</v>
      </c>
      <c r="G61" s="254">
        <f t="shared" si="0"/>
        <v>3.3670033670033672</v>
      </c>
      <c r="I61" s="168">
        <v>57</v>
      </c>
      <c r="J61" s="232" t="s">
        <v>201</v>
      </c>
      <c r="K61" s="181">
        <v>58721</v>
      </c>
      <c r="L61" s="180">
        <v>3267</v>
      </c>
      <c r="M61" s="182">
        <v>12</v>
      </c>
      <c r="N61" s="270">
        <f t="shared" si="1"/>
        <v>3.6730945821854912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5</v>
      </c>
      <c r="G62" s="187">
        <f t="shared" si="0"/>
        <v>2.1767522855898997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73">
        <f t="shared" si="1"/>
        <v>2.1767522855898997</v>
      </c>
    </row>
    <row r="63" spans="2:14" ht="16.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17</v>
      </c>
      <c r="G63" s="254">
        <f t="shared" si="0"/>
        <v>14.782608695652174</v>
      </c>
      <c r="H63" s="53" t="s">
        <v>170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15</v>
      </c>
      <c r="N63" s="270">
        <f t="shared" si="1"/>
        <v>13.043478260869565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70">
        <f t="shared" si="1"/>
        <v>4.4077134986225897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f t="shared" si="0"/>
        <v>3.6188178528347406</v>
      </c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70">
        <f t="shared" si="1"/>
        <v>3.6188178528347406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0"/>
        <v>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1"/>
        <v>0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40</v>
      </c>
      <c r="G67" s="254">
        <f t="shared" si="0"/>
        <v>8.3507306889352826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36</v>
      </c>
      <c r="N67" s="270">
        <f t="shared" si="1"/>
        <v>7.515657620041754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182">
        <v>0</v>
      </c>
      <c r="G68" s="202">
        <f t="shared" si="0"/>
        <v>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f t="shared" si="1"/>
        <v>0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70">
        <f t="shared" si="1"/>
        <v>3.6284470246734397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ref="G70:G86" si="2">F70*1000/E70</f>
        <v>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ref="N70:N86" si="3">M70*1000/L70</f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2"/>
        <v>0</v>
      </c>
      <c r="I71" s="168">
        <v>67</v>
      </c>
      <c r="J71" s="200" t="s">
        <v>207</v>
      </c>
      <c r="K71" s="181">
        <v>59434</v>
      </c>
      <c r="L71" s="180">
        <v>1531</v>
      </c>
      <c r="M71" s="182">
        <v>1</v>
      </c>
      <c r="N71" s="202">
        <f t="shared" si="3"/>
        <v>0.6531678641410843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87">
        <f t="shared" si="2"/>
        <v>2.271694684234439</v>
      </c>
      <c r="H72" s="53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173">
        <f t="shared" si="3"/>
        <v>2.7260336210813265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182">
        <v>1</v>
      </c>
      <c r="G73" s="202">
        <f t="shared" si="2"/>
        <v>0.78740157480314965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f t="shared" si="3"/>
        <v>0.78740157480314965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14</v>
      </c>
      <c r="G74" s="254">
        <f t="shared" si="2"/>
        <v>6.2333036509349959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13</v>
      </c>
      <c r="N74" s="270">
        <f t="shared" si="3"/>
        <v>5.7880676758682101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f t="shared" si="2"/>
        <v>3.1484620973601358</v>
      </c>
      <c r="H75" s="53" t="s">
        <v>170</v>
      </c>
      <c r="I75" s="168">
        <v>71</v>
      </c>
      <c r="J75" s="64" t="s">
        <v>211</v>
      </c>
      <c r="K75" s="181">
        <v>59327</v>
      </c>
      <c r="L75" s="180">
        <v>4129</v>
      </c>
      <c r="M75" s="182">
        <v>11</v>
      </c>
      <c r="N75" s="173">
        <f t="shared" si="3"/>
        <v>2.6640833131508841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17</v>
      </c>
      <c r="G76" s="254">
        <f t="shared" si="2"/>
        <v>7.4692442882249557</v>
      </c>
      <c r="I76" s="168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70">
        <f t="shared" si="3"/>
        <v>7.4692442882249557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87">
        <f t="shared" si="2"/>
        <v>1.9646365422396856</v>
      </c>
      <c r="H77" s="53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3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87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87">
        <f t="shared" si="2"/>
        <v>1.7448200654307524</v>
      </c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f t="shared" si="3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9</v>
      </c>
      <c r="G80" s="254">
        <f t="shared" si="2"/>
        <v>4.1171088746569078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11</v>
      </c>
      <c r="N80" s="270">
        <f t="shared" si="3"/>
        <v>5.0320219579139982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f t="shared" si="2"/>
        <v>3.1092110376991839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70">
        <f t="shared" si="3"/>
        <v>3.1092110376991839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12</v>
      </c>
      <c r="G82" s="254">
        <f t="shared" si="2"/>
        <v>5.7007125890736345</v>
      </c>
      <c r="H82" s="53"/>
      <c r="I82" s="168">
        <v>78</v>
      </c>
      <c r="J82" s="232" t="s">
        <v>161</v>
      </c>
      <c r="K82" s="181">
        <v>59942</v>
      </c>
      <c r="L82" s="180">
        <v>2105</v>
      </c>
      <c r="M82" s="182">
        <v>12</v>
      </c>
      <c r="N82" s="270">
        <f t="shared" si="3"/>
        <v>5.7007125890736345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87">
        <f t="shared" si="2"/>
        <v>1.053740779768177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39</v>
      </c>
      <c r="G84" s="254">
        <f t="shared" si="2"/>
        <v>6.563446650959273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38</v>
      </c>
      <c r="N84" s="270">
        <f t="shared" si="3"/>
        <v>6.3951531470885223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2"/>
        <v>0.6958942240779401</v>
      </c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 t="shared" si="3"/>
        <v>0.6958942240779401</v>
      </c>
    </row>
    <row r="86" spans="2:14" ht="17.25" thickTop="1" thickBot="1" x14ac:dyDescent="0.3">
      <c r="B86" s="385" t="s">
        <v>215</v>
      </c>
      <c r="C86" s="386"/>
      <c r="D86" s="387"/>
      <c r="E86" s="167">
        <v>757843</v>
      </c>
      <c r="F86" s="167">
        <v>4492</v>
      </c>
      <c r="G86" s="254">
        <f t="shared" si="2"/>
        <v>5.9273490683426511</v>
      </c>
      <c r="H86" s="53" t="s">
        <v>170</v>
      </c>
      <c r="I86" s="385" t="s">
        <v>215</v>
      </c>
      <c r="J86" s="386"/>
      <c r="K86" s="387"/>
      <c r="L86" s="167">
        <f>SUM(L5:L85)</f>
        <v>757843</v>
      </c>
      <c r="M86" s="167">
        <f>SUM(M5:M85)</f>
        <v>4475</v>
      </c>
      <c r="N86" s="270">
        <f t="shared" si="3"/>
        <v>5.9049169814856111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16" workbookViewId="0">
      <selection activeCell="G7" sqref="G7:G75"/>
    </sheetView>
  </sheetViews>
  <sheetFormatPr defaultRowHeight="15" x14ac:dyDescent="0.25"/>
  <cols>
    <col min="3" max="3" width="14.5703125" customWidth="1"/>
    <col min="5" max="5" width="11.85546875" customWidth="1"/>
    <col min="7" max="7" width="10.140625" customWidth="1"/>
    <col min="8" max="8" width="9.140625" style="271"/>
    <col min="10" max="10" width="16.5703125" customWidth="1"/>
  </cols>
  <sheetData>
    <row r="1" spans="2:14" ht="16.5" thickBot="1" x14ac:dyDescent="0.3">
      <c r="C1" s="405">
        <v>44287</v>
      </c>
      <c r="D1" s="405"/>
      <c r="J1" s="249">
        <v>44286</v>
      </c>
    </row>
    <row r="2" spans="2:14" ht="56.25" customHeight="1" thickBot="1" x14ac:dyDescent="0.35">
      <c r="B2" s="393" t="s">
        <v>287</v>
      </c>
      <c r="C2" s="394"/>
      <c r="D2" s="394"/>
      <c r="E2" s="394"/>
      <c r="F2" s="394"/>
      <c r="G2" s="395"/>
      <c r="H2" s="272"/>
      <c r="I2" s="393" t="s">
        <v>286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H3" s="273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74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2579</v>
      </c>
      <c r="G5" s="254">
        <f t="shared" ref="G5:G20" si="0">1000*F5/E5</f>
        <v>7.6544998011432774</v>
      </c>
      <c r="H5" s="279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2445</v>
      </c>
      <c r="N5" s="254">
        <f>M5*1000/L5</f>
        <v>7.2567863566480471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260</v>
      </c>
      <c r="G6" s="254">
        <f t="shared" si="0"/>
        <v>6.7699518291889076</v>
      </c>
      <c r="H6" s="279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253</v>
      </c>
      <c r="N6" s="254">
        <f t="shared" ref="N6:N69" si="1">M6*1000/L6</f>
        <v>6.587683895326129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83</v>
      </c>
      <c r="G7" s="254">
        <f t="shared" si="0"/>
        <v>3.6050905616123008</v>
      </c>
      <c r="H7" s="279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182">
        <v>78</v>
      </c>
      <c r="N7" s="254">
        <f t="shared" si="1"/>
        <v>3.3879164313946921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328</v>
      </c>
      <c r="G8" s="254">
        <f t="shared" si="0"/>
        <v>5.9016157472381154</v>
      </c>
      <c r="H8" s="279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322</v>
      </c>
      <c r="N8" s="254">
        <f t="shared" si="1"/>
        <v>5.7936593616179062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156</v>
      </c>
      <c r="G9" s="254">
        <f t="shared" si="0"/>
        <v>5.672108497254845</v>
      </c>
      <c r="H9" s="275"/>
      <c r="I9" s="168">
        <v>5</v>
      </c>
      <c r="J9" s="232" t="s">
        <v>230</v>
      </c>
      <c r="K9" s="181">
        <v>55357</v>
      </c>
      <c r="L9" s="180">
        <v>27503</v>
      </c>
      <c r="M9" s="182">
        <v>157</v>
      </c>
      <c r="N9" s="254">
        <f t="shared" si="1"/>
        <v>5.7084681671090429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45</v>
      </c>
      <c r="G10" s="254">
        <f t="shared" si="0"/>
        <v>4.6972860125260958</v>
      </c>
      <c r="H10" s="279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39</v>
      </c>
      <c r="N10" s="254">
        <f t="shared" si="1"/>
        <v>4.0709812108559502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11</v>
      </c>
      <c r="G11" s="173">
        <f t="shared" si="0"/>
        <v>1.6709706820598511</v>
      </c>
      <c r="H11" s="279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10</v>
      </c>
      <c r="N11" s="187">
        <f t="shared" si="1"/>
        <v>1.5190642564180465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182">
        <v>2</v>
      </c>
      <c r="G12" s="173">
        <f t="shared" si="0"/>
        <v>1.8264840182648401</v>
      </c>
      <c r="H12" s="275"/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87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140</v>
      </c>
      <c r="G14" s="254">
        <f t="shared" si="0"/>
        <v>9.1009556003380361</v>
      </c>
      <c r="H14" s="279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182">
        <v>113</v>
      </c>
      <c r="N14" s="254">
        <f t="shared" si="1"/>
        <v>7.345771305987129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54">
        <f t="shared" si="0"/>
        <v>4.7978067169294034</v>
      </c>
      <c r="H15" s="279" t="s">
        <v>170</v>
      </c>
      <c r="I15" s="168">
        <v>11</v>
      </c>
      <c r="J15" s="232" t="s">
        <v>174</v>
      </c>
      <c r="K15" s="181">
        <v>55776</v>
      </c>
      <c r="L15" s="180">
        <v>1459</v>
      </c>
      <c r="M15" s="182">
        <v>6</v>
      </c>
      <c r="N15" s="254">
        <f t="shared" si="1"/>
        <v>4.1124057573680606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84</v>
      </c>
      <c r="G16" s="254">
        <f t="shared" si="0"/>
        <v>6.4734895191122073</v>
      </c>
      <c r="H16" s="279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182">
        <v>78</v>
      </c>
      <c r="N16" s="254">
        <f t="shared" si="1"/>
        <v>6.0110974106041928</v>
      </c>
    </row>
    <row r="17" spans="2:14" ht="27" customHeight="1" thickBot="1" x14ac:dyDescent="0.3">
      <c r="B17" s="168">
        <v>13</v>
      </c>
      <c r="C17" s="200" t="s">
        <v>175</v>
      </c>
      <c r="D17" s="181">
        <v>55918</v>
      </c>
      <c r="E17" s="180">
        <v>1971</v>
      </c>
      <c r="F17" s="182">
        <v>1</v>
      </c>
      <c r="G17" s="202">
        <f t="shared" si="0"/>
        <v>0.50735667174023336</v>
      </c>
      <c r="H17" s="276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87">
        <f t="shared" si="1"/>
        <v>1.0147133434804667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H18" s="275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87">
        <f t="shared" si="1"/>
        <v>1.4903129657228018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si="0"/>
        <v>3.4794711203897006</v>
      </c>
      <c r="H19" s="275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si="1"/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39</v>
      </c>
      <c r="G20" s="254">
        <f t="shared" si="0"/>
        <v>8.0745341614906838</v>
      </c>
      <c r="H20" s="279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36</v>
      </c>
      <c r="N20" s="254">
        <f t="shared" si="1"/>
        <v>7.4534161490683228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ref="G21:G28" si="2">1000*F21/E21</f>
        <v>2.2421524663677128</v>
      </c>
      <c r="H21" s="279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2</v>
      </c>
      <c r="N21" s="187">
        <f t="shared" si="1"/>
        <v>1.4947683109118086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2"/>
        <v>0</v>
      </c>
      <c r="H22" s="276"/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73">
        <f t="shared" si="2"/>
        <v>2.0911752404851525</v>
      </c>
      <c r="H23" s="277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87">
        <f t="shared" si="1"/>
        <v>2.0911752404851525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17</v>
      </c>
      <c r="G24" s="254">
        <f t="shared" si="2"/>
        <v>7.1851225697379544</v>
      </c>
      <c r="H24" s="275"/>
      <c r="I24" s="168">
        <v>20</v>
      </c>
      <c r="J24" s="232" t="s">
        <v>181</v>
      </c>
      <c r="K24" s="181">
        <v>56425</v>
      </c>
      <c r="L24" s="180">
        <v>2366</v>
      </c>
      <c r="M24" s="182">
        <v>17</v>
      </c>
      <c r="N24" s="254">
        <f t="shared" si="1"/>
        <v>7.1851225697379544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3</v>
      </c>
      <c r="G25" s="173">
        <f t="shared" si="2"/>
        <v>1.2028869286287089</v>
      </c>
      <c r="H25" s="279" t="s">
        <v>170</v>
      </c>
      <c r="I25" s="168">
        <v>21</v>
      </c>
      <c r="J25" s="200" t="s">
        <v>182</v>
      </c>
      <c r="K25" s="181">
        <v>56461</v>
      </c>
      <c r="L25" s="180">
        <v>2494</v>
      </c>
      <c r="M25" s="182">
        <v>2</v>
      </c>
      <c r="N25" s="202">
        <f t="shared" si="1"/>
        <v>0.80192461908580592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2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7</v>
      </c>
      <c r="G27" s="173">
        <f t="shared" si="2"/>
        <v>2.2845953002610968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182">
        <v>7</v>
      </c>
      <c r="N27" s="187">
        <f t="shared" si="1"/>
        <v>2.2845953002610968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31</v>
      </c>
      <c r="G28" s="254">
        <f t="shared" si="2"/>
        <v>6.4623723160308524</v>
      </c>
      <c r="H28" s="279" t="s">
        <v>170</v>
      </c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54">
        <f t="shared" si="1"/>
        <v>6.2539086929330834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4</v>
      </c>
      <c r="G29" s="173">
        <f t="shared" ref="G29:G39" si="3">1000*F29/E29</f>
        <v>1.7086715079026058</v>
      </c>
      <c r="H29" s="279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3</v>
      </c>
      <c r="N29" s="187">
        <f t="shared" si="1"/>
        <v>1.2815036309269543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3</v>
      </c>
      <c r="G30" s="173">
        <f t="shared" si="3"/>
        <v>1.7564402810304449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87">
        <f t="shared" si="1"/>
        <v>1.7564402810304449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182">
        <v>8</v>
      </c>
      <c r="G31" s="173">
        <f t="shared" si="3"/>
        <v>2.1356113187399894</v>
      </c>
      <c r="H31" s="275"/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87">
        <f t="shared" si="1"/>
        <v>2.1356113187399894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17</v>
      </c>
      <c r="G32" s="254">
        <f t="shared" si="3"/>
        <v>4.5649838882921587</v>
      </c>
      <c r="H32" s="279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15</v>
      </c>
      <c r="N32" s="254">
        <f t="shared" si="1"/>
        <v>4.027926960257787</v>
      </c>
    </row>
    <row r="33" spans="2:14" ht="27" customHeight="1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182">
        <v>0</v>
      </c>
      <c r="G33" s="202">
        <f t="shared" si="3"/>
        <v>0</v>
      </c>
      <c r="H33" s="276"/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1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13</v>
      </c>
      <c r="G34" s="254">
        <f t="shared" si="3"/>
        <v>8.530183727034121</v>
      </c>
      <c r="H34" s="279" t="s">
        <v>170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54">
        <f t="shared" si="1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10</v>
      </c>
      <c r="G35" s="254">
        <f t="shared" si="3"/>
        <v>5.5710306406685239</v>
      </c>
      <c r="H35" s="279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9</v>
      </c>
      <c r="N35" s="254">
        <f t="shared" si="1"/>
        <v>5.0139275766016711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17</v>
      </c>
      <c r="G36" s="254">
        <f t="shared" si="3"/>
        <v>3.9906103286384975</v>
      </c>
      <c r="H36" s="275"/>
      <c r="I36" s="168">
        <v>32</v>
      </c>
      <c r="J36" s="232" t="s">
        <v>57</v>
      </c>
      <c r="K36" s="181">
        <v>57350</v>
      </c>
      <c r="L36" s="180">
        <v>4260</v>
      </c>
      <c r="M36" s="182">
        <v>19</v>
      </c>
      <c r="N36" s="254">
        <f t="shared" si="1"/>
        <v>4.460093896713615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5</v>
      </c>
      <c r="G37" s="254">
        <f t="shared" si="3"/>
        <v>3.6656891495601172</v>
      </c>
      <c r="H37" s="275"/>
      <c r="I37" s="168">
        <v>33</v>
      </c>
      <c r="J37" s="232" t="s">
        <v>189</v>
      </c>
      <c r="K37" s="181">
        <v>57449</v>
      </c>
      <c r="L37" s="180">
        <v>1364</v>
      </c>
      <c r="M37" s="182">
        <v>6</v>
      </c>
      <c r="N37" s="254">
        <f t="shared" si="1"/>
        <v>4.3988269794721404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9</v>
      </c>
      <c r="G38" s="173">
        <f t="shared" si="3"/>
        <v>2.9508196721311477</v>
      </c>
      <c r="H38" s="275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87">
        <f t="shared" si="1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3</v>
      </c>
      <c r="G39" s="173">
        <f t="shared" si="3"/>
        <v>2.0161290322580645</v>
      </c>
      <c r="H39" s="277"/>
      <c r="I39" s="168">
        <v>35</v>
      </c>
      <c r="J39" s="64" t="s">
        <v>190</v>
      </c>
      <c r="K39" s="181">
        <v>57546</v>
      </c>
      <c r="L39" s="180">
        <v>1488</v>
      </c>
      <c r="M39" s="182">
        <v>4</v>
      </c>
      <c r="N39" s="187">
        <f t="shared" si="1"/>
        <v>2.6881720430107525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25</v>
      </c>
      <c r="G40" s="254">
        <f t="shared" ref="G40:G46" si="4">1000*F40/E40</f>
        <v>5.685694791903571</v>
      </c>
      <c r="H40" s="279" t="s">
        <v>170</v>
      </c>
      <c r="I40" s="168">
        <v>36</v>
      </c>
      <c r="J40" s="232" t="s">
        <v>65</v>
      </c>
      <c r="K40" s="181">
        <v>57582</v>
      </c>
      <c r="L40" s="180">
        <v>4397</v>
      </c>
      <c r="M40" s="182">
        <v>18</v>
      </c>
      <c r="N40" s="254">
        <f t="shared" si="1"/>
        <v>4.0937002501705706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4"/>
        <v>3.278688524590164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1"/>
        <v>3.278688524590164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306</v>
      </c>
      <c r="G42" s="254">
        <f t="shared" si="4"/>
        <v>6.5841850457235074</v>
      </c>
      <c r="H42" s="275"/>
      <c r="I42" s="168">
        <v>38</v>
      </c>
      <c r="J42" s="232" t="s">
        <v>192</v>
      </c>
      <c r="K42" s="181">
        <v>57706</v>
      </c>
      <c r="L42" s="180">
        <v>46475</v>
      </c>
      <c r="M42" s="182">
        <v>307</v>
      </c>
      <c r="N42" s="254">
        <f t="shared" si="1"/>
        <v>6.6057019903173746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27</v>
      </c>
      <c r="G43" s="254">
        <f t="shared" si="4"/>
        <v>6.9284064665127021</v>
      </c>
      <c r="H43" s="279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21</v>
      </c>
      <c r="N43" s="254">
        <f t="shared" si="1"/>
        <v>5.3887605850654348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26</v>
      </c>
      <c r="G44" s="254">
        <f t="shared" si="4"/>
        <v>11.338857392062799</v>
      </c>
      <c r="H44" s="279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25</v>
      </c>
      <c r="N44" s="254">
        <f t="shared" si="1"/>
        <v>10.902747492368077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4"/>
        <v>1.3306719893546242</v>
      </c>
      <c r="H45" s="275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87">
        <f t="shared" si="1"/>
        <v>1.3306719893546242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182">
        <v>23</v>
      </c>
      <c r="G46" s="173">
        <f t="shared" si="4"/>
        <v>2.5241439859525898</v>
      </c>
      <c r="H46" s="275"/>
      <c r="I46" s="168">
        <v>42</v>
      </c>
      <c r="J46" s="64" t="s">
        <v>194</v>
      </c>
      <c r="K46" s="181">
        <v>57902</v>
      </c>
      <c r="L46" s="180">
        <v>9112</v>
      </c>
      <c r="M46" s="182">
        <v>24</v>
      </c>
      <c r="N46" s="187">
        <f t="shared" si="1"/>
        <v>2.6338893766461808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ref="G47:G61" si="5">1000*F47/E47</f>
        <v>4.438642297650131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1"/>
        <v>4.438642297650131</v>
      </c>
    </row>
    <row r="48" spans="2:14" ht="15.75" thickBot="1" x14ac:dyDescent="0.3">
      <c r="B48" s="168">
        <v>44</v>
      </c>
      <c r="C48" s="232" t="s">
        <v>81</v>
      </c>
      <c r="D48" s="181">
        <v>58142</v>
      </c>
      <c r="E48" s="180">
        <v>4325</v>
      </c>
      <c r="F48" s="182">
        <v>13</v>
      </c>
      <c r="G48" s="254">
        <f t="shared" si="5"/>
        <v>3.0057803468208091</v>
      </c>
      <c r="H48" s="279" t="s">
        <v>170</v>
      </c>
      <c r="I48" s="168">
        <v>44</v>
      </c>
      <c r="J48" s="64" t="s">
        <v>81</v>
      </c>
      <c r="K48" s="181">
        <v>58142</v>
      </c>
      <c r="L48" s="180">
        <v>4325</v>
      </c>
      <c r="M48" s="182">
        <v>10</v>
      </c>
      <c r="N48" s="187">
        <f t="shared" si="1"/>
        <v>2.3121387283236996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f t="shared" si="5"/>
        <v>2.0202020202020203</v>
      </c>
      <c r="H49" s="277"/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87">
        <f t="shared" si="1"/>
        <v>2.0202020202020203</v>
      </c>
    </row>
    <row r="50" spans="2:14" ht="27" customHeight="1" thickBot="1" x14ac:dyDescent="0.3">
      <c r="B50" s="168">
        <v>46</v>
      </c>
      <c r="C50" s="64" t="s">
        <v>196</v>
      </c>
      <c r="D50" s="181">
        <v>55106</v>
      </c>
      <c r="E50" s="180">
        <v>1177</v>
      </c>
      <c r="F50" s="182">
        <v>3</v>
      </c>
      <c r="G50" s="173">
        <f t="shared" si="5"/>
        <v>2.5488530161427359</v>
      </c>
      <c r="H50" s="275"/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87">
        <f t="shared" si="1"/>
        <v>2.5488530161427359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54">
        <f t="shared" si="5"/>
        <v>3.2375556454876566</v>
      </c>
      <c r="H51" s="279" t="s">
        <v>170</v>
      </c>
      <c r="I51" s="168">
        <v>47</v>
      </c>
      <c r="J51" s="232" t="s">
        <v>87</v>
      </c>
      <c r="K51" s="181">
        <v>58259</v>
      </c>
      <c r="L51" s="180">
        <v>4942</v>
      </c>
      <c r="M51" s="182">
        <v>15</v>
      </c>
      <c r="N51" s="254">
        <f t="shared" si="1"/>
        <v>3.0352084176446783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14</v>
      </c>
      <c r="G52" s="254">
        <f t="shared" si="5"/>
        <v>3.006227184882972</v>
      </c>
      <c r="H52" s="277"/>
      <c r="I52" s="168">
        <v>48</v>
      </c>
      <c r="J52" s="232" t="s">
        <v>89</v>
      </c>
      <c r="K52" s="181">
        <v>58311</v>
      </c>
      <c r="L52" s="180">
        <v>4657</v>
      </c>
      <c r="M52" s="182">
        <v>14</v>
      </c>
      <c r="N52" s="254">
        <f t="shared" si="1"/>
        <v>3.006227184882972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9</v>
      </c>
      <c r="G53" s="254">
        <f t="shared" si="5"/>
        <v>3.9164490861618799</v>
      </c>
      <c r="H53" s="275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f t="shared" si="1"/>
        <v>3.9164490861618799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73">
        <f t="shared" si="5"/>
        <v>2.9027576197387517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87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5"/>
        <v>0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1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5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21</v>
      </c>
      <c r="G57" s="254">
        <f t="shared" si="5"/>
        <v>5.761316872427984</v>
      </c>
      <c r="H57" s="279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18</v>
      </c>
      <c r="N57" s="254">
        <f t="shared" si="1"/>
        <v>4.9382716049382713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43</v>
      </c>
      <c r="G58" s="254">
        <f t="shared" si="5"/>
        <v>7.3266314533992158</v>
      </c>
      <c r="H58" s="275"/>
      <c r="I58" s="168">
        <v>54</v>
      </c>
      <c r="J58" s="232" t="s">
        <v>101</v>
      </c>
      <c r="K58" s="181">
        <v>55277</v>
      </c>
      <c r="L58" s="180">
        <v>5869</v>
      </c>
      <c r="M58" s="182">
        <v>45</v>
      </c>
      <c r="N58" s="254">
        <f t="shared" si="1"/>
        <v>7.6674050093712731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73">
        <f t="shared" si="5"/>
        <v>2.3388773388773387</v>
      </c>
      <c r="H59" s="275"/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87">
        <f t="shared" si="1"/>
        <v>2.3388773388773387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si="5"/>
        <v>3.6496350364963503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si="1"/>
        <v>3.6496350364963503</v>
      </c>
    </row>
    <row r="61" spans="2:14" ht="27" customHeight="1" thickBot="1" x14ac:dyDescent="0.3">
      <c r="B61" s="168">
        <v>57</v>
      </c>
      <c r="C61" s="232" t="s">
        <v>201</v>
      </c>
      <c r="D61" s="181">
        <v>58721</v>
      </c>
      <c r="E61" s="180">
        <v>3267</v>
      </c>
      <c r="F61" s="182">
        <v>10</v>
      </c>
      <c r="G61" s="254">
        <f t="shared" si="5"/>
        <v>3.0609121518212428</v>
      </c>
      <c r="H61" s="277"/>
      <c r="I61" s="168">
        <v>57</v>
      </c>
      <c r="J61" s="232" t="s">
        <v>201</v>
      </c>
      <c r="K61" s="181">
        <v>58721</v>
      </c>
      <c r="L61" s="180">
        <v>3267</v>
      </c>
      <c r="M61" s="182">
        <v>11</v>
      </c>
      <c r="N61" s="254">
        <f t="shared" si="1"/>
        <v>3.3670033670033672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5</v>
      </c>
      <c r="G62" s="173">
        <f t="shared" ref="G62:G67" si="6">1000*F62/E62</f>
        <v>2.1767522855898997</v>
      </c>
      <c r="H62" s="275"/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87">
        <f t="shared" si="1"/>
        <v>2.1767522855898997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17</v>
      </c>
      <c r="G63" s="254">
        <f t="shared" si="6"/>
        <v>14.782608695652174</v>
      </c>
      <c r="H63" s="276"/>
      <c r="I63" s="168">
        <v>59</v>
      </c>
      <c r="J63" s="232" t="s">
        <v>202</v>
      </c>
      <c r="K63" s="181">
        <v>58794</v>
      </c>
      <c r="L63" s="180">
        <v>1150</v>
      </c>
      <c r="M63" s="182">
        <v>17</v>
      </c>
      <c r="N63" s="254">
        <f t="shared" si="1"/>
        <v>14.782608695652174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4</v>
      </c>
      <c r="G64" s="173">
        <f t="shared" si="6"/>
        <v>2.2038567493112948</v>
      </c>
      <c r="H64" s="275"/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6</v>
      </c>
      <c r="G65" s="254">
        <f t="shared" si="6"/>
        <v>3.6188178528347406</v>
      </c>
      <c r="H65" s="275"/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f t="shared" si="1"/>
        <v>3.6188178528347406</v>
      </c>
    </row>
    <row r="66" spans="2:14" ht="27" customHeight="1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182">
        <v>0</v>
      </c>
      <c r="G66" s="202">
        <f t="shared" si="6"/>
        <v>0</v>
      </c>
      <c r="H66" s="276"/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1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44</v>
      </c>
      <c r="G67" s="254">
        <f t="shared" si="6"/>
        <v>9.1858037578288094</v>
      </c>
      <c r="H67" s="279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40</v>
      </c>
      <c r="N67" s="254">
        <f t="shared" si="1"/>
        <v>8.3507306889352826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173">
        <f t="shared" ref="G68:G73" si="7">1000*F68/E68</f>
        <v>1.4234875444839858</v>
      </c>
      <c r="H68" s="279" t="s">
        <v>170</v>
      </c>
      <c r="I68" s="168">
        <v>64</v>
      </c>
      <c r="J68" s="200" t="s">
        <v>205</v>
      </c>
      <c r="K68" s="181">
        <v>59238</v>
      </c>
      <c r="L68" s="180">
        <v>1405</v>
      </c>
      <c r="M68" s="182">
        <v>0</v>
      </c>
      <c r="N68" s="202">
        <f t="shared" si="1"/>
        <v>0</v>
      </c>
    </row>
    <row r="69" spans="2:14" ht="27" customHeight="1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7"/>
        <v>2.9027576197387517</v>
      </c>
      <c r="H69" s="275"/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si="7"/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ref="N70:N86" si="8">M70*1000/L70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7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 t="shared" si="8"/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5</v>
      </c>
      <c r="G72" s="173">
        <f t="shared" si="7"/>
        <v>2.271694684234439</v>
      </c>
      <c r="H72" s="275"/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87">
        <f t="shared" si="8"/>
        <v>2.271694684234439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7"/>
        <v>1.5748031496062993</v>
      </c>
      <c r="H73" s="279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182">
        <v>1</v>
      </c>
      <c r="N73" s="202">
        <f t="shared" si="8"/>
        <v>0.78740157480314965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13</v>
      </c>
      <c r="G74" s="254">
        <f t="shared" ref="G74:G79" si="9">1000*F74/E74</f>
        <v>5.7880676758682101</v>
      </c>
      <c r="H74" s="275"/>
      <c r="I74" s="168">
        <v>70</v>
      </c>
      <c r="J74" s="232" t="s">
        <v>210</v>
      </c>
      <c r="K74" s="181">
        <v>59586</v>
      </c>
      <c r="L74" s="180">
        <v>2246</v>
      </c>
      <c r="M74" s="182">
        <v>14</v>
      </c>
      <c r="N74" s="254">
        <f t="shared" si="8"/>
        <v>6.2333036509349959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13</v>
      </c>
      <c r="G75" s="254">
        <f t="shared" si="9"/>
        <v>3.1484620973601358</v>
      </c>
      <c r="H75" s="275"/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f t="shared" si="8"/>
        <v>3.1484620973601358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23</v>
      </c>
      <c r="G76" s="254">
        <f t="shared" si="9"/>
        <v>10.105448154657294</v>
      </c>
      <c r="H76" s="279" t="s">
        <v>170</v>
      </c>
      <c r="I76" s="168">
        <v>72</v>
      </c>
      <c r="J76" s="232" t="s">
        <v>149</v>
      </c>
      <c r="K76" s="181">
        <v>59416</v>
      </c>
      <c r="L76" s="180">
        <v>2276</v>
      </c>
      <c r="M76" s="182">
        <v>17</v>
      </c>
      <c r="N76" s="254">
        <f t="shared" si="8"/>
        <v>7.4692442882249557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73">
        <f t="shared" si="9"/>
        <v>1.9646365422396856</v>
      </c>
      <c r="H77" s="275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87">
        <f t="shared" si="8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9"/>
        <v>2.8935185185185186</v>
      </c>
      <c r="H78" s="275"/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87">
        <f t="shared" si="8"/>
        <v>2.8935185185185186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8</v>
      </c>
      <c r="G79" s="173">
        <f t="shared" si="9"/>
        <v>1.7448200654307524</v>
      </c>
      <c r="H79" s="275"/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87">
        <f t="shared" si="8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10</v>
      </c>
      <c r="G80" s="254">
        <f t="shared" ref="G80:G86" si="10">1000*F80/E80</f>
        <v>4.574565416285453</v>
      </c>
      <c r="H80" s="279" t="s">
        <v>170</v>
      </c>
      <c r="I80" s="168">
        <v>76</v>
      </c>
      <c r="J80" s="232" t="s">
        <v>157</v>
      </c>
      <c r="K80" s="181">
        <v>59764</v>
      </c>
      <c r="L80" s="180">
        <v>2186</v>
      </c>
      <c r="M80" s="182">
        <v>9</v>
      </c>
      <c r="N80" s="254">
        <f t="shared" si="8"/>
        <v>4.1171088746569078</v>
      </c>
    </row>
    <row r="81" spans="2:14" ht="27" customHeight="1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12</v>
      </c>
      <c r="G81" s="254">
        <f t="shared" si="10"/>
        <v>4.6638165565487757</v>
      </c>
      <c r="H81" s="279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8</v>
      </c>
      <c r="N81" s="254">
        <f t="shared" si="8"/>
        <v>3.1092110376991839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14</v>
      </c>
      <c r="G82" s="254">
        <f t="shared" si="10"/>
        <v>6.6508313539192399</v>
      </c>
      <c r="H82" s="279" t="s">
        <v>170</v>
      </c>
      <c r="I82" s="168">
        <v>78</v>
      </c>
      <c r="J82" s="232" t="s">
        <v>161</v>
      </c>
      <c r="K82" s="181">
        <v>59942</v>
      </c>
      <c r="L82" s="180">
        <v>2105</v>
      </c>
      <c r="M82" s="182">
        <v>12</v>
      </c>
      <c r="N82" s="254">
        <f t="shared" si="8"/>
        <v>5.7007125890736345</v>
      </c>
    </row>
    <row r="83" spans="2:14" ht="27" customHeight="1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10"/>
        <v>1.053740779768177</v>
      </c>
      <c r="H83" s="277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87">
        <f t="shared" si="8"/>
        <v>1.053740779768177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39</v>
      </c>
      <c r="G84" s="254">
        <f t="shared" si="10"/>
        <v>6.563446650959273</v>
      </c>
      <c r="H84" s="275"/>
      <c r="I84" s="168">
        <v>80</v>
      </c>
      <c r="J84" s="232" t="s">
        <v>214</v>
      </c>
      <c r="K84" s="181">
        <v>60062</v>
      </c>
      <c r="L84" s="180">
        <v>5942</v>
      </c>
      <c r="M84" s="182">
        <v>39</v>
      </c>
      <c r="N84" s="254">
        <f t="shared" si="8"/>
        <v>6.563446650959273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10"/>
        <v>0.6958942240779401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 t="shared" si="8"/>
        <v>0.6958942240779401</v>
      </c>
    </row>
    <row r="86" spans="2:14" ht="16.5" thickTop="1" thickBot="1" x14ac:dyDescent="0.3">
      <c r="B86" s="385" t="s">
        <v>215</v>
      </c>
      <c r="C86" s="386"/>
      <c r="D86" s="387"/>
      <c r="E86" s="167">
        <v>757843</v>
      </c>
      <c r="F86" s="167">
        <v>4721</v>
      </c>
      <c r="G86" s="254">
        <f t="shared" si="10"/>
        <v>6.2295224736521941</v>
      </c>
      <c r="H86" s="279" t="s">
        <v>170</v>
      </c>
      <c r="I86" s="385" t="s">
        <v>215</v>
      </c>
      <c r="J86" s="386"/>
      <c r="K86" s="387"/>
      <c r="L86" s="167">
        <v>757843</v>
      </c>
      <c r="M86" s="167">
        <v>4492</v>
      </c>
      <c r="N86" s="254">
        <f t="shared" si="8"/>
        <v>5.9273490683426511</v>
      </c>
    </row>
    <row r="87" spans="2:14" ht="15.75" thickTop="1" x14ac:dyDescent="0.25"/>
  </sheetData>
  <autoFilter ref="B4:N86"/>
  <mergeCells count="5">
    <mergeCell ref="I2:N2"/>
    <mergeCell ref="I86:K86"/>
    <mergeCell ref="B2:G2"/>
    <mergeCell ref="B86:D86"/>
    <mergeCell ref="C1:D1"/>
  </mergeCell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9.28515625" customWidth="1"/>
    <col min="5" max="5" width="11.85546875" customWidth="1"/>
    <col min="7" max="7" width="10.140625" customWidth="1"/>
    <col min="8" max="8" width="9.140625" style="271"/>
    <col min="10" max="10" width="19.140625" customWidth="1"/>
    <col min="12" max="12" width="11.85546875" customWidth="1"/>
    <col min="14" max="14" width="10.140625" customWidth="1"/>
  </cols>
  <sheetData>
    <row r="1" spans="2:14" ht="16.5" thickBot="1" x14ac:dyDescent="0.3">
      <c r="C1" s="405">
        <v>44288</v>
      </c>
      <c r="D1" s="405"/>
      <c r="J1" s="405">
        <v>44287</v>
      </c>
      <c r="K1" s="405"/>
    </row>
    <row r="2" spans="2:14" ht="63" customHeight="1" thickBot="1" x14ac:dyDescent="0.35">
      <c r="B2" s="393" t="s">
        <v>288</v>
      </c>
      <c r="C2" s="394"/>
      <c r="D2" s="394"/>
      <c r="E2" s="394"/>
      <c r="F2" s="394"/>
      <c r="G2" s="395"/>
      <c r="H2" s="272"/>
      <c r="I2" s="393" t="s">
        <v>287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H3" s="273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74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250">
        <v>2605</v>
      </c>
      <c r="G5" s="280">
        <f>F5*1000/E5</f>
        <v>7.7316680814184719</v>
      </c>
      <c r="H5" s="282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2579</v>
      </c>
      <c r="N5" s="254">
        <f t="shared" ref="N5:N18" si="0">1000*M5/L5</f>
        <v>7.6544998011432774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251">
        <v>276</v>
      </c>
      <c r="G6" s="281">
        <f t="shared" ref="G6:G69" si="1">F6*1000/E6</f>
        <v>7.186564249446687</v>
      </c>
      <c r="H6" s="282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260</v>
      </c>
      <c r="N6" s="254">
        <f t="shared" si="0"/>
        <v>6.7699518291889076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251">
        <v>75</v>
      </c>
      <c r="G7" s="281">
        <f t="shared" si="1"/>
        <v>3.257611953264127</v>
      </c>
      <c r="H7" s="282"/>
      <c r="I7" s="168">
        <v>3</v>
      </c>
      <c r="J7" s="232" t="s">
        <v>228</v>
      </c>
      <c r="K7" s="181">
        <v>55384</v>
      </c>
      <c r="L7" s="180">
        <v>23023</v>
      </c>
      <c r="M7" s="182">
        <v>83</v>
      </c>
      <c r="N7" s="254">
        <f t="shared" si="0"/>
        <v>3.6050905616123008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251">
        <v>324</v>
      </c>
      <c r="G8" s="281">
        <f t="shared" si="1"/>
        <v>5.8296448234913099</v>
      </c>
      <c r="H8" s="282"/>
      <c r="I8" s="168">
        <v>4</v>
      </c>
      <c r="J8" s="232" t="s">
        <v>229</v>
      </c>
      <c r="K8" s="181">
        <v>55259</v>
      </c>
      <c r="L8" s="180">
        <v>55578</v>
      </c>
      <c r="M8" s="182">
        <v>328</v>
      </c>
      <c r="N8" s="254">
        <f t="shared" si="0"/>
        <v>5.9016157472381154</v>
      </c>
    </row>
    <row r="9" spans="2:14" ht="15.75" thickBot="1" x14ac:dyDescent="0.3">
      <c r="B9" s="288">
        <v>5</v>
      </c>
      <c r="C9" s="232" t="s">
        <v>230</v>
      </c>
      <c r="D9" s="181">
        <v>55357</v>
      </c>
      <c r="E9" s="180">
        <v>27503</v>
      </c>
      <c r="F9" s="251">
        <v>168</v>
      </c>
      <c r="G9" s="281">
        <f t="shared" si="1"/>
        <v>6.1084245355052174</v>
      </c>
      <c r="H9" s="282" t="s">
        <v>170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156</v>
      </c>
      <c r="N9" s="254">
        <f t="shared" si="0"/>
        <v>5.672108497254845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251">
        <v>41</v>
      </c>
      <c r="G10" s="281">
        <f t="shared" si="1"/>
        <v>4.2797494780793324</v>
      </c>
      <c r="H10" s="282"/>
      <c r="I10" s="168">
        <v>6</v>
      </c>
      <c r="J10" s="232" t="s">
        <v>231</v>
      </c>
      <c r="K10" s="181">
        <v>55446</v>
      </c>
      <c r="L10" s="180">
        <v>9580</v>
      </c>
      <c r="M10" s="182">
        <v>45</v>
      </c>
      <c r="N10" s="254">
        <f t="shared" si="0"/>
        <v>4.6972860125260958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251">
        <v>12</v>
      </c>
      <c r="G11" s="206">
        <f t="shared" si="1"/>
        <v>1.8228771077016557</v>
      </c>
      <c r="H11" s="282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11</v>
      </c>
      <c r="N11" s="173">
        <f t="shared" si="0"/>
        <v>1.6709706820598511</v>
      </c>
    </row>
    <row r="12" spans="2:14" ht="15.75" thickBot="1" x14ac:dyDescent="0.3">
      <c r="B12" s="168">
        <v>8</v>
      </c>
      <c r="C12" s="64" t="s">
        <v>9</v>
      </c>
      <c r="D12" s="181">
        <v>55598</v>
      </c>
      <c r="E12" s="180">
        <v>1095</v>
      </c>
      <c r="F12" s="251">
        <v>2</v>
      </c>
      <c r="G12" s="206">
        <f t="shared" si="1"/>
        <v>1.8264840182648401</v>
      </c>
      <c r="H12" s="283"/>
      <c r="I12" s="168">
        <v>8</v>
      </c>
      <c r="J12" s="64" t="s">
        <v>9</v>
      </c>
      <c r="K12" s="181">
        <v>55598</v>
      </c>
      <c r="L12" s="180">
        <v>1095</v>
      </c>
      <c r="M12" s="182">
        <v>2</v>
      </c>
      <c r="N12" s="173">
        <f t="shared" si="0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251">
        <v>1</v>
      </c>
      <c r="G13" s="207">
        <f t="shared" si="1"/>
        <v>0.84602368866328259</v>
      </c>
      <c r="H13" s="284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0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251">
        <v>139</v>
      </c>
      <c r="G14" s="281">
        <f t="shared" si="1"/>
        <v>9.0359487746213354</v>
      </c>
      <c r="H14" s="282"/>
      <c r="I14" s="168">
        <v>10</v>
      </c>
      <c r="J14" s="232" t="s">
        <v>13</v>
      </c>
      <c r="K14" s="181">
        <v>55687</v>
      </c>
      <c r="L14" s="180">
        <v>15383</v>
      </c>
      <c r="M14" s="182">
        <v>140</v>
      </c>
      <c r="N14" s="254">
        <f t="shared" si="0"/>
        <v>9.1009556003380361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251">
        <v>7</v>
      </c>
      <c r="G15" s="281">
        <f t="shared" si="1"/>
        <v>4.7978067169294034</v>
      </c>
      <c r="H15" s="282"/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54">
        <f t="shared" si="0"/>
        <v>4.7978067169294034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251">
        <v>80</v>
      </c>
      <c r="G16" s="281">
        <f t="shared" si="1"/>
        <v>6.1652281134401976</v>
      </c>
      <c r="H16" s="282"/>
      <c r="I16" s="168">
        <v>12</v>
      </c>
      <c r="J16" s="232" t="s">
        <v>17</v>
      </c>
      <c r="K16" s="181">
        <v>55838</v>
      </c>
      <c r="L16" s="180">
        <v>12976</v>
      </c>
      <c r="M16" s="182">
        <v>84</v>
      </c>
      <c r="N16" s="254">
        <f t="shared" si="0"/>
        <v>6.4734895191122073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251">
        <v>1</v>
      </c>
      <c r="G17" s="206">
        <f t="shared" si="1"/>
        <v>0.50735667174023336</v>
      </c>
      <c r="H17" s="282"/>
      <c r="I17" s="168">
        <v>13</v>
      </c>
      <c r="J17" s="200" t="s">
        <v>175</v>
      </c>
      <c r="K17" s="181">
        <v>55918</v>
      </c>
      <c r="L17" s="180">
        <v>1971</v>
      </c>
      <c r="M17" s="182">
        <v>1</v>
      </c>
      <c r="N17" s="202">
        <f t="shared" si="0"/>
        <v>0.50735667174023336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251">
        <v>2</v>
      </c>
      <c r="G18" s="206">
        <f t="shared" si="1"/>
        <v>1.4903129657228018</v>
      </c>
      <c r="H18" s="283"/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0"/>
        <v>1.4903129657228018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251">
        <v>5</v>
      </c>
      <c r="G19" s="281">
        <f t="shared" si="1"/>
        <v>3.4794711203897006</v>
      </c>
      <c r="H19" s="282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ref="N19:N31" si="2">1000*M19/L19</f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251">
        <v>42</v>
      </c>
      <c r="G20" s="281">
        <f t="shared" si="1"/>
        <v>8.695652173913043</v>
      </c>
      <c r="H20" s="282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39</v>
      </c>
      <c r="N20" s="254">
        <f t="shared" si="2"/>
        <v>8.0745341614906838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251">
        <v>3</v>
      </c>
      <c r="G21" s="211">
        <f t="shared" si="1"/>
        <v>2.2421524663677128</v>
      </c>
      <c r="H21" s="282"/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2"/>
        <v>2.2421524663677128</v>
      </c>
    </row>
    <row r="22" spans="2:14" ht="15.75" thickBot="1" x14ac:dyDescent="0.3">
      <c r="B22" s="168">
        <v>18</v>
      </c>
      <c r="C22" s="200" t="s">
        <v>29</v>
      </c>
      <c r="D22" s="181">
        <v>56327</v>
      </c>
      <c r="E22" s="180">
        <v>1187</v>
      </c>
      <c r="F22" s="251">
        <v>1</v>
      </c>
      <c r="G22" s="207">
        <f t="shared" si="1"/>
        <v>0.84245998315080028</v>
      </c>
      <c r="H22" s="284"/>
      <c r="I22" s="168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2"/>
        <v>0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251">
        <v>5</v>
      </c>
      <c r="G23" s="206">
        <f t="shared" si="1"/>
        <v>2.0911752404851525</v>
      </c>
      <c r="H23" s="285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2"/>
        <v>2.0911752404851525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251">
        <v>16</v>
      </c>
      <c r="G24" s="281">
        <f t="shared" si="1"/>
        <v>6.7624683009298394</v>
      </c>
      <c r="H24" s="283"/>
      <c r="I24" s="168">
        <v>20</v>
      </c>
      <c r="J24" s="232" t="s">
        <v>181</v>
      </c>
      <c r="K24" s="181">
        <v>56425</v>
      </c>
      <c r="L24" s="180">
        <v>2366</v>
      </c>
      <c r="M24" s="182">
        <v>17</v>
      </c>
      <c r="N24" s="254">
        <f t="shared" si="2"/>
        <v>7.1851225697379544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251">
        <v>4</v>
      </c>
      <c r="G25" s="211">
        <f t="shared" si="1"/>
        <v>1.6038492381716118</v>
      </c>
      <c r="H25" s="282"/>
      <c r="I25" s="168">
        <v>21</v>
      </c>
      <c r="J25" s="64" t="s">
        <v>182</v>
      </c>
      <c r="K25" s="181">
        <v>56461</v>
      </c>
      <c r="L25" s="180">
        <v>2494</v>
      </c>
      <c r="M25" s="182">
        <v>3</v>
      </c>
      <c r="N25" s="173">
        <f t="shared" si="2"/>
        <v>1.2028869286287089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51">
        <v>0</v>
      </c>
      <c r="G26" s="207">
        <f t="shared" si="1"/>
        <v>0</v>
      </c>
      <c r="H26" s="284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2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251">
        <v>6</v>
      </c>
      <c r="G27" s="206">
        <f t="shared" si="1"/>
        <v>1.95822454308094</v>
      </c>
      <c r="H27" s="282"/>
      <c r="I27" s="168">
        <v>23</v>
      </c>
      <c r="J27" s="64" t="s">
        <v>184</v>
      </c>
      <c r="K27" s="181">
        <v>56568</v>
      </c>
      <c r="L27" s="180">
        <v>3064</v>
      </c>
      <c r="M27" s="182">
        <v>7</v>
      </c>
      <c r="N27" s="173">
        <f t="shared" si="2"/>
        <v>2.2845953002610968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251">
        <v>30</v>
      </c>
      <c r="G28" s="281">
        <f t="shared" si="1"/>
        <v>6.2539086929330834</v>
      </c>
      <c r="H28" s="282"/>
      <c r="I28" s="168">
        <v>24</v>
      </c>
      <c r="J28" s="232" t="s">
        <v>185</v>
      </c>
      <c r="K28" s="181">
        <v>56666</v>
      </c>
      <c r="L28" s="180">
        <v>4797</v>
      </c>
      <c r="M28" s="182">
        <v>31</v>
      </c>
      <c r="N28" s="254">
        <f t="shared" si="2"/>
        <v>6.4623723160308524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251">
        <v>4</v>
      </c>
      <c r="G29" s="211">
        <f t="shared" si="1"/>
        <v>1.7086715079026058</v>
      </c>
      <c r="H29" s="282"/>
      <c r="I29" s="168">
        <v>25</v>
      </c>
      <c r="J29" s="64" t="s">
        <v>186</v>
      </c>
      <c r="K29" s="181">
        <v>57314</v>
      </c>
      <c r="L29" s="180">
        <v>2341</v>
      </c>
      <c r="M29" s="182">
        <v>4</v>
      </c>
      <c r="N29" s="173">
        <f t="shared" si="2"/>
        <v>1.7086715079026058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251">
        <v>3</v>
      </c>
      <c r="G30" s="206">
        <f t="shared" si="1"/>
        <v>1.7564402810304449</v>
      </c>
      <c r="H30" s="283"/>
      <c r="I30" s="168">
        <v>26</v>
      </c>
      <c r="J30" s="64" t="s">
        <v>187</v>
      </c>
      <c r="K30" s="181">
        <v>56773</v>
      </c>
      <c r="L30" s="180">
        <v>1708</v>
      </c>
      <c r="M30" s="182">
        <v>3</v>
      </c>
      <c r="N30" s="173">
        <f t="shared" si="2"/>
        <v>1.7564402810304449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3746</v>
      </c>
      <c r="F31" s="251">
        <v>11</v>
      </c>
      <c r="G31" s="206">
        <f t="shared" si="1"/>
        <v>2.9364655632674852</v>
      </c>
      <c r="H31" s="283"/>
      <c r="I31" s="168">
        <v>27</v>
      </c>
      <c r="J31" s="64" t="s">
        <v>47</v>
      </c>
      <c r="K31" s="181">
        <v>56844</v>
      </c>
      <c r="L31" s="180">
        <v>3746</v>
      </c>
      <c r="M31" s="182">
        <v>8</v>
      </c>
      <c r="N31" s="173">
        <f t="shared" si="2"/>
        <v>2.1356113187399894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251">
        <v>18</v>
      </c>
      <c r="G32" s="281">
        <f t="shared" si="1"/>
        <v>4.8335123523093451</v>
      </c>
      <c r="H32" s="282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182">
        <v>17</v>
      </c>
      <c r="N32" s="254">
        <f t="shared" ref="N32:N39" si="3">1000*M32/L32</f>
        <v>4.5649838882921587</v>
      </c>
    </row>
    <row r="33" spans="2:14" ht="15.75" thickBot="1" x14ac:dyDescent="0.3">
      <c r="B33" s="168">
        <v>29</v>
      </c>
      <c r="C33" s="200" t="s">
        <v>188</v>
      </c>
      <c r="D33" s="181">
        <v>57083</v>
      </c>
      <c r="E33" s="180">
        <v>2369</v>
      </c>
      <c r="F33" s="251">
        <v>1</v>
      </c>
      <c r="G33" s="207">
        <f t="shared" si="1"/>
        <v>0.42211903756859437</v>
      </c>
      <c r="H33" s="284"/>
      <c r="I33" s="168">
        <v>29</v>
      </c>
      <c r="J33" s="200" t="s">
        <v>188</v>
      </c>
      <c r="K33" s="181">
        <v>57083</v>
      </c>
      <c r="L33" s="180">
        <v>2369</v>
      </c>
      <c r="M33" s="182">
        <v>0</v>
      </c>
      <c r="N33" s="202">
        <f t="shared" si="3"/>
        <v>0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251">
        <v>12</v>
      </c>
      <c r="G34" s="281">
        <f t="shared" si="1"/>
        <v>7.8740157480314963</v>
      </c>
      <c r="H34" s="282"/>
      <c r="I34" s="168">
        <v>30</v>
      </c>
      <c r="J34" s="232" t="s">
        <v>53</v>
      </c>
      <c r="K34" s="181">
        <v>57163</v>
      </c>
      <c r="L34" s="180">
        <v>1524</v>
      </c>
      <c r="M34" s="182">
        <v>13</v>
      </c>
      <c r="N34" s="254">
        <f t="shared" si="3"/>
        <v>8.530183727034121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251">
        <v>8</v>
      </c>
      <c r="G35" s="281">
        <f t="shared" si="1"/>
        <v>4.4568245125348191</v>
      </c>
      <c r="H35" s="282"/>
      <c r="I35" s="168">
        <v>31</v>
      </c>
      <c r="J35" s="232" t="s">
        <v>55</v>
      </c>
      <c r="K35" s="181">
        <v>57225</v>
      </c>
      <c r="L35" s="180">
        <v>1795</v>
      </c>
      <c r="M35" s="182">
        <v>10</v>
      </c>
      <c r="N35" s="254">
        <f t="shared" si="3"/>
        <v>5.5710306406685239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251">
        <v>17</v>
      </c>
      <c r="G36" s="281">
        <f t="shared" si="1"/>
        <v>3.9906103286384975</v>
      </c>
      <c r="H36" s="282"/>
      <c r="I36" s="168">
        <v>32</v>
      </c>
      <c r="J36" s="232" t="s">
        <v>57</v>
      </c>
      <c r="K36" s="181">
        <v>57350</v>
      </c>
      <c r="L36" s="180">
        <v>4260</v>
      </c>
      <c r="M36" s="182">
        <v>17</v>
      </c>
      <c r="N36" s="254">
        <f t="shared" si="3"/>
        <v>3.9906103286384975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251">
        <v>7</v>
      </c>
      <c r="G37" s="281">
        <f t="shared" si="1"/>
        <v>5.1319648093841641</v>
      </c>
      <c r="H37" s="283"/>
      <c r="I37" s="168">
        <v>33</v>
      </c>
      <c r="J37" s="232" t="s">
        <v>189</v>
      </c>
      <c r="K37" s="181">
        <v>57449</v>
      </c>
      <c r="L37" s="180">
        <v>1364</v>
      </c>
      <c r="M37" s="182">
        <v>5</v>
      </c>
      <c r="N37" s="254">
        <f t="shared" si="3"/>
        <v>3.6656891495601172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251">
        <v>8</v>
      </c>
      <c r="G38" s="206">
        <f t="shared" si="1"/>
        <v>2.622950819672131</v>
      </c>
      <c r="H38" s="283"/>
      <c r="I38" s="168">
        <v>34</v>
      </c>
      <c r="J38" s="64" t="s">
        <v>61</v>
      </c>
      <c r="K38" s="181">
        <v>55062</v>
      </c>
      <c r="L38" s="180">
        <v>3050</v>
      </c>
      <c r="M38" s="182">
        <v>9</v>
      </c>
      <c r="N38" s="173">
        <f t="shared" si="3"/>
        <v>2.9508196721311477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251">
        <v>3</v>
      </c>
      <c r="G39" s="211">
        <f t="shared" si="1"/>
        <v>2.0161290322580645</v>
      </c>
      <c r="H39" s="282"/>
      <c r="I39" s="168">
        <v>35</v>
      </c>
      <c r="J39" s="64" t="s">
        <v>190</v>
      </c>
      <c r="K39" s="181">
        <v>57546</v>
      </c>
      <c r="L39" s="180">
        <v>1488</v>
      </c>
      <c r="M39" s="182">
        <v>3</v>
      </c>
      <c r="N39" s="173">
        <f t="shared" si="3"/>
        <v>2.0161290322580645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251">
        <v>25</v>
      </c>
      <c r="G40" s="281">
        <f t="shared" si="1"/>
        <v>5.685694791903571</v>
      </c>
      <c r="H40" s="282"/>
      <c r="I40" s="168">
        <v>36</v>
      </c>
      <c r="J40" s="232" t="s">
        <v>65</v>
      </c>
      <c r="K40" s="181">
        <v>57582</v>
      </c>
      <c r="L40" s="180">
        <v>4397</v>
      </c>
      <c r="M40" s="182">
        <v>25</v>
      </c>
      <c r="N40" s="254">
        <f t="shared" ref="N40:N53" si="4">1000*M40/L40</f>
        <v>5.685694791903571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251">
        <v>9</v>
      </c>
      <c r="G41" s="281">
        <f t="shared" si="1"/>
        <v>3.278688524590164</v>
      </c>
      <c r="H41" s="283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4"/>
        <v>3.278688524590164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251">
        <v>334</v>
      </c>
      <c r="G42" s="281">
        <f t="shared" si="1"/>
        <v>7.1866594943518018</v>
      </c>
      <c r="H42" s="282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306</v>
      </c>
      <c r="N42" s="254">
        <f t="shared" si="4"/>
        <v>6.5841850457235074</v>
      </c>
    </row>
    <row r="43" spans="2:14" ht="15.75" thickBot="1" x14ac:dyDescent="0.3">
      <c r="B43" s="288">
        <v>39</v>
      </c>
      <c r="C43" s="232" t="s">
        <v>71</v>
      </c>
      <c r="D43" s="181">
        <v>57742</v>
      </c>
      <c r="E43" s="180">
        <v>3897</v>
      </c>
      <c r="F43" s="251">
        <v>28</v>
      </c>
      <c r="G43" s="281">
        <f t="shared" si="1"/>
        <v>7.1850141134205803</v>
      </c>
      <c r="H43" s="282" t="s">
        <v>170</v>
      </c>
      <c r="I43" s="168">
        <v>39</v>
      </c>
      <c r="J43" s="232" t="s">
        <v>71</v>
      </c>
      <c r="K43" s="181">
        <v>57742</v>
      </c>
      <c r="L43" s="180">
        <v>3897</v>
      </c>
      <c r="M43" s="182">
        <v>27</v>
      </c>
      <c r="N43" s="254">
        <f t="shared" si="4"/>
        <v>6.9284064665127021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251">
        <v>28</v>
      </c>
      <c r="G44" s="281">
        <f t="shared" si="1"/>
        <v>12.211077191452246</v>
      </c>
      <c r="H44" s="282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26</v>
      </c>
      <c r="N44" s="254">
        <f t="shared" si="4"/>
        <v>11.338857392062799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251">
        <v>2</v>
      </c>
      <c r="G45" s="206">
        <f t="shared" si="1"/>
        <v>1.3306719893546242</v>
      </c>
      <c r="H45" s="283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4"/>
        <v>1.3306719893546242</v>
      </c>
    </row>
    <row r="46" spans="2:14" ht="15.75" thickBot="1" x14ac:dyDescent="0.3">
      <c r="B46" s="168">
        <v>42</v>
      </c>
      <c r="C46" s="64" t="s">
        <v>194</v>
      </c>
      <c r="D46" s="181">
        <v>57902</v>
      </c>
      <c r="E46" s="180">
        <v>9112</v>
      </c>
      <c r="F46" s="251">
        <v>27</v>
      </c>
      <c r="G46" s="206">
        <f t="shared" si="1"/>
        <v>2.9631255487269534</v>
      </c>
      <c r="H46" s="282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182">
        <v>23</v>
      </c>
      <c r="N46" s="173">
        <f t="shared" si="4"/>
        <v>2.5241439859525898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251">
        <v>17</v>
      </c>
      <c r="G47" s="281">
        <f t="shared" si="1"/>
        <v>4.438642297650131</v>
      </c>
      <c r="H47" s="283"/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4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251">
        <v>12</v>
      </c>
      <c r="G48" s="206">
        <f t="shared" si="1"/>
        <v>2.7745664739884393</v>
      </c>
      <c r="H48" s="282"/>
      <c r="I48" s="168">
        <v>44</v>
      </c>
      <c r="J48" s="232" t="s">
        <v>81</v>
      </c>
      <c r="K48" s="181">
        <v>58142</v>
      </c>
      <c r="L48" s="180">
        <v>4325</v>
      </c>
      <c r="M48" s="182">
        <v>13</v>
      </c>
      <c r="N48" s="254">
        <f t="shared" si="4"/>
        <v>3.0057803468208091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251">
        <v>3</v>
      </c>
      <c r="G49" s="206">
        <f t="shared" si="1"/>
        <v>2.0202020202020203</v>
      </c>
      <c r="H49" s="285"/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4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251">
        <v>5</v>
      </c>
      <c r="G50" s="281">
        <f t="shared" si="1"/>
        <v>4.2480883602378929</v>
      </c>
      <c r="H50" s="282" t="s">
        <v>170</v>
      </c>
      <c r="I50" s="168">
        <v>46</v>
      </c>
      <c r="J50" s="64" t="s">
        <v>196</v>
      </c>
      <c r="K50" s="181">
        <v>55106</v>
      </c>
      <c r="L50" s="180">
        <v>1177</v>
      </c>
      <c r="M50" s="182">
        <v>3</v>
      </c>
      <c r="N50" s="173">
        <f t="shared" si="4"/>
        <v>2.5488530161427359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251">
        <v>15</v>
      </c>
      <c r="G51" s="281">
        <f t="shared" si="1"/>
        <v>3.0352084176446783</v>
      </c>
      <c r="H51" s="282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54">
        <f t="shared" si="4"/>
        <v>3.2375556454876566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251">
        <v>18</v>
      </c>
      <c r="G52" s="281">
        <f t="shared" si="1"/>
        <v>3.8651492377066781</v>
      </c>
      <c r="H52" s="282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14</v>
      </c>
      <c r="N52" s="254">
        <f t="shared" si="4"/>
        <v>3.006227184882972</v>
      </c>
    </row>
    <row r="53" spans="2:14" ht="15.7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251">
        <v>8</v>
      </c>
      <c r="G53" s="281">
        <f t="shared" si="1"/>
        <v>3.4812880765883376</v>
      </c>
      <c r="H53" s="283"/>
      <c r="I53" s="168">
        <v>49</v>
      </c>
      <c r="J53" s="232" t="s">
        <v>197</v>
      </c>
      <c r="K53" s="181">
        <v>58357</v>
      </c>
      <c r="L53" s="180">
        <v>2298</v>
      </c>
      <c r="M53" s="182">
        <v>9</v>
      </c>
      <c r="N53" s="254">
        <f t="shared" si="4"/>
        <v>3.9164490861618799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251">
        <v>4</v>
      </c>
      <c r="G54" s="206">
        <f t="shared" si="1"/>
        <v>2.9027576197387517</v>
      </c>
      <c r="H54" s="283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 t="shared" ref="N54:N59" si="5">1000*M54/L54</f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251">
        <v>1</v>
      </c>
      <c r="G55" s="207">
        <f t="shared" si="1"/>
        <v>0.61274509803921573</v>
      </c>
      <c r="H55" s="282" t="s">
        <v>170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0</v>
      </c>
      <c r="N55" s="202">
        <f t="shared" si="5"/>
        <v>0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251">
        <v>0</v>
      </c>
      <c r="G56" s="207">
        <f t="shared" si="1"/>
        <v>0</v>
      </c>
      <c r="H56" s="284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5"/>
        <v>0</v>
      </c>
    </row>
    <row r="57" spans="2:14" ht="15.75" thickBot="1" x14ac:dyDescent="0.3">
      <c r="B57" s="288">
        <v>53</v>
      </c>
      <c r="C57" s="232" t="s">
        <v>99</v>
      </c>
      <c r="D57" s="181">
        <v>55160</v>
      </c>
      <c r="E57" s="180">
        <v>3645</v>
      </c>
      <c r="F57" s="251">
        <v>28</v>
      </c>
      <c r="G57" s="281">
        <f t="shared" si="1"/>
        <v>7.6817558299039783</v>
      </c>
      <c r="H57" s="282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21</v>
      </c>
      <c r="N57" s="254">
        <f t="shared" si="5"/>
        <v>5.761316872427984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251">
        <v>45</v>
      </c>
      <c r="G58" s="281">
        <f t="shared" si="1"/>
        <v>7.6674050093712731</v>
      </c>
      <c r="H58" s="282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182">
        <v>43</v>
      </c>
      <c r="N58" s="254">
        <f t="shared" si="5"/>
        <v>7.3266314533992158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251">
        <v>10</v>
      </c>
      <c r="G59" s="206">
        <f t="shared" si="1"/>
        <v>2.5987525987525988</v>
      </c>
      <c r="H59" s="282" t="s">
        <v>170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 t="shared" si="5"/>
        <v>2.3388773388773387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251">
        <v>12</v>
      </c>
      <c r="G60" s="281">
        <f t="shared" si="1"/>
        <v>3.6496350364963503</v>
      </c>
      <c r="H60" s="283"/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ref="N60:N82" si="6">1000*M60/L60</f>
        <v>3.6496350364963503</v>
      </c>
    </row>
    <row r="61" spans="2:14" ht="15.75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251">
        <v>9</v>
      </c>
      <c r="G61" s="211">
        <f t="shared" si="1"/>
        <v>2.7548209366391183</v>
      </c>
      <c r="H61" s="282"/>
      <c r="I61" s="168">
        <v>57</v>
      </c>
      <c r="J61" s="232" t="s">
        <v>201</v>
      </c>
      <c r="K61" s="181">
        <v>58721</v>
      </c>
      <c r="L61" s="180">
        <v>3267</v>
      </c>
      <c r="M61" s="182">
        <v>10</v>
      </c>
      <c r="N61" s="254">
        <f t="shared" si="6"/>
        <v>3.0609121518212428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251">
        <v>5</v>
      </c>
      <c r="G62" s="206">
        <f t="shared" si="1"/>
        <v>2.1767522855898997</v>
      </c>
      <c r="H62" s="283"/>
      <c r="I62" s="168">
        <v>58</v>
      </c>
      <c r="J62" s="64" t="s">
        <v>119</v>
      </c>
      <c r="K62" s="181">
        <v>60169</v>
      </c>
      <c r="L62" s="180">
        <v>2297</v>
      </c>
      <c r="M62" s="182">
        <v>5</v>
      </c>
      <c r="N62" s="173">
        <f t="shared" si="6"/>
        <v>2.1767522855898997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251">
        <v>13</v>
      </c>
      <c r="G63" s="281">
        <f t="shared" si="1"/>
        <v>11.304347826086957</v>
      </c>
      <c r="H63" s="282"/>
      <c r="I63" s="168">
        <v>59</v>
      </c>
      <c r="J63" s="232" t="s">
        <v>202</v>
      </c>
      <c r="K63" s="181">
        <v>58794</v>
      </c>
      <c r="L63" s="180">
        <v>1150</v>
      </c>
      <c r="M63" s="182">
        <v>17</v>
      </c>
      <c r="N63" s="254">
        <f t="shared" si="6"/>
        <v>14.782608695652174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251">
        <v>4</v>
      </c>
      <c r="G64" s="211">
        <f t="shared" si="1"/>
        <v>2.2038567493112948</v>
      </c>
      <c r="H64" s="282"/>
      <c r="I64" s="168">
        <v>60</v>
      </c>
      <c r="J64" s="64" t="s">
        <v>125</v>
      </c>
      <c r="K64" s="181">
        <v>58856</v>
      </c>
      <c r="L64" s="180">
        <v>1815</v>
      </c>
      <c r="M64" s="182">
        <v>4</v>
      </c>
      <c r="N64" s="173">
        <f t="shared" si="6"/>
        <v>2.2038567493112948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1658</v>
      </c>
      <c r="F65" s="251">
        <v>4</v>
      </c>
      <c r="G65" s="211">
        <f t="shared" si="1"/>
        <v>2.4125452352231602</v>
      </c>
      <c r="H65" s="283"/>
      <c r="I65" s="168">
        <v>61</v>
      </c>
      <c r="J65" s="232" t="s">
        <v>203</v>
      </c>
      <c r="K65" s="181">
        <v>58918</v>
      </c>
      <c r="L65" s="180">
        <v>1658</v>
      </c>
      <c r="M65" s="182">
        <v>6</v>
      </c>
      <c r="N65" s="254">
        <f t="shared" si="6"/>
        <v>3.6188178528347406</v>
      </c>
    </row>
    <row r="66" spans="2:14" ht="15.75" thickBot="1" x14ac:dyDescent="0.3">
      <c r="B66" s="168">
        <v>62</v>
      </c>
      <c r="C66" s="200" t="s">
        <v>204</v>
      </c>
      <c r="D66" s="181">
        <v>58990</v>
      </c>
      <c r="E66" s="180">
        <v>634</v>
      </c>
      <c r="F66" s="251">
        <v>1</v>
      </c>
      <c r="G66" s="207">
        <f t="shared" si="1"/>
        <v>1.5772870662460567</v>
      </c>
      <c r="H66" s="282" t="s">
        <v>170</v>
      </c>
      <c r="I66" s="168">
        <v>62</v>
      </c>
      <c r="J66" s="200" t="s">
        <v>204</v>
      </c>
      <c r="K66" s="181">
        <v>58990</v>
      </c>
      <c r="L66" s="180">
        <v>634</v>
      </c>
      <c r="M66" s="182">
        <v>0</v>
      </c>
      <c r="N66" s="202">
        <f t="shared" si="6"/>
        <v>0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251">
        <v>45</v>
      </c>
      <c r="G67" s="281">
        <f t="shared" si="1"/>
        <v>9.3945720250521916</v>
      </c>
      <c r="H67" s="282" t="s">
        <v>170</v>
      </c>
      <c r="I67" s="168">
        <v>63</v>
      </c>
      <c r="J67" s="232" t="s">
        <v>131</v>
      </c>
      <c r="K67" s="181">
        <v>59041</v>
      </c>
      <c r="L67" s="180">
        <v>4790</v>
      </c>
      <c r="M67" s="182">
        <v>44</v>
      </c>
      <c r="N67" s="254">
        <f t="shared" si="6"/>
        <v>9.1858037578288094</v>
      </c>
    </row>
    <row r="68" spans="2:14" ht="15.75" thickBot="1" x14ac:dyDescent="0.3">
      <c r="B68" s="168">
        <v>64</v>
      </c>
      <c r="C68" s="200" t="s">
        <v>205</v>
      </c>
      <c r="D68" s="181">
        <v>59238</v>
      </c>
      <c r="E68" s="180">
        <v>1405</v>
      </c>
      <c r="F68" s="251">
        <v>2</v>
      </c>
      <c r="G68" s="207">
        <f t="shared" si="1"/>
        <v>1.4234875444839858</v>
      </c>
      <c r="H68" s="282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173">
        <f t="shared" si="6"/>
        <v>1.4234875444839858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251">
        <v>4</v>
      </c>
      <c r="G69" s="211">
        <f t="shared" si="1"/>
        <v>2.9027576197387517</v>
      </c>
      <c r="H69" s="282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6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251">
        <v>0</v>
      </c>
      <c r="G70" s="207">
        <f t="shared" ref="G70:G85" si="7">F70*1000/E70</f>
        <v>0</v>
      </c>
      <c r="H70" s="284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 t="shared" si="6"/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251">
        <v>0</v>
      </c>
      <c r="G71" s="207">
        <f t="shared" si="7"/>
        <v>0</v>
      </c>
      <c r="H71" s="282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 t="shared" si="6"/>
        <v>0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251">
        <v>4</v>
      </c>
      <c r="G72" s="206">
        <f t="shared" si="7"/>
        <v>1.817355747387551</v>
      </c>
      <c r="H72" s="282"/>
      <c r="I72" s="168">
        <v>68</v>
      </c>
      <c r="J72" s="64" t="s">
        <v>208</v>
      </c>
      <c r="K72" s="181">
        <v>55311</v>
      </c>
      <c r="L72" s="180">
        <v>2201</v>
      </c>
      <c r="M72" s="182">
        <v>5</v>
      </c>
      <c r="N72" s="173">
        <f t="shared" si="6"/>
        <v>2.271694684234439</v>
      </c>
    </row>
    <row r="73" spans="2:14" ht="15.75" thickBot="1" x14ac:dyDescent="0.3">
      <c r="B73" s="168">
        <v>69</v>
      </c>
      <c r="C73" s="200" t="s">
        <v>209</v>
      </c>
      <c r="D73" s="181">
        <v>59498</v>
      </c>
      <c r="E73" s="180">
        <v>1270</v>
      </c>
      <c r="F73" s="251">
        <v>1</v>
      </c>
      <c r="G73" s="207">
        <f t="shared" si="7"/>
        <v>0.78740157480314965</v>
      </c>
      <c r="H73" s="282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6"/>
        <v>1.5748031496062993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251">
        <v>15</v>
      </c>
      <c r="G74" s="281">
        <f t="shared" si="7"/>
        <v>6.6785396260017809</v>
      </c>
      <c r="H74" s="282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182">
        <v>13</v>
      </c>
      <c r="N74" s="254">
        <f t="shared" si="6"/>
        <v>5.7880676758682101</v>
      </c>
    </row>
    <row r="75" spans="2:14" ht="15.75" thickBot="1" x14ac:dyDescent="0.3">
      <c r="B75" s="168">
        <v>71</v>
      </c>
      <c r="C75" s="64" t="s">
        <v>211</v>
      </c>
      <c r="D75" s="181">
        <v>59327</v>
      </c>
      <c r="E75" s="180">
        <v>4129</v>
      </c>
      <c r="F75" s="251">
        <v>14</v>
      </c>
      <c r="G75" s="206">
        <f t="shared" si="7"/>
        <v>3.3906514894647612</v>
      </c>
      <c r="H75" s="282" t="s">
        <v>170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13</v>
      </c>
      <c r="N75" s="254">
        <f t="shared" si="6"/>
        <v>3.1484620973601358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251">
        <v>21</v>
      </c>
      <c r="G76" s="281">
        <f t="shared" si="7"/>
        <v>9.2267135325131804</v>
      </c>
      <c r="H76" s="282"/>
      <c r="I76" s="168">
        <v>72</v>
      </c>
      <c r="J76" s="232" t="s">
        <v>149</v>
      </c>
      <c r="K76" s="181">
        <v>59416</v>
      </c>
      <c r="L76" s="180">
        <v>2276</v>
      </c>
      <c r="M76" s="182">
        <v>23</v>
      </c>
      <c r="N76" s="254">
        <f t="shared" si="6"/>
        <v>10.105448154657294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251">
        <v>3</v>
      </c>
      <c r="G77" s="206">
        <f t="shared" si="7"/>
        <v>1.9646365422396856</v>
      </c>
      <c r="H77" s="283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6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251">
        <v>5</v>
      </c>
      <c r="G78" s="206">
        <f t="shared" si="7"/>
        <v>2.8935185185185186</v>
      </c>
      <c r="H78" s="283"/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6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251">
        <v>7</v>
      </c>
      <c r="G79" s="206">
        <f t="shared" si="7"/>
        <v>1.5267175572519085</v>
      </c>
      <c r="H79" s="283"/>
      <c r="I79" s="168">
        <v>75</v>
      </c>
      <c r="J79" s="64" t="s">
        <v>155</v>
      </c>
      <c r="K79" s="181">
        <v>59693</v>
      </c>
      <c r="L79" s="180">
        <v>4585</v>
      </c>
      <c r="M79" s="182">
        <v>8</v>
      </c>
      <c r="N79" s="173">
        <f t="shared" si="6"/>
        <v>1.7448200654307524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251">
        <v>7</v>
      </c>
      <c r="G80" s="281">
        <f t="shared" si="7"/>
        <v>3.2021957913998169</v>
      </c>
      <c r="H80" s="282"/>
      <c r="I80" s="168">
        <v>76</v>
      </c>
      <c r="J80" s="232" t="s">
        <v>157</v>
      </c>
      <c r="K80" s="181">
        <v>59764</v>
      </c>
      <c r="L80" s="180">
        <v>2186</v>
      </c>
      <c r="M80" s="182">
        <v>10</v>
      </c>
      <c r="N80" s="254">
        <f t="shared" si="6"/>
        <v>4.574565416285453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251">
        <v>15</v>
      </c>
      <c r="G81" s="281">
        <f t="shared" si="7"/>
        <v>5.8297706956859701</v>
      </c>
      <c r="H81" s="282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12</v>
      </c>
      <c r="N81" s="254">
        <f t="shared" si="6"/>
        <v>4.6638165565487757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251">
        <v>10</v>
      </c>
      <c r="G82" s="281">
        <f t="shared" si="7"/>
        <v>4.7505938242280283</v>
      </c>
      <c r="H82" s="282"/>
      <c r="I82" s="168">
        <v>78</v>
      </c>
      <c r="J82" s="232" t="s">
        <v>161</v>
      </c>
      <c r="K82" s="181">
        <v>59942</v>
      </c>
      <c r="L82" s="180">
        <v>2105</v>
      </c>
      <c r="M82" s="182">
        <v>14</v>
      </c>
      <c r="N82" s="254">
        <f t="shared" si="6"/>
        <v>6.6508313539192399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251">
        <v>1</v>
      </c>
      <c r="G83" s="206">
        <f t="shared" si="7"/>
        <v>1.053740779768177</v>
      </c>
      <c r="H83" s="285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>1000*M83/L83</f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251">
        <v>39</v>
      </c>
      <c r="G84" s="281">
        <f t="shared" si="7"/>
        <v>6.563446650959273</v>
      </c>
      <c r="H84" s="283"/>
      <c r="I84" s="168">
        <v>80</v>
      </c>
      <c r="J84" s="232" t="s">
        <v>214</v>
      </c>
      <c r="K84" s="181">
        <v>60062</v>
      </c>
      <c r="L84" s="180">
        <v>5942</v>
      </c>
      <c r="M84" s="182">
        <v>39</v>
      </c>
      <c r="N84" s="254">
        <f>1000*M84/L84</f>
        <v>6.563446650959273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252">
        <v>1</v>
      </c>
      <c r="G85" s="207">
        <f t="shared" si="7"/>
        <v>0.6958942240779401</v>
      </c>
      <c r="H85" s="286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6.5" thickTop="1" thickBot="1" x14ac:dyDescent="0.3">
      <c r="B86" s="385" t="s">
        <v>215</v>
      </c>
      <c r="C86" s="386"/>
      <c r="D86" s="387"/>
      <c r="E86" s="167">
        <f>SUM(E5:E85)</f>
        <v>757843</v>
      </c>
      <c r="F86" s="167">
        <f>SUM(F5:F85)</f>
        <v>4798</v>
      </c>
      <c r="G86" s="254">
        <f>F86*1000/E86</f>
        <v>6.3311266317693766</v>
      </c>
      <c r="H86" s="282" t="s">
        <v>170</v>
      </c>
      <c r="I86" s="385" t="s">
        <v>215</v>
      </c>
      <c r="J86" s="386"/>
      <c r="K86" s="387"/>
      <c r="L86" s="167">
        <v>757843</v>
      </c>
      <c r="M86" s="167">
        <v>4721</v>
      </c>
      <c r="N86" s="254">
        <f>1000*M86/L86</f>
        <v>6.2295224736521941</v>
      </c>
    </row>
    <row r="87" spans="2:14" ht="15.75" thickTop="1" x14ac:dyDescent="0.25"/>
  </sheetData>
  <autoFilter ref="B4:N86"/>
  <mergeCells count="6">
    <mergeCell ref="C1:D1"/>
    <mergeCell ref="B2:G2"/>
    <mergeCell ref="I2:N2"/>
    <mergeCell ref="B86:D86"/>
    <mergeCell ref="I86:K86"/>
    <mergeCell ref="J1:K1"/>
  </mergeCell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140625" customWidth="1"/>
    <col min="10" max="10" width="18.28515625" customWidth="1"/>
  </cols>
  <sheetData>
    <row r="1" spans="2:14" ht="16.5" thickBot="1" x14ac:dyDescent="0.3">
      <c r="C1" s="405">
        <v>44289</v>
      </c>
      <c r="D1" s="406"/>
      <c r="J1" s="405">
        <v>44288</v>
      </c>
      <c r="K1" s="405"/>
    </row>
    <row r="2" spans="2:14" ht="61.5" customHeight="1" thickBot="1" x14ac:dyDescent="0.35">
      <c r="B2" s="393" t="s">
        <v>289</v>
      </c>
      <c r="C2" s="394"/>
      <c r="D2" s="394"/>
      <c r="E2" s="394"/>
      <c r="F2" s="394"/>
      <c r="G2" s="395"/>
      <c r="H2" s="287"/>
      <c r="I2" s="393" t="s">
        <v>288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2626</v>
      </c>
      <c r="G5" s="254">
        <f t="shared" ref="G5:G36" si="0">1000*F5/E5</f>
        <v>7.7939963077945897</v>
      </c>
      <c r="H5" s="291" t="s">
        <v>170</v>
      </c>
      <c r="I5" s="168">
        <v>1</v>
      </c>
      <c r="J5" s="232" t="s">
        <v>226</v>
      </c>
      <c r="K5" s="181">
        <v>54975</v>
      </c>
      <c r="L5" s="180">
        <v>336926</v>
      </c>
      <c r="M5" s="250">
        <v>2605</v>
      </c>
      <c r="N5" s="280">
        <f>M5*1000/L5</f>
        <v>7.7316680814184719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278</v>
      </c>
      <c r="G6" s="254">
        <f t="shared" si="0"/>
        <v>7.2386408019789092</v>
      </c>
      <c r="H6" s="291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251">
        <v>276</v>
      </c>
      <c r="N6" s="281">
        <f t="shared" ref="N6:N69" si="1">M6*1000/L6</f>
        <v>7.186564249446687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79</v>
      </c>
      <c r="G7" s="254">
        <f t="shared" si="0"/>
        <v>3.4313512574382141</v>
      </c>
      <c r="H7" s="291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251">
        <v>75</v>
      </c>
      <c r="N7" s="281">
        <f t="shared" si="1"/>
        <v>3.257611953264127</v>
      </c>
    </row>
    <row r="8" spans="2:14" ht="16.5" thickBot="1" x14ac:dyDescent="0.3">
      <c r="B8" s="265">
        <v>4</v>
      </c>
      <c r="C8" s="232" t="s">
        <v>229</v>
      </c>
      <c r="D8" s="181">
        <v>55259</v>
      </c>
      <c r="E8" s="180">
        <v>55578</v>
      </c>
      <c r="F8" s="182">
        <v>341</v>
      </c>
      <c r="G8" s="254">
        <f t="shared" si="0"/>
        <v>6.1355212494152358</v>
      </c>
      <c r="H8" s="291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251">
        <v>324</v>
      </c>
      <c r="N8" s="281">
        <f t="shared" si="1"/>
        <v>5.8296448234913099</v>
      </c>
    </row>
    <row r="9" spans="2:14" ht="16.5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177</v>
      </c>
      <c r="G9" s="254">
        <f t="shared" si="0"/>
        <v>6.4356615641929968</v>
      </c>
      <c r="H9" s="291" t="s">
        <v>170</v>
      </c>
      <c r="I9" s="266">
        <v>5</v>
      </c>
      <c r="J9" s="232" t="s">
        <v>230</v>
      </c>
      <c r="K9" s="181">
        <v>55357</v>
      </c>
      <c r="L9" s="180">
        <v>27503</v>
      </c>
      <c r="M9" s="251">
        <v>168</v>
      </c>
      <c r="N9" s="281">
        <f t="shared" si="1"/>
        <v>6.1084245355052174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9580</v>
      </c>
      <c r="F10" s="182">
        <v>42</v>
      </c>
      <c r="G10" s="254">
        <f t="shared" si="0"/>
        <v>4.3841336116910226</v>
      </c>
      <c r="H10" s="291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251">
        <v>41</v>
      </c>
      <c r="N10" s="281">
        <f t="shared" si="1"/>
        <v>4.2797494780793324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13</v>
      </c>
      <c r="G11" s="173">
        <f t="shared" si="0"/>
        <v>1.9747835333434605</v>
      </c>
      <c r="H11" s="291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251">
        <v>12</v>
      </c>
      <c r="N11" s="206">
        <f t="shared" si="1"/>
        <v>1.8228771077016557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1095</v>
      </c>
      <c r="F12" s="182">
        <v>1</v>
      </c>
      <c r="G12" s="202">
        <f t="shared" si="0"/>
        <v>0.91324200913242004</v>
      </c>
      <c r="H12" s="276"/>
      <c r="I12" s="168">
        <v>8</v>
      </c>
      <c r="J12" s="64" t="s">
        <v>9</v>
      </c>
      <c r="K12" s="181">
        <v>55598</v>
      </c>
      <c r="L12" s="180">
        <v>1095</v>
      </c>
      <c r="M12" s="251">
        <v>2</v>
      </c>
      <c r="N12" s="206">
        <f t="shared" si="1"/>
        <v>1.8264840182648401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0</v>
      </c>
      <c r="G13" s="202">
        <f t="shared" si="0"/>
        <v>0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251">
        <v>1</v>
      </c>
      <c r="N13" s="210">
        <f t="shared" si="1"/>
        <v>0.84602368866328259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15383</v>
      </c>
      <c r="F14" s="182">
        <v>145</v>
      </c>
      <c r="G14" s="254">
        <f t="shared" si="0"/>
        <v>9.425989728921536</v>
      </c>
      <c r="H14" s="291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251">
        <v>139</v>
      </c>
      <c r="N14" s="281">
        <f t="shared" si="1"/>
        <v>9.0359487746213354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54">
        <f t="shared" si="0"/>
        <v>4.7978067169294034</v>
      </c>
      <c r="H15" s="275"/>
      <c r="I15" s="168">
        <v>11</v>
      </c>
      <c r="J15" s="232" t="s">
        <v>174</v>
      </c>
      <c r="K15" s="181">
        <v>55776</v>
      </c>
      <c r="L15" s="180">
        <v>1459</v>
      </c>
      <c r="M15" s="251">
        <v>7</v>
      </c>
      <c r="N15" s="281">
        <f t="shared" si="1"/>
        <v>4.7978067169294034</v>
      </c>
    </row>
    <row r="16" spans="2:14" ht="16.5" thickBot="1" x14ac:dyDescent="0.3">
      <c r="B16" s="265">
        <v>12</v>
      </c>
      <c r="C16" s="232" t="s">
        <v>17</v>
      </c>
      <c r="D16" s="181">
        <v>55838</v>
      </c>
      <c r="E16" s="180">
        <v>12976</v>
      </c>
      <c r="F16" s="182">
        <v>85</v>
      </c>
      <c r="G16" s="254">
        <f t="shared" si="0"/>
        <v>6.5505548705302097</v>
      </c>
      <c r="H16" s="291" t="s">
        <v>170</v>
      </c>
      <c r="I16" s="168">
        <v>12</v>
      </c>
      <c r="J16" s="232" t="s">
        <v>17</v>
      </c>
      <c r="K16" s="181">
        <v>55838</v>
      </c>
      <c r="L16" s="180">
        <v>12976</v>
      </c>
      <c r="M16" s="251">
        <v>80</v>
      </c>
      <c r="N16" s="281">
        <f t="shared" si="1"/>
        <v>6.1652281134401976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73">
        <f t="shared" si="0"/>
        <v>1.0147133434804667</v>
      </c>
      <c r="H17" s="291" t="s">
        <v>170</v>
      </c>
      <c r="I17" s="168">
        <v>13</v>
      </c>
      <c r="J17" s="200" t="s">
        <v>175</v>
      </c>
      <c r="K17" s="181">
        <v>55918</v>
      </c>
      <c r="L17" s="180">
        <v>1971</v>
      </c>
      <c r="M17" s="251">
        <v>1</v>
      </c>
      <c r="N17" s="210">
        <f t="shared" si="1"/>
        <v>0.50735667174023336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H18" s="291" t="s">
        <v>170</v>
      </c>
      <c r="I18" s="168">
        <v>14</v>
      </c>
      <c r="J18" s="64" t="s">
        <v>176</v>
      </c>
      <c r="K18" s="181">
        <v>56014</v>
      </c>
      <c r="L18" s="180">
        <v>1342</v>
      </c>
      <c r="M18" s="251">
        <v>2</v>
      </c>
      <c r="N18" s="206">
        <f t="shared" si="1"/>
        <v>1.4903129657228018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54">
        <f t="shared" si="0"/>
        <v>3.4794711203897006</v>
      </c>
      <c r="H19" s="275"/>
      <c r="I19" s="168">
        <v>15</v>
      </c>
      <c r="J19" s="232" t="s">
        <v>177</v>
      </c>
      <c r="K19" s="181">
        <v>56096</v>
      </c>
      <c r="L19" s="180">
        <v>1437</v>
      </c>
      <c r="M19" s="251">
        <v>5</v>
      </c>
      <c r="N19" s="281">
        <f t="shared" si="1"/>
        <v>3.4794711203897006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52</v>
      </c>
      <c r="G20" s="254">
        <f t="shared" si="0"/>
        <v>10.766045548654244</v>
      </c>
      <c r="H20" s="291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251">
        <v>42</v>
      </c>
      <c r="N20" s="281">
        <f t="shared" si="1"/>
        <v>8.695652173913043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H21" s="275"/>
      <c r="I21" s="168">
        <v>17</v>
      </c>
      <c r="J21" s="64" t="s">
        <v>179</v>
      </c>
      <c r="K21" s="181">
        <v>56265</v>
      </c>
      <c r="L21" s="180">
        <v>1338</v>
      </c>
      <c r="M21" s="251">
        <v>3</v>
      </c>
      <c r="N21" s="211">
        <f t="shared" si="1"/>
        <v>2.2421524663677128</v>
      </c>
    </row>
    <row r="22" spans="2:14" ht="16.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2</v>
      </c>
      <c r="G22" s="173">
        <f t="shared" si="0"/>
        <v>1.6849199663016006</v>
      </c>
      <c r="H22" s="291" t="s">
        <v>170</v>
      </c>
      <c r="I22" s="168">
        <v>18</v>
      </c>
      <c r="J22" s="200" t="s">
        <v>29</v>
      </c>
      <c r="K22" s="181">
        <v>56327</v>
      </c>
      <c r="L22" s="180">
        <v>1187</v>
      </c>
      <c r="M22" s="251">
        <v>1</v>
      </c>
      <c r="N22" s="210">
        <f t="shared" si="1"/>
        <v>0.84245998315080028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173">
        <f t="shared" si="0"/>
        <v>2.0911752404851525</v>
      </c>
      <c r="H23" s="277"/>
      <c r="I23" s="168">
        <v>19</v>
      </c>
      <c r="J23" s="64" t="s">
        <v>180</v>
      </c>
      <c r="K23" s="181">
        <v>56354</v>
      </c>
      <c r="L23" s="180">
        <v>2391</v>
      </c>
      <c r="M23" s="251">
        <v>5</v>
      </c>
      <c r="N23" s="206">
        <f t="shared" si="1"/>
        <v>2.0911752404851525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12</v>
      </c>
      <c r="G24" s="254">
        <f t="shared" si="0"/>
        <v>5.0718512256973796</v>
      </c>
      <c r="H24" s="277"/>
      <c r="I24" s="168">
        <v>20</v>
      </c>
      <c r="J24" s="232" t="s">
        <v>181</v>
      </c>
      <c r="K24" s="181">
        <v>56425</v>
      </c>
      <c r="L24" s="180">
        <v>2366</v>
      </c>
      <c r="M24" s="251">
        <v>16</v>
      </c>
      <c r="N24" s="281">
        <f t="shared" si="1"/>
        <v>6.7624683009298394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4</v>
      </c>
      <c r="G25" s="173">
        <f t="shared" si="0"/>
        <v>1.6038492381716118</v>
      </c>
      <c r="H25" s="275"/>
      <c r="I25" s="168">
        <v>21</v>
      </c>
      <c r="J25" s="64" t="s">
        <v>182</v>
      </c>
      <c r="K25" s="181">
        <v>56461</v>
      </c>
      <c r="L25" s="180">
        <v>2494</v>
      </c>
      <c r="M25" s="251">
        <v>4</v>
      </c>
      <c r="N25" s="211">
        <f t="shared" si="1"/>
        <v>1.6038492381716118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251">
        <v>0</v>
      </c>
      <c r="N26" s="210">
        <f t="shared" si="1"/>
        <v>0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6</v>
      </c>
      <c r="G27" s="173">
        <f t="shared" si="0"/>
        <v>1.95822454308094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251">
        <v>6</v>
      </c>
      <c r="N27" s="206">
        <f t="shared" si="1"/>
        <v>1.95822454308094</v>
      </c>
    </row>
    <row r="28" spans="2:14" ht="16.5" thickBot="1" x14ac:dyDescent="0.3">
      <c r="B28" s="265">
        <v>24</v>
      </c>
      <c r="C28" s="232" t="s">
        <v>185</v>
      </c>
      <c r="D28" s="181">
        <v>56666</v>
      </c>
      <c r="E28" s="180">
        <v>4797</v>
      </c>
      <c r="F28" s="182">
        <v>31</v>
      </c>
      <c r="G28" s="254">
        <f t="shared" si="0"/>
        <v>6.4623723160308524</v>
      </c>
      <c r="H28" s="291" t="s">
        <v>170</v>
      </c>
      <c r="I28" s="168">
        <v>24</v>
      </c>
      <c r="J28" s="232" t="s">
        <v>185</v>
      </c>
      <c r="K28" s="181">
        <v>56666</v>
      </c>
      <c r="L28" s="180">
        <v>4797</v>
      </c>
      <c r="M28" s="251">
        <v>30</v>
      </c>
      <c r="N28" s="281">
        <f t="shared" si="1"/>
        <v>6.2539086929330834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5</v>
      </c>
      <c r="G29" s="173">
        <f t="shared" si="0"/>
        <v>2.1358393848782571</v>
      </c>
      <c r="H29" s="291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251">
        <v>4</v>
      </c>
      <c r="N29" s="211">
        <f t="shared" si="1"/>
        <v>1.7086715079026058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2</v>
      </c>
      <c r="G30" s="173">
        <f t="shared" si="0"/>
        <v>1.1709601873536299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251">
        <v>3</v>
      </c>
      <c r="N30" s="206">
        <f t="shared" si="1"/>
        <v>1.7564402810304449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3746</v>
      </c>
      <c r="F31" s="182">
        <v>12</v>
      </c>
      <c r="G31" s="254">
        <f t="shared" si="0"/>
        <v>3.2034169781099839</v>
      </c>
      <c r="H31" s="291" t="s">
        <v>170</v>
      </c>
      <c r="I31" s="168">
        <v>27</v>
      </c>
      <c r="J31" s="64" t="s">
        <v>47</v>
      </c>
      <c r="K31" s="181">
        <v>56844</v>
      </c>
      <c r="L31" s="180">
        <v>3746</v>
      </c>
      <c r="M31" s="251">
        <v>11</v>
      </c>
      <c r="N31" s="206">
        <f t="shared" si="1"/>
        <v>2.9364655632674852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19</v>
      </c>
      <c r="G32" s="254">
        <f t="shared" si="0"/>
        <v>5.1020408163265305</v>
      </c>
      <c r="H32" s="291" t="s">
        <v>170</v>
      </c>
      <c r="I32" s="168">
        <v>28</v>
      </c>
      <c r="J32" s="232" t="s">
        <v>49</v>
      </c>
      <c r="K32" s="181">
        <v>56988</v>
      </c>
      <c r="L32" s="180">
        <v>3724</v>
      </c>
      <c r="M32" s="251">
        <v>18</v>
      </c>
      <c r="N32" s="281">
        <f t="shared" si="1"/>
        <v>4.8335123523093451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2369</v>
      </c>
      <c r="F33" s="182">
        <v>3</v>
      </c>
      <c r="G33" s="173">
        <f t="shared" si="0"/>
        <v>1.2663571127057831</v>
      </c>
      <c r="H33" s="291" t="s">
        <v>170</v>
      </c>
      <c r="I33" s="168">
        <v>29</v>
      </c>
      <c r="J33" s="200" t="s">
        <v>188</v>
      </c>
      <c r="K33" s="181">
        <v>57083</v>
      </c>
      <c r="L33" s="180">
        <v>2369</v>
      </c>
      <c r="M33" s="251">
        <v>1</v>
      </c>
      <c r="N33" s="210">
        <f t="shared" si="1"/>
        <v>0.42211903756859437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54">
        <f t="shared" si="0"/>
        <v>7.8740157480314963</v>
      </c>
      <c r="H34" s="275"/>
      <c r="I34" s="168">
        <v>30</v>
      </c>
      <c r="J34" s="232" t="s">
        <v>53</v>
      </c>
      <c r="K34" s="181">
        <v>57163</v>
      </c>
      <c r="L34" s="180">
        <v>1524</v>
      </c>
      <c r="M34" s="251">
        <v>12</v>
      </c>
      <c r="N34" s="281">
        <f t="shared" si="1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7</v>
      </c>
      <c r="G35" s="254">
        <f t="shared" si="0"/>
        <v>3.8997214484679668</v>
      </c>
      <c r="H35" s="275"/>
      <c r="I35" s="168">
        <v>31</v>
      </c>
      <c r="J35" s="232" t="s">
        <v>55</v>
      </c>
      <c r="K35" s="181">
        <v>57225</v>
      </c>
      <c r="L35" s="180">
        <v>1795</v>
      </c>
      <c r="M35" s="251">
        <v>8</v>
      </c>
      <c r="N35" s="281">
        <f t="shared" si="1"/>
        <v>4.4568245125348191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20</v>
      </c>
      <c r="G36" s="254">
        <f t="shared" si="0"/>
        <v>4.694835680751174</v>
      </c>
      <c r="H36" s="291" t="s">
        <v>170</v>
      </c>
      <c r="I36" s="168">
        <v>32</v>
      </c>
      <c r="J36" s="232" t="s">
        <v>57</v>
      </c>
      <c r="K36" s="181">
        <v>57350</v>
      </c>
      <c r="L36" s="180">
        <v>4260</v>
      </c>
      <c r="M36" s="251">
        <v>17</v>
      </c>
      <c r="N36" s="281">
        <f t="shared" si="1"/>
        <v>3.9906103286384975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8</v>
      </c>
      <c r="G37" s="254">
        <f t="shared" ref="G37:G68" si="2">1000*F37/E37</f>
        <v>5.8651026392961878</v>
      </c>
      <c r="H37" s="291" t="s">
        <v>170</v>
      </c>
      <c r="I37" s="168">
        <v>33</v>
      </c>
      <c r="J37" s="232" t="s">
        <v>189</v>
      </c>
      <c r="K37" s="181">
        <v>57449</v>
      </c>
      <c r="L37" s="180">
        <v>1364</v>
      </c>
      <c r="M37" s="251">
        <v>7</v>
      </c>
      <c r="N37" s="281">
        <f t="shared" si="1"/>
        <v>5.1319648093841641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7</v>
      </c>
      <c r="G38" s="173">
        <f t="shared" si="2"/>
        <v>2.2950819672131146</v>
      </c>
      <c r="H38" s="275"/>
      <c r="I38" s="168">
        <v>34</v>
      </c>
      <c r="J38" s="64" t="s">
        <v>61</v>
      </c>
      <c r="K38" s="181">
        <v>55062</v>
      </c>
      <c r="L38" s="180">
        <v>3050</v>
      </c>
      <c r="M38" s="251">
        <v>8</v>
      </c>
      <c r="N38" s="206">
        <f t="shared" si="1"/>
        <v>2.622950819672131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3</v>
      </c>
      <c r="G39" s="173">
        <f t="shared" si="2"/>
        <v>2.0161290322580645</v>
      </c>
      <c r="H39" s="277"/>
      <c r="I39" s="168">
        <v>35</v>
      </c>
      <c r="J39" s="64" t="s">
        <v>190</v>
      </c>
      <c r="K39" s="181">
        <v>57546</v>
      </c>
      <c r="L39" s="180">
        <v>1488</v>
      </c>
      <c r="M39" s="251">
        <v>3</v>
      </c>
      <c r="N39" s="211">
        <f t="shared" si="1"/>
        <v>2.0161290322580645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23</v>
      </c>
      <c r="G40" s="254">
        <f t="shared" si="2"/>
        <v>5.2308392085512851</v>
      </c>
      <c r="H40" s="275"/>
      <c r="I40" s="168">
        <v>36</v>
      </c>
      <c r="J40" s="232" t="s">
        <v>65</v>
      </c>
      <c r="K40" s="181">
        <v>57582</v>
      </c>
      <c r="L40" s="180">
        <v>4397</v>
      </c>
      <c r="M40" s="251">
        <v>25</v>
      </c>
      <c r="N40" s="281">
        <f t="shared" si="1"/>
        <v>5.685694791903571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2"/>
        <v>3.278688524590164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251">
        <v>9</v>
      </c>
      <c r="N41" s="281">
        <f t="shared" si="1"/>
        <v>3.278688524590164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325</v>
      </c>
      <c r="G42" s="254">
        <f t="shared" si="2"/>
        <v>6.9930069930069934</v>
      </c>
      <c r="H42" s="275"/>
      <c r="I42" s="168">
        <v>38</v>
      </c>
      <c r="J42" s="232" t="s">
        <v>192</v>
      </c>
      <c r="K42" s="181">
        <v>57706</v>
      </c>
      <c r="L42" s="180">
        <v>46475</v>
      </c>
      <c r="M42" s="251">
        <v>334</v>
      </c>
      <c r="N42" s="281">
        <f t="shared" si="1"/>
        <v>7.1866594943518018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28</v>
      </c>
      <c r="G43" s="254">
        <f t="shared" si="2"/>
        <v>7.1850141134205803</v>
      </c>
      <c r="H43" s="275"/>
      <c r="I43" s="266">
        <v>39</v>
      </c>
      <c r="J43" s="232" t="s">
        <v>71</v>
      </c>
      <c r="K43" s="181">
        <v>57742</v>
      </c>
      <c r="L43" s="180">
        <v>3897</v>
      </c>
      <c r="M43" s="251">
        <v>28</v>
      </c>
      <c r="N43" s="281">
        <f t="shared" si="1"/>
        <v>7.1850141134205803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29</v>
      </c>
      <c r="G44" s="254">
        <f t="shared" si="2"/>
        <v>12.64718709114697</v>
      </c>
      <c r="H44" s="291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251">
        <v>28</v>
      </c>
      <c r="N44" s="281">
        <f t="shared" si="1"/>
        <v>12.211077191452246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2"/>
        <v>1.3306719893546242</v>
      </c>
      <c r="H45" s="275"/>
      <c r="I45" s="168">
        <v>41</v>
      </c>
      <c r="J45" s="64" t="s">
        <v>75</v>
      </c>
      <c r="K45" s="181">
        <v>57831</v>
      </c>
      <c r="L45" s="180">
        <v>1503</v>
      </c>
      <c r="M45" s="251">
        <v>2</v>
      </c>
      <c r="N45" s="206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33</v>
      </c>
      <c r="G46" s="254">
        <f t="shared" si="2"/>
        <v>3.6215978928884986</v>
      </c>
      <c r="H46" s="291" t="s">
        <v>170</v>
      </c>
      <c r="I46" s="168">
        <v>42</v>
      </c>
      <c r="J46" s="64" t="s">
        <v>194</v>
      </c>
      <c r="K46" s="181">
        <v>57902</v>
      </c>
      <c r="L46" s="180">
        <v>9112</v>
      </c>
      <c r="M46" s="251">
        <v>27</v>
      </c>
      <c r="N46" s="206">
        <f t="shared" si="1"/>
        <v>2.9631255487269534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17</v>
      </c>
      <c r="G47" s="254">
        <f t="shared" si="2"/>
        <v>4.438642297650131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251">
        <v>17</v>
      </c>
      <c r="N47" s="281">
        <f t="shared" si="1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12</v>
      </c>
      <c r="G48" s="173">
        <f t="shared" si="2"/>
        <v>2.7745664739884393</v>
      </c>
      <c r="H48" s="275"/>
      <c r="I48" s="168">
        <v>44</v>
      </c>
      <c r="J48" s="64" t="s">
        <v>81</v>
      </c>
      <c r="K48" s="181">
        <v>58142</v>
      </c>
      <c r="L48" s="180">
        <v>4325</v>
      </c>
      <c r="M48" s="251">
        <v>12</v>
      </c>
      <c r="N48" s="206">
        <f t="shared" si="1"/>
        <v>2.7745664739884393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2"/>
        <v>1.3468013468013469</v>
      </c>
      <c r="H49" s="275"/>
      <c r="I49" s="168">
        <v>45</v>
      </c>
      <c r="J49" s="64" t="s">
        <v>195</v>
      </c>
      <c r="K49" s="181">
        <v>58204</v>
      </c>
      <c r="L49" s="180">
        <v>1485</v>
      </c>
      <c r="M49" s="251">
        <v>3</v>
      </c>
      <c r="N49" s="206">
        <f t="shared" si="1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5</v>
      </c>
      <c r="G50" s="254">
        <f t="shared" si="2"/>
        <v>4.2480883602378929</v>
      </c>
      <c r="H50" s="275"/>
      <c r="I50" s="168">
        <v>46</v>
      </c>
      <c r="J50" s="232" t="s">
        <v>196</v>
      </c>
      <c r="K50" s="181">
        <v>55106</v>
      </c>
      <c r="L50" s="180">
        <v>1177</v>
      </c>
      <c r="M50" s="251">
        <v>5</v>
      </c>
      <c r="N50" s="281">
        <f t="shared" si="1"/>
        <v>4.2480883602378929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54">
        <f t="shared" si="2"/>
        <v>3.2375556454876566</v>
      </c>
      <c r="H51" s="291" t="s">
        <v>170</v>
      </c>
      <c r="I51" s="168">
        <v>47</v>
      </c>
      <c r="J51" s="232" t="s">
        <v>87</v>
      </c>
      <c r="K51" s="181">
        <v>58259</v>
      </c>
      <c r="L51" s="180">
        <v>4942</v>
      </c>
      <c r="M51" s="251">
        <v>15</v>
      </c>
      <c r="N51" s="281">
        <f t="shared" si="1"/>
        <v>3.0352084176446783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15</v>
      </c>
      <c r="G52" s="254">
        <f t="shared" si="2"/>
        <v>3.2209576980888985</v>
      </c>
      <c r="H52" s="275"/>
      <c r="I52" s="168">
        <v>48</v>
      </c>
      <c r="J52" s="232" t="s">
        <v>89</v>
      </c>
      <c r="K52" s="181">
        <v>58311</v>
      </c>
      <c r="L52" s="180">
        <v>4657</v>
      </c>
      <c r="M52" s="251">
        <v>18</v>
      </c>
      <c r="N52" s="281">
        <f t="shared" si="1"/>
        <v>3.8651492377066781</v>
      </c>
    </row>
    <row r="53" spans="2:14" ht="15.75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54">
        <f t="shared" si="2"/>
        <v>3.4812880765883376</v>
      </c>
      <c r="H53" s="275"/>
      <c r="I53" s="168">
        <v>49</v>
      </c>
      <c r="J53" s="232" t="s">
        <v>197</v>
      </c>
      <c r="K53" s="181">
        <v>58357</v>
      </c>
      <c r="L53" s="180">
        <v>2298</v>
      </c>
      <c r="M53" s="251">
        <v>8</v>
      </c>
      <c r="N53" s="281">
        <f t="shared" si="1"/>
        <v>3.4812880765883376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173">
        <f t="shared" si="2"/>
        <v>2.9027576197387517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251">
        <v>4</v>
      </c>
      <c r="N54" s="206">
        <f t="shared" si="1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2"/>
        <v>0.61274509803921573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251">
        <v>1</v>
      </c>
      <c r="N55" s="210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2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251">
        <v>0</v>
      </c>
      <c r="N56" s="210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27</v>
      </c>
      <c r="G57" s="254">
        <f t="shared" si="2"/>
        <v>7.4074074074074074</v>
      </c>
      <c r="H57" s="275"/>
      <c r="I57" s="288">
        <v>53</v>
      </c>
      <c r="J57" s="232" t="s">
        <v>99</v>
      </c>
      <c r="K57" s="181">
        <v>55160</v>
      </c>
      <c r="L57" s="180">
        <v>3645</v>
      </c>
      <c r="M57" s="251">
        <v>28</v>
      </c>
      <c r="N57" s="281">
        <f t="shared" si="1"/>
        <v>7.6817558299039783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5869</v>
      </c>
      <c r="F58" s="182">
        <v>51</v>
      </c>
      <c r="G58" s="254">
        <f t="shared" si="2"/>
        <v>8.6897256772874432</v>
      </c>
      <c r="H58" s="291" t="s">
        <v>170</v>
      </c>
      <c r="I58" s="168">
        <v>54</v>
      </c>
      <c r="J58" s="232" t="s">
        <v>101</v>
      </c>
      <c r="K58" s="181">
        <v>55277</v>
      </c>
      <c r="L58" s="180">
        <v>5869</v>
      </c>
      <c r="M58" s="251">
        <v>45</v>
      </c>
      <c r="N58" s="281">
        <f t="shared" si="1"/>
        <v>7.6674050093712731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173">
        <f t="shared" si="2"/>
        <v>2.3388773388773387</v>
      </c>
      <c r="H59" s="275"/>
      <c r="I59" s="168">
        <v>55</v>
      </c>
      <c r="J59" s="64" t="s">
        <v>103</v>
      </c>
      <c r="K59" s="181">
        <v>58552</v>
      </c>
      <c r="L59" s="180">
        <v>3848</v>
      </c>
      <c r="M59" s="251">
        <v>10</v>
      </c>
      <c r="N59" s="206">
        <f t="shared" si="1"/>
        <v>2.5987525987525988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12</v>
      </c>
      <c r="G60" s="254">
        <f t="shared" si="2"/>
        <v>3.6496350364963503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251">
        <v>12</v>
      </c>
      <c r="N60" s="281">
        <f t="shared" si="1"/>
        <v>3.6496350364963503</v>
      </c>
    </row>
    <row r="61" spans="2:14" ht="15.75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182">
        <v>9</v>
      </c>
      <c r="G61" s="173">
        <f t="shared" si="2"/>
        <v>2.7548209366391183</v>
      </c>
      <c r="H61" s="275"/>
      <c r="I61" s="168">
        <v>57</v>
      </c>
      <c r="J61" s="64" t="s">
        <v>201</v>
      </c>
      <c r="K61" s="181">
        <v>58721</v>
      </c>
      <c r="L61" s="180">
        <v>3267</v>
      </c>
      <c r="M61" s="251">
        <v>9</v>
      </c>
      <c r="N61" s="211">
        <f t="shared" si="1"/>
        <v>2.7548209366391183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4</v>
      </c>
      <c r="G62" s="173">
        <f t="shared" si="2"/>
        <v>1.7414018284719199</v>
      </c>
      <c r="H62" s="275"/>
      <c r="I62" s="168">
        <v>58</v>
      </c>
      <c r="J62" s="64" t="s">
        <v>119</v>
      </c>
      <c r="K62" s="181">
        <v>60169</v>
      </c>
      <c r="L62" s="180">
        <v>2297</v>
      </c>
      <c r="M62" s="251">
        <v>5</v>
      </c>
      <c r="N62" s="206">
        <f t="shared" si="1"/>
        <v>2.1767522855898997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13</v>
      </c>
      <c r="G63" s="254">
        <f t="shared" si="2"/>
        <v>11.304347826086957</v>
      </c>
      <c r="H63" s="275"/>
      <c r="I63" s="168">
        <v>59</v>
      </c>
      <c r="J63" s="232" t="s">
        <v>202</v>
      </c>
      <c r="K63" s="181">
        <v>58794</v>
      </c>
      <c r="L63" s="180">
        <v>1150</v>
      </c>
      <c r="M63" s="251">
        <v>13</v>
      </c>
      <c r="N63" s="281">
        <f t="shared" si="1"/>
        <v>11.304347826086957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4</v>
      </c>
      <c r="G64" s="173">
        <f t="shared" si="2"/>
        <v>2.2038567493112948</v>
      </c>
      <c r="H64" s="275"/>
      <c r="I64" s="168">
        <v>60</v>
      </c>
      <c r="J64" s="64" t="s">
        <v>125</v>
      </c>
      <c r="K64" s="181">
        <v>58856</v>
      </c>
      <c r="L64" s="180">
        <v>1815</v>
      </c>
      <c r="M64" s="251">
        <v>4</v>
      </c>
      <c r="N64" s="211">
        <f t="shared" si="1"/>
        <v>2.2038567493112948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1658</v>
      </c>
      <c r="F65" s="182">
        <v>4</v>
      </c>
      <c r="G65" s="173">
        <f t="shared" si="2"/>
        <v>2.4125452352231602</v>
      </c>
      <c r="H65" s="275"/>
      <c r="I65" s="168">
        <v>61</v>
      </c>
      <c r="J65" s="64" t="s">
        <v>203</v>
      </c>
      <c r="K65" s="181">
        <v>58918</v>
      </c>
      <c r="L65" s="180">
        <v>1658</v>
      </c>
      <c r="M65" s="251">
        <v>4</v>
      </c>
      <c r="N65" s="211">
        <f t="shared" si="1"/>
        <v>2.4125452352231602</v>
      </c>
    </row>
    <row r="66" spans="2:14" ht="16.5" thickBot="1" x14ac:dyDescent="0.3">
      <c r="B66" s="168">
        <v>62</v>
      </c>
      <c r="C66" s="232" t="s">
        <v>204</v>
      </c>
      <c r="D66" s="181">
        <v>58990</v>
      </c>
      <c r="E66" s="180">
        <v>634</v>
      </c>
      <c r="F66" s="182">
        <v>2</v>
      </c>
      <c r="G66" s="254">
        <f t="shared" si="2"/>
        <v>3.1545741324921135</v>
      </c>
      <c r="H66" s="291" t="s">
        <v>170</v>
      </c>
      <c r="I66" s="168">
        <v>62</v>
      </c>
      <c r="J66" s="64" t="s">
        <v>204</v>
      </c>
      <c r="K66" s="181">
        <v>58990</v>
      </c>
      <c r="L66" s="180">
        <v>634</v>
      </c>
      <c r="M66" s="251">
        <v>1</v>
      </c>
      <c r="N66" s="211">
        <f t="shared" si="1"/>
        <v>1.5772870662460567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43</v>
      </c>
      <c r="G67" s="254">
        <f t="shared" si="2"/>
        <v>8.9770354906054273</v>
      </c>
      <c r="H67" s="275"/>
      <c r="I67" s="168">
        <v>63</v>
      </c>
      <c r="J67" s="232" t="s">
        <v>131</v>
      </c>
      <c r="K67" s="181">
        <v>59041</v>
      </c>
      <c r="L67" s="180">
        <v>4790</v>
      </c>
      <c r="M67" s="251">
        <v>45</v>
      </c>
      <c r="N67" s="281">
        <f t="shared" si="1"/>
        <v>9.3945720250521916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173">
        <f t="shared" si="2"/>
        <v>1.4234875444839858</v>
      </c>
      <c r="H68" s="275"/>
      <c r="I68" s="168">
        <v>64</v>
      </c>
      <c r="J68" s="64" t="s">
        <v>205</v>
      </c>
      <c r="K68" s="181">
        <v>59238</v>
      </c>
      <c r="L68" s="180">
        <v>1405</v>
      </c>
      <c r="M68" s="251">
        <v>2</v>
      </c>
      <c r="N68" s="211">
        <f t="shared" si="1"/>
        <v>1.4234875444839858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ref="G69:G73" si="3">1000*F69/E69</f>
        <v>2.9027576197387517</v>
      </c>
      <c r="H69" s="275"/>
      <c r="I69" s="168">
        <v>65</v>
      </c>
      <c r="J69" s="64" t="s">
        <v>133</v>
      </c>
      <c r="K69" s="181">
        <v>59130</v>
      </c>
      <c r="L69" s="180">
        <v>1378</v>
      </c>
      <c r="M69" s="251">
        <v>4</v>
      </c>
      <c r="N69" s="211">
        <f t="shared" si="1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02">
        <f t="shared" si="3"/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251">
        <v>0</v>
      </c>
      <c r="N70" s="210">
        <f t="shared" ref="N70:N85" si="4">M70*1000/L70</f>
        <v>0</v>
      </c>
    </row>
    <row r="71" spans="2:14" ht="15.75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02">
        <f t="shared" si="3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251">
        <v>0</v>
      </c>
      <c r="N71" s="210">
        <f t="shared" si="4"/>
        <v>0</v>
      </c>
    </row>
    <row r="72" spans="2:14" ht="16.5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6</v>
      </c>
      <c r="G72" s="173">
        <f t="shared" si="3"/>
        <v>2.7260336210813265</v>
      </c>
      <c r="H72" s="291" t="s">
        <v>170</v>
      </c>
      <c r="I72" s="168">
        <v>68</v>
      </c>
      <c r="J72" s="64" t="s">
        <v>208</v>
      </c>
      <c r="K72" s="181">
        <v>55311</v>
      </c>
      <c r="L72" s="180">
        <v>2201</v>
      </c>
      <c r="M72" s="251">
        <v>4</v>
      </c>
      <c r="N72" s="206">
        <f t="shared" si="4"/>
        <v>1.817355747387551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3"/>
        <v>1.5748031496062993</v>
      </c>
      <c r="H73" s="291" t="s">
        <v>170</v>
      </c>
      <c r="I73" s="168">
        <v>69</v>
      </c>
      <c r="J73" s="200" t="s">
        <v>209</v>
      </c>
      <c r="K73" s="181">
        <v>59498</v>
      </c>
      <c r="L73" s="180">
        <v>1270</v>
      </c>
      <c r="M73" s="251">
        <v>1</v>
      </c>
      <c r="N73" s="210">
        <f t="shared" si="4"/>
        <v>0.78740157480314965</v>
      </c>
    </row>
    <row r="74" spans="2:14" ht="16.5" thickBot="1" x14ac:dyDescent="0.3">
      <c r="B74" s="265">
        <v>70</v>
      </c>
      <c r="C74" s="232" t="s">
        <v>210</v>
      </c>
      <c r="D74" s="181">
        <v>59586</v>
      </c>
      <c r="E74" s="180">
        <v>2246</v>
      </c>
      <c r="F74" s="182">
        <v>17</v>
      </c>
      <c r="G74" s="254">
        <f t="shared" ref="G74:G79" si="5">1000*F74/E74</f>
        <v>7.5690115761353516</v>
      </c>
      <c r="H74" s="291" t="s">
        <v>170</v>
      </c>
      <c r="I74" s="168">
        <v>70</v>
      </c>
      <c r="J74" s="232" t="s">
        <v>210</v>
      </c>
      <c r="K74" s="181">
        <v>59586</v>
      </c>
      <c r="L74" s="180">
        <v>2246</v>
      </c>
      <c r="M74" s="251">
        <v>15</v>
      </c>
      <c r="N74" s="281">
        <f t="shared" si="4"/>
        <v>6.6785396260017809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17</v>
      </c>
      <c r="G75" s="254">
        <f t="shared" si="5"/>
        <v>4.1172196657786388</v>
      </c>
      <c r="H75" s="291" t="s">
        <v>170</v>
      </c>
      <c r="I75" s="168">
        <v>71</v>
      </c>
      <c r="J75" s="64" t="s">
        <v>211</v>
      </c>
      <c r="K75" s="181">
        <v>59327</v>
      </c>
      <c r="L75" s="180">
        <v>4129</v>
      </c>
      <c r="M75" s="251">
        <v>14</v>
      </c>
      <c r="N75" s="206">
        <f t="shared" si="4"/>
        <v>3.3906514894647612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21</v>
      </c>
      <c r="G76" s="254">
        <f t="shared" si="5"/>
        <v>9.2267135325131804</v>
      </c>
      <c r="H76" s="275"/>
      <c r="I76" s="168">
        <v>72</v>
      </c>
      <c r="J76" s="232" t="s">
        <v>149</v>
      </c>
      <c r="K76" s="181">
        <v>59416</v>
      </c>
      <c r="L76" s="180">
        <v>2276</v>
      </c>
      <c r="M76" s="251">
        <v>21</v>
      </c>
      <c r="N76" s="281">
        <f t="shared" si="4"/>
        <v>9.2267135325131804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173">
        <f t="shared" si="5"/>
        <v>1.9646365422396856</v>
      </c>
      <c r="H77" s="275"/>
      <c r="I77" s="168">
        <v>73</v>
      </c>
      <c r="J77" s="64" t="s">
        <v>151</v>
      </c>
      <c r="K77" s="181">
        <v>59657</v>
      </c>
      <c r="L77" s="180">
        <v>1527</v>
      </c>
      <c r="M77" s="251">
        <v>3</v>
      </c>
      <c r="N77" s="206">
        <f t="shared" si="4"/>
        <v>1.9646365422396856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5"/>
        <v>2.8935185185185186</v>
      </c>
      <c r="H78" s="275"/>
      <c r="I78" s="168">
        <v>74</v>
      </c>
      <c r="J78" s="64" t="s">
        <v>212</v>
      </c>
      <c r="K78" s="181">
        <v>59826</v>
      </c>
      <c r="L78" s="180">
        <v>1728</v>
      </c>
      <c r="M78" s="251">
        <v>5</v>
      </c>
      <c r="N78" s="206">
        <f t="shared" si="4"/>
        <v>2.8935185185185186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10</v>
      </c>
      <c r="G79" s="173">
        <f t="shared" si="5"/>
        <v>2.1810250817884405</v>
      </c>
      <c r="H79" s="291" t="s">
        <v>170</v>
      </c>
      <c r="I79" s="168">
        <v>75</v>
      </c>
      <c r="J79" s="64" t="s">
        <v>155</v>
      </c>
      <c r="K79" s="181">
        <v>59693</v>
      </c>
      <c r="L79" s="180">
        <v>4585</v>
      </c>
      <c r="M79" s="251">
        <v>7</v>
      </c>
      <c r="N79" s="206">
        <f t="shared" si="4"/>
        <v>1.5267175572519085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7</v>
      </c>
      <c r="G80" s="254">
        <f t="shared" ref="G80:G86" si="6">1000*F80/E80</f>
        <v>3.2021957913998169</v>
      </c>
      <c r="H80" s="275"/>
      <c r="I80" s="168">
        <v>76</v>
      </c>
      <c r="J80" s="232" t="s">
        <v>157</v>
      </c>
      <c r="K80" s="181">
        <v>59764</v>
      </c>
      <c r="L80" s="180">
        <v>2186</v>
      </c>
      <c r="M80" s="251">
        <v>7</v>
      </c>
      <c r="N80" s="281">
        <f t="shared" si="4"/>
        <v>3.2021957913998169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15</v>
      </c>
      <c r="G81" s="254">
        <f t="shared" si="6"/>
        <v>5.8297706956859701</v>
      </c>
      <c r="H81" s="275"/>
      <c r="I81" s="168">
        <v>77</v>
      </c>
      <c r="J81" s="232" t="s">
        <v>213</v>
      </c>
      <c r="K81" s="181">
        <v>59880</v>
      </c>
      <c r="L81" s="180">
        <v>2573</v>
      </c>
      <c r="M81" s="251">
        <v>15</v>
      </c>
      <c r="N81" s="281">
        <f t="shared" si="4"/>
        <v>5.8297706956859701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10</v>
      </c>
      <c r="G82" s="254">
        <f t="shared" si="6"/>
        <v>4.7505938242280283</v>
      </c>
      <c r="H82" s="275"/>
      <c r="I82" s="168">
        <v>78</v>
      </c>
      <c r="J82" s="232" t="s">
        <v>161</v>
      </c>
      <c r="K82" s="181">
        <v>59942</v>
      </c>
      <c r="L82" s="180">
        <v>2105</v>
      </c>
      <c r="M82" s="251">
        <v>10</v>
      </c>
      <c r="N82" s="281">
        <f t="shared" si="4"/>
        <v>4.7505938242280283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6"/>
        <v>1.053740779768177</v>
      </c>
      <c r="H83" s="277"/>
      <c r="I83" s="168">
        <v>79</v>
      </c>
      <c r="J83" s="64" t="s">
        <v>163</v>
      </c>
      <c r="K83" s="181">
        <v>60026</v>
      </c>
      <c r="L83" s="180">
        <v>949</v>
      </c>
      <c r="M83" s="251">
        <v>1</v>
      </c>
      <c r="N83" s="206">
        <f t="shared" si="4"/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36</v>
      </c>
      <c r="G84" s="254">
        <f t="shared" si="6"/>
        <v>6.0585661393470209</v>
      </c>
      <c r="H84" s="277"/>
      <c r="I84" s="168">
        <v>80</v>
      </c>
      <c r="J84" s="232" t="s">
        <v>214</v>
      </c>
      <c r="K84" s="181">
        <v>60062</v>
      </c>
      <c r="L84" s="180">
        <v>5942</v>
      </c>
      <c r="M84" s="251">
        <v>39</v>
      </c>
      <c r="N84" s="281">
        <f t="shared" si="4"/>
        <v>6.563446650959273</v>
      </c>
    </row>
    <row r="85" spans="2:14" ht="15.75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02">
        <f t="shared" si="6"/>
        <v>0.6958942240779401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252">
        <v>1</v>
      </c>
      <c r="N85" s="210">
        <f t="shared" si="4"/>
        <v>0.6958942240779401</v>
      </c>
    </row>
    <row r="86" spans="2:14" ht="17.25" thickTop="1" thickBot="1" x14ac:dyDescent="0.3">
      <c r="B86" s="385" t="s">
        <v>215</v>
      </c>
      <c r="C86" s="386"/>
      <c r="D86" s="387"/>
      <c r="E86" s="167">
        <v>757843</v>
      </c>
      <c r="F86" s="167">
        <v>4881</v>
      </c>
      <c r="G86" s="254">
        <f t="shared" si="6"/>
        <v>6.4406479970125741</v>
      </c>
      <c r="H86" s="291" t="s">
        <v>170</v>
      </c>
      <c r="I86" s="385" t="s">
        <v>215</v>
      </c>
      <c r="J86" s="386"/>
      <c r="K86" s="387"/>
      <c r="L86" s="167">
        <f>SUM(L5:L85)</f>
        <v>757843</v>
      </c>
      <c r="M86" s="167">
        <f>SUM(M5:M85)</f>
        <v>4798</v>
      </c>
      <c r="N86" s="254">
        <f>M86*1000/L86</f>
        <v>6.3311266317693766</v>
      </c>
    </row>
    <row r="87" spans="2:14" ht="15.75" thickTop="1" x14ac:dyDescent="0.25"/>
  </sheetData>
  <mergeCells count="6">
    <mergeCell ref="J1:K1"/>
    <mergeCell ref="I2:N2"/>
    <mergeCell ref="I86:K86"/>
    <mergeCell ref="B2:G2"/>
    <mergeCell ref="B86:D86"/>
    <mergeCell ref="C1:D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42578125" customWidth="1"/>
    <col min="5" max="5" width="14.140625" customWidth="1"/>
    <col min="6" max="7" width="10.5703125" customWidth="1"/>
    <col min="10" max="10" width="18.42578125" customWidth="1"/>
    <col min="12" max="12" width="12.5703125" customWidth="1"/>
    <col min="14" max="14" width="10.42578125" customWidth="1"/>
  </cols>
  <sheetData>
    <row r="1" spans="2:14" ht="16.5" thickBot="1" x14ac:dyDescent="0.3">
      <c r="C1" s="249">
        <v>44290</v>
      </c>
      <c r="J1" s="405">
        <v>44289</v>
      </c>
      <c r="K1" s="406"/>
    </row>
    <row r="2" spans="2:14" ht="56.25" customHeight="1" thickBot="1" x14ac:dyDescent="0.35">
      <c r="B2" s="393" t="s">
        <v>290</v>
      </c>
      <c r="C2" s="394"/>
      <c r="D2" s="394"/>
      <c r="E2" s="394"/>
      <c r="F2" s="394"/>
      <c r="G2" s="395"/>
      <c r="H2" s="289"/>
      <c r="I2" s="393" t="s">
        <v>289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65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336926</v>
      </c>
      <c r="F5" s="182">
        <v>2590</v>
      </c>
      <c r="G5" s="233">
        <v>7.69</v>
      </c>
      <c r="H5" s="276"/>
      <c r="I5" s="168">
        <v>1</v>
      </c>
      <c r="J5" s="232" t="s">
        <v>226</v>
      </c>
      <c r="K5" s="181">
        <v>54975</v>
      </c>
      <c r="L5" s="180">
        <v>336926</v>
      </c>
      <c r="M5" s="182">
        <v>2626</v>
      </c>
      <c r="N5" s="254">
        <f t="shared" ref="N5:N13" si="0">1000*M5/L5</f>
        <v>7.7939963077945897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38405</v>
      </c>
      <c r="F6" s="182">
        <v>270</v>
      </c>
      <c r="G6" s="233">
        <v>7.03</v>
      </c>
      <c r="H6" s="276"/>
      <c r="I6" s="168">
        <v>2</v>
      </c>
      <c r="J6" s="232" t="s">
        <v>227</v>
      </c>
      <c r="K6" s="181">
        <v>55008</v>
      </c>
      <c r="L6" s="180">
        <v>38405</v>
      </c>
      <c r="M6" s="182">
        <v>278</v>
      </c>
      <c r="N6" s="254">
        <f t="shared" si="0"/>
        <v>7.2386408019789092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23023</v>
      </c>
      <c r="F7" s="182">
        <v>77</v>
      </c>
      <c r="G7" s="233">
        <v>3.34</v>
      </c>
      <c r="H7" s="276"/>
      <c r="I7" s="168">
        <v>3</v>
      </c>
      <c r="J7" s="232" t="s">
        <v>228</v>
      </c>
      <c r="K7" s="181">
        <v>55384</v>
      </c>
      <c r="L7" s="180">
        <v>23023</v>
      </c>
      <c r="M7" s="182">
        <v>79</v>
      </c>
      <c r="N7" s="254">
        <f t="shared" si="0"/>
        <v>3.4313512574382141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55578</v>
      </c>
      <c r="F8" s="182">
        <v>336</v>
      </c>
      <c r="G8" s="233">
        <v>6.05</v>
      </c>
      <c r="H8" s="276"/>
      <c r="I8" s="265">
        <v>4</v>
      </c>
      <c r="J8" s="232" t="s">
        <v>229</v>
      </c>
      <c r="K8" s="181">
        <v>55259</v>
      </c>
      <c r="L8" s="180">
        <v>55578</v>
      </c>
      <c r="M8" s="182">
        <v>341</v>
      </c>
      <c r="N8" s="254">
        <f t="shared" si="0"/>
        <v>6.1355212494152358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27503</v>
      </c>
      <c r="F9" s="182">
        <v>175</v>
      </c>
      <c r="G9" s="233">
        <v>6.36</v>
      </c>
      <c r="H9" s="276"/>
      <c r="I9" s="168">
        <v>5</v>
      </c>
      <c r="J9" s="232" t="s">
        <v>230</v>
      </c>
      <c r="K9" s="181">
        <v>55357</v>
      </c>
      <c r="L9" s="180">
        <v>27503</v>
      </c>
      <c r="M9" s="182">
        <v>177</v>
      </c>
      <c r="N9" s="254">
        <f t="shared" si="0"/>
        <v>6.4356615641929968</v>
      </c>
    </row>
    <row r="10" spans="2:14" ht="16.5" thickBot="1" x14ac:dyDescent="0.3">
      <c r="B10" s="265">
        <v>6</v>
      </c>
      <c r="C10" s="232" t="s">
        <v>231</v>
      </c>
      <c r="D10" s="181">
        <v>55446</v>
      </c>
      <c r="E10" s="180">
        <v>9580</v>
      </c>
      <c r="F10" s="182">
        <v>48</v>
      </c>
      <c r="G10" s="233">
        <v>5.01</v>
      </c>
      <c r="H10" s="294" t="s">
        <v>170</v>
      </c>
      <c r="I10" s="168">
        <v>6</v>
      </c>
      <c r="J10" s="232" t="s">
        <v>231</v>
      </c>
      <c r="K10" s="181">
        <v>55446</v>
      </c>
      <c r="L10" s="180">
        <v>9580</v>
      </c>
      <c r="M10" s="182">
        <v>42</v>
      </c>
      <c r="N10" s="254">
        <f t="shared" si="0"/>
        <v>4.3841336116910226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6583</v>
      </c>
      <c r="F11" s="182">
        <v>14</v>
      </c>
      <c r="G11" s="191">
        <v>2.13</v>
      </c>
      <c r="H11" s="294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13</v>
      </c>
      <c r="N11" s="173">
        <f t="shared" si="0"/>
        <v>1.9747835333434605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1095</v>
      </c>
      <c r="F12" s="182">
        <v>1</v>
      </c>
      <c r="G12" s="237">
        <v>0.91</v>
      </c>
      <c r="H12" s="276"/>
      <c r="I12" s="168">
        <v>8</v>
      </c>
      <c r="J12" s="200" t="s">
        <v>9</v>
      </c>
      <c r="K12" s="181">
        <v>55598</v>
      </c>
      <c r="L12" s="180">
        <v>1095</v>
      </c>
      <c r="M12" s="182">
        <v>1</v>
      </c>
      <c r="N12" s="202">
        <f t="shared" si="0"/>
        <v>0.91324200913242004</v>
      </c>
    </row>
    <row r="13" spans="2:14" ht="16.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37">
        <v>0.85</v>
      </c>
      <c r="H13" s="294" t="s">
        <v>170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0</v>
      </c>
      <c r="N13" s="202">
        <f t="shared" si="0"/>
        <v>0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15383</v>
      </c>
      <c r="F14" s="182">
        <v>132</v>
      </c>
      <c r="G14" s="233">
        <v>8.58</v>
      </c>
      <c r="H14" s="276"/>
      <c r="I14" s="265">
        <v>10</v>
      </c>
      <c r="J14" s="232" t="s">
        <v>13</v>
      </c>
      <c r="K14" s="181">
        <v>55687</v>
      </c>
      <c r="L14" s="180">
        <v>15383</v>
      </c>
      <c r="M14" s="182">
        <v>145</v>
      </c>
      <c r="N14" s="254">
        <f t="shared" ref="N14:N23" si="1">1000*M14/L14</f>
        <v>9.425989728921536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1459</v>
      </c>
      <c r="F15" s="182">
        <v>7</v>
      </c>
      <c r="G15" s="233">
        <v>4.8</v>
      </c>
      <c r="H15" s="276"/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54">
        <f t="shared" si="1"/>
        <v>4.7978067169294034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12976</v>
      </c>
      <c r="F16" s="182">
        <v>79</v>
      </c>
      <c r="G16" s="233">
        <v>6.09</v>
      </c>
      <c r="H16" s="276"/>
      <c r="I16" s="265">
        <v>12</v>
      </c>
      <c r="J16" s="232" t="s">
        <v>17</v>
      </c>
      <c r="K16" s="181">
        <v>55838</v>
      </c>
      <c r="L16" s="180">
        <v>12976</v>
      </c>
      <c r="M16" s="182">
        <v>85</v>
      </c>
      <c r="N16" s="254">
        <f t="shared" si="1"/>
        <v>6.5505548705302097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1971</v>
      </c>
      <c r="F17" s="182">
        <v>2</v>
      </c>
      <c r="G17" s="191">
        <v>1.01</v>
      </c>
      <c r="H17" s="276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73">
        <f t="shared" si="1"/>
        <v>1.0147133434804667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91">
        <v>2.2400000000000002</v>
      </c>
      <c r="H18" s="276"/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1437</v>
      </c>
      <c r="F19" s="182">
        <v>5</v>
      </c>
      <c r="G19" s="233">
        <v>3.48</v>
      </c>
      <c r="H19" s="276"/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54">
        <f t="shared" si="1"/>
        <v>3.4794711203897006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51</v>
      </c>
      <c r="G20" s="233">
        <v>10.56</v>
      </c>
      <c r="H20" s="276"/>
      <c r="I20" s="265">
        <v>16</v>
      </c>
      <c r="J20" s="232" t="s">
        <v>178</v>
      </c>
      <c r="K20" s="181">
        <v>56210</v>
      </c>
      <c r="L20" s="180">
        <v>4830</v>
      </c>
      <c r="M20" s="182">
        <v>52</v>
      </c>
      <c r="N20" s="254">
        <f t="shared" si="1"/>
        <v>10.766045548654244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236">
        <v>2.99</v>
      </c>
      <c r="H21" s="294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2</v>
      </c>
      <c r="G22" s="236">
        <v>1.68</v>
      </c>
      <c r="H22" s="276"/>
      <c r="I22" s="168">
        <v>18</v>
      </c>
      <c r="J22" s="64" t="s">
        <v>29</v>
      </c>
      <c r="K22" s="181">
        <v>56327</v>
      </c>
      <c r="L22" s="180">
        <v>1187</v>
      </c>
      <c r="M22" s="182">
        <v>2</v>
      </c>
      <c r="N22" s="173">
        <f t="shared" si="1"/>
        <v>1.6849199663016006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2391</v>
      </c>
      <c r="F23" s="182">
        <v>5</v>
      </c>
      <c r="G23" s="236">
        <v>2.09</v>
      </c>
      <c r="H23" s="276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173">
        <f t="shared" si="1"/>
        <v>2.0911752404851525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2366</v>
      </c>
      <c r="F24" s="182">
        <v>11</v>
      </c>
      <c r="G24" s="233">
        <v>4.6500000000000004</v>
      </c>
      <c r="H24" s="276"/>
      <c r="I24" s="168">
        <v>20</v>
      </c>
      <c r="J24" s="232" t="s">
        <v>181</v>
      </c>
      <c r="K24" s="181">
        <v>56425</v>
      </c>
      <c r="L24" s="180">
        <v>2366</v>
      </c>
      <c r="M24" s="182">
        <v>12</v>
      </c>
      <c r="N24" s="254">
        <f t="shared" ref="N24:N63" si="2">1000*M24/L24</f>
        <v>5.0718512256973796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2494</v>
      </c>
      <c r="F25" s="182">
        <v>4</v>
      </c>
      <c r="G25" s="236">
        <v>1.6</v>
      </c>
      <c r="H25" s="276"/>
      <c r="I25" s="168">
        <v>21</v>
      </c>
      <c r="J25" s="64" t="s">
        <v>182</v>
      </c>
      <c r="K25" s="181">
        <v>56461</v>
      </c>
      <c r="L25" s="180">
        <v>2494</v>
      </c>
      <c r="M25" s="182">
        <v>4</v>
      </c>
      <c r="N25" s="173">
        <f t="shared" si="2"/>
        <v>1.6038492381716118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37"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2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3064</v>
      </c>
      <c r="F27" s="182">
        <v>8</v>
      </c>
      <c r="G27" s="236">
        <v>2.61</v>
      </c>
      <c r="H27" s="294" t="s">
        <v>170</v>
      </c>
      <c r="I27" s="168">
        <v>23</v>
      </c>
      <c r="J27" s="64" t="s">
        <v>184</v>
      </c>
      <c r="K27" s="181">
        <v>56568</v>
      </c>
      <c r="L27" s="180">
        <v>3064</v>
      </c>
      <c r="M27" s="182">
        <v>6</v>
      </c>
      <c r="N27" s="173">
        <f t="shared" si="2"/>
        <v>1.95822454308094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4797</v>
      </c>
      <c r="F28" s="182">
        <v>30</v>
      </c>
      <c r="G28" s="233">
        <v>6.25</v>
      </c>
      <c r="H28" s="276"/>
      <c r="I28" s="265">
        <v>24</v>
      </c>
      <c r="J28" s="232" t="s">
        <v>185</v>
      </c>
      <c r="K28" s="181">
        <v>56666</v>
      </c>
      <c r="L28" s="180">
        <v>4797</v>
      </c>
      <c r="M28" s="182">
        <v>31</v>
      </c>
      <c r="N28" s="254">
        <f t="shared" si="2"/>
        <v>6.4623723160308524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2341</v>
      </c>
      <c r="F29" s="182">
        <v>6</v>
      </c>
      <c r="G29" s="236">
        <v>2.56</v>
      </c>
      <c r="H29" s="294" t="s">
        <v>170</v>
      </c>
      <c r="I29" s="168">
        <v>25</v>
      </c>
      <c r="J29" s="64" t="s">
        <v>186</v>
      </c>
      <c r="K29" s="181">
        <v>57314</v>
      </c>
      <c r="L29" s="180">
        <v>2341</v>
      </c>
      <c r="M29" s="182">
        <v>5</v>
      </c>
      <c r="N29" s="173">
        <f t="shared" si="2"/>
        <v>2.1358393848782571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1708</v>
      </c>
      <c r="F30" s="182">
        <v>2</v>
      </c>
      <c r="G30" s="236">
        <v>1.17</v>
      </c>
      <c r="H30" s="276"/>
      <c r="I30" s="168">
        <v>26</v>
      </c>
      <c r="J30" s="64" t="s">
        <v>187</v>
      </c>
      <c r="K30" s="181">
        <v>56773</v>
      </c>
      <c r="L30" s="180">
        <v>1708</v>
      </c>
      <c r="M30" s="182">
        <v>2</v>
      </c>
      <c r="N30" s="173">
        <f t="shared" si="2"/>
        <v>1.1709601873536299</v>
      </c>
    </row>
    <row r="31" spans="2:14" ht="27" customHeight="1" thickBot="1" x14ac:dyDescent="0.3">
      <c r="B31" s="168">
        <v>27</v>
      </c>
      <c r="C31" s="232" t="s">
        <v>47</v>
      </c>
      <c r="D31" s="181">
        <v>56844</v>
      </c>
      <c r="E31" s="180">
        <v>3746</v>
      </c>
      <c r="F31" s="182">
        <v>12</v>
      </c>
      <c r="G31" s="233">
        <v>3.2</v>
      </c>
      <c r="H31" s="276"/>
      <c r="I31" s="168">
        <v>27</v>
      </c>
      <c r="J31" s="232" t="s">
        <v>47</v>
      </c>
      <c r="K31" s="181">
        <v>56844</v>
      </c>
      <c r="L31" s="180">
        <v>3746</v>
      </c>
      <c r="M31" s="182">
        <v>12</v>
      </c>
      <c r="N31" s="254">
        <f t="shared" si="2"/>
        <v>3.2034169781099839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3724</v>
      </c>
      <c r="F32" s="182">
        <v>17</v>
      </c>
      <c r="G32" s="233">
        <v>4.5599999999999996</v>
      </c>
      <c r="H32" s="276"/>
      <c r="I32" s="168">
        <v>28</v>
      </c>
      <c r="J32" s="232" t="s">
        <v>49</v>
      </c>
      <c r="K32" s="181">
        <v>56988</v>
      </c>
      <c r="L32" s="180">
        <v>3724</v>
      </c>
      <c r="M32" s="182">
        <v>19</v>
      </c>
      <c r="N32" s="254">
        <f t="shared" si="2"/>
        <v>5.1020408163265305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2369</v>
      </c>
      <c r="F33" s="182">
        <v>3</v>
      </c>
      <c r="G33" s="236">
        <v>1.27</v>
      </c>
      <c r="H33" s="276"/>
      <c r="I33" s="168">
        <v>29</v>
      </c>
      <c r="J33" s="64" t="s">
        <v>188</v>
      </c>
      <c r="K33" s="181">
        <v>57083</v>
      </c>
      <c r="L33" s="180">
        <v>2369</v>
      </c>
      <c r="M33" s="182">
        <v>3</v>
      </c>
      <c r="N33" s="173">
        <f t="shared" si="2"/>
        <v>1.2663571127057831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12</v>
      </c>
      <c r="G34" s="233">
        <v>7.87</v>
      </c>
      <c r="H34" s="276"/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54">
        <f t="shared" si="2"/>
        <v>7.8740157480314963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1795</v>
      </c>
      <c r="F35" s="182">
        <v>7</v>
      </c>
      <c r="G35" s="233">
        <v>3.9</v>
      </c>
      <c r="H35" s="276"/>
      <c r="I35" s="168">
        <v>31</v>
      </c>
      <c r="J35" s="232" t="s">
        <v>55</v>
      </c>
      <c r="K35" s="181">
        <v>57225</v>
      </c>
      <c r="L35" s="180">
        <v>1795</v>
      </c>
      <c r="M35" s="182">
        <v>7</v>
      </c>
      <c r="N35" s="254">
        <f t="shared" si="2"/>
        <v>3.8997214484679668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4260</v>
      </c>
      <c r="F36" s="182">
        <v>20</v>
      </c>
      <c r="G36" s="233">
        <v>4.6900000000000004</v>
      </c>
      <c r="H36" s="276"/>
      <c r="I36" s="168">
        <v>32</v>
      </c>
      <c r="J36" s="232" t="s">
        <v>57</v>
      </c>
      <c r="K36" s="181">
        <v>57350</v>
      </c>
      <c r="L36" s="180">
        <v>4260</v>
      </c>
      <c r="M36" s="182">
        <v>20</v>
      </c>
      <c r="N36" s="254">
        <f t="shared" si="2"/>
        <v>4.694835680751174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1364</v>
      </c>
      <c r="F37" s="182">
        <v>8</v>
      </c>
      <c r="G37" s="233">
        <v>5.87</v>
      </c>
      <c r="H37" s="276"/>
      <c r="I37" s="168">
        <v>33</v>
      </c>
      <c r="J37" s="232" t="s">
        <v>189</v>
      </c>
      <c r="K37" s="181">
        <v>57449</v>
      </c>
      <c r="L37" s="180">
        <v>1364</v>
      </c>
      <c r="M37" s="182">
        <v>8</v>
      </c>
      <c r="N37" s="254">
        <f t="shared" si="2"/>
        <v>5.8651026392961878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3050</v>
      </c>
      <c r="F38" s="182">
        <v>6</v>
      </c>
      <c r="G38" s="236">
        <v>1.97</v>
      </c>
      <c r="H38" s="276"/>
      <c r="I38" s="168">
        <v>34</v>
      </c>
      <c r="J38" s="64" t="s">
        <v>61</v>
      </c>
      <c r="K38" s="181">
        <v>55062</v>
      </c>
      <c r="L38" s="180">
        <v>3050</v>
      </c>
      <c r="M38" s="182">
        <v>7</v>
      </c>
      <c r="N38" s="173">
        <f t="shared" si="2"/>
        <v>2.2950819672131146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1488</v>
      </c>
      <c r="F39" s="182">
        <v>4</v>
      </c>
      <c r="G39" s="236">
        <v>2.69</v>
      </c>
      <c r="H39" s="294" t="s">
        <v>170</v>
      </c>
      <c r="I39" s="168">
        <v>35</v>
      </c>
      <c r="J39" s="64" t="s">
        <v>190</v>
      </c>
      <c r="K39" s="181">
        <v>57546</v>
      </c>
      <c r="L39" s="180">
        <v>1488</v>
      </c>
      <c r="M39" s="182">
        <v>3</v>
      </c>
      <c r="N39" s="173">
        <f t="shared" si="2"/>
        <v>2.0161290322580645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4397</v>
      </c>
      <c r="F40" s="182">
        <v>22</v>
      </c>
      <c r="G40" s="233">
        <v>5</v>
      </c>
      <c r="H40" s="276"/>
      <c r="I40" s="168">
        <v>36</v>
      </c>
      <c r="J40" s="232" t="s">
        <v>65</v>
      </c>
      <c r="K40" s="181">
        <v>57582</v>
      </c>
      <c r="L40" s="180">
        <v>4397</v>
      </c>
      <c r="M40" s="182">
        <v>23</v>
      </c>
      <c r="N40" s="254">
        <f t="shared" si="2"/>
        <v>5.2308392085512851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33">
        <v>3.28</v>
      </c>
      <c r="H41" s="276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54">
        <f t="shared" si="2"/>
        <v>3.278688524590164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46475</v>
      </c>
      <c r="F42" s="182">
        <v>322</v>
      </c>
      <c r="G42" s="233">
        <v>6.93</v>
      </c>
      <c r="H42" s="276"/>
      <c r="I42" s="168">
        <v>38</v>
      </c>
      <c r="J42" s="232" t="s">
        <v>192</v>
      </c>
      <c r="K42" s="181">
        <v>57706</v>
      </c>
      <c r="L42" s="180">
        <v>46475</v>
      </c>
      <c r="M42" s="182">
        <v>325</v>
      </c>
      <c r="N42" s="254">
        <f t="shared" si="2"/>
        <v>6.9930069930069934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3897</v>
      </c>
      <c r="F43" s="182">
        <v>26</v>
      </c>
      <c r="G43" s="233">
        <v>6.67</v>
      </c>
      <c r="H43" s="276"/>
      <c r="I43" s="168">
        <v>39</v>
      </c>
      <c r="J43" s="232" t="s">
        <v>71</v>
      </c>
      <c r="K43" s="181">
        <v>57742</v>
      </c>
      <c r="L43" s="180">
        <v>3897</v>
      </c>
      <c r="M43" s="182">
        <v>28</v>
      </c>
      <c r="N43" s="254">
        <f t="shared" si="2"/>
        <v>7.1850141134205803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33">
        <v>7.85</v>
      </c>
      <c r="H44" s="276"/>
      <c r="I44" s="168">
        <v>40</v>
      </c>
      <c r="J44" s="232" t="s">
        <v>193</v>
      </c>
      <c r="K44" s="181">
        <v>57948</v>
      </c>
      <c r="L44" s="180">
        <v>2293</v>
      </c>
      <c r="M44" s="182">
        <v>29</v>
      </c>
      <c r="N44" s="254">
        <f t="shared" si="2"/>
        <v>12.64718709114697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236">
        <v>1.33</v>
      </c>
      <c r="H45" s="276"/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2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34</v>
      </c>
      <c r="G46" s="233">
        <v>3.73</v>
      </c>
      <c r="H46" s="294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33</v>
      </c>
      <c r="N46" s="254">
        <f t="shared" si="2"/>
        <v>3.6215978928884986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3830</v>
      </c>
      <c r="F47" s="182">
        <v>19</v>
      </c>
      <c r="G47" s="233">
        <v>4.96</v>
      </c>
      <c r="H47" s="294" t="s">
        <v>170</v>
      </c>
      <c r="I47" s="168">
        <v>43</v>
      </c>
      <c r="J47" s="232" t="s">
        <v>79</v>
      </c>
      <c r="K47" s="181">
        <v>58008</v>
      </c>
      <c r="L47" s="180">
        <v>3830</v>
      </c>
      <c r="M47" s="182">
        <v>17</v>
      </c>
      <c r="N47" s="254">
        <f t="shared" si="2"/>
        <v>4.438642297650131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4325</v>
      </c>
      <c r="F48" s="182">
        <v>12</v>
      </c>
      <c r="G48" s="236">
        <v>2.77</v>
      </c>
      <c r="H48" s="276"/>
      <c r="I48" s="168">
        <v>44</v>
      </c>
      <c r="J48" s="64" t="s">
        <v>81</v>
      </c>
      <c r="K48" s="181">
        <v>58142</v>
      </c>
      <c r="L48" s="180">
        <v>4325</v>
      </c>
      <c r="M48" s="182">
        <v>12</v>
      </c>
      <c r="N48" s="173">
        <f t="shared" si="2"/>
        <v>2.7745664739884393</v>
      </c>
    </row>
    <row r="49" spans="2:14" ht="39.75" customHeight="1" thickBot="1" x14ac:dyDescent="0.3">
      <c r="B49" s="168">
        <v>45</v>
      </c>
      <c r="C49" s="200" t="s">
        <v>195</v>
      </c>
      <c r="D49" s="181">
        <v>58204</v>
      </c>
      <c r="E49" s="180">
        <v>1485</v>
      </c>
      <c r="F49" s="182">
        <v>1</v>
      </c>
      <c r="G49" s="183">
        <v>0.67</v>
      </c>
      <c r="H49" s="276"/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2"/>
        <v>1.3468013468013469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1177</v>
      </c>
      <c r="F50" s="182">
        <v>5</v>
      </c>
      <c r="G50" s="233">
        <v>4.25</v>
      </c>
      <c r="H50" s="276"/>
      <c r="I50" s="168">
        <v>46</v>
      </c>
      <c r="J50" s="232" t="s">
        <v>196</v>
      </c>
      <c r="K50" s="181">
        <v>55106</v>
      </c>
      <c r="L50" s="180">
        <v>1177</v>
      </c>
      <c r="M50" s="182">
        <v>5</v>
      </c>
      <c r="N50" s="254">
        <f t="shared" si="2"/>
        <v>4.2480883602378929</v>
      </c>
    </row>
    <row r="51" spans="2:14" ht="15.75" thickBot="1" x14ac:dyDescent="0.3">
      <c r="B51" s="168">
        <v>47</v>
      </c>
      <c r="C51" s="232" t="s">
        <v>87</v>
      </c>
      <c r="D51" s="181">
        <v>58259</v>
      </c>
      <c r="E51" s="180">
        <v>4942</v>
      </c>
      <c r="F51" s="182">
        <v>16</v>
      </c>
      <c r="G51" s="233">
        <v>3.24</v>
      </c>
      <c r="H51" s="276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54">
        <f t="shared" si="2"/>
        <v>3.2375556454876566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4657</v>
      </c>
      <c r="F52" s="182">
        <v>17</v>
      </c>
      <c r="G52" s="233">
        <v>3.65</v>
      </c>
      <c r="H52" s="294" t="s">
        <v>170</v>
      </c>
      <c r="I52" s="168">
        <v>48</v>
      </c>
      <c r="J52" s="232" t="s">
        <v>89</v>
      </c>
      <c r="K52" s="181">
        <v>58311</v>
      </c>
      <c r="L52" s="180">
        <v>4657</v>
      </c>
      <c r="M52" s="182">
        <v>15</v>
      </c>
      <c r="N52" s="254">
        <f t="shared" si="2"/>
        <v>3.2209576980888985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2298</v>
      </c>
      <c r="F53" s="182">
        <v>8</v>
      </c>
      <c r="G53" s="233">
        <v>3.48</v>
      </c>
      <c r="H53" s="276"/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54">
        <f t="shared" si="2"/>
        <v>3.4812880765883376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1378</v>
      </c>
      <c r="F54" s="182">
        <v>4</v>
      </c>
      <c r="G54" s="236">
        <v>2.9</v>
      </c>
      <c r="H54" s="276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173">
        <f t="shared" si="2"/>
        <v>2.9027576197387517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37">
        <v>0.61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2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37"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2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3645</v>
      </c>
      <c r="F57" s="182">
        <v>30</v>
      </c>
      <c r="G57" s="233">
        <v>8.23</v>
      </c>
      <c r="H57" s="294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27</v>
      </c>
      <c r="N57" s="254">
        <f t="shared" si="2"/>
        <v>7.4074074074074074</v>
      </c>
    </row>
    <row r="58" spans="2:14" ht="27" customHeight="1" thickBot="1" x14ac:dyDescent="0.3">
      <c r="B58" s="168">
        <v>54</v>
      </c>
      <c r="C58" s="232" t="s">
        <v>101</v>
      </c>
      <c r="D58" s="181">
        <v>55277</v>
      </c>
      <c r="E58" s="180">
        <v>5869</v>
      </c>
      <c r="F58" s="182">
        <v>47</v>
      </c>
      <c r="G58" s="233">
        <v>8.01</v>
      </c>
      <c r="H58" s="276"/>
      <c r="I58" s="265">
        <v>54</v>
      </c>
      <c r="J58" s="232" t="s">
        <v>101</v>
      </c>
      <c r="K58" s="181">
        <v>55277</v>
      </c>
      <c r="L58" s="180">
        <v>5869</v>
      </c>
      <c r="M58" s="182">
        <v>51</v>
      </c>
      <c r="N58" s="254">
        <f t="shared" si="2"/>
        <v>8.6897256772874432</v>
      </c>
    </row>
    <row r="59" spans="2:14" ht="27" customHeight="1" thickBot="1" x14ac:dyDescent="0.3">
      <c r="B59" s="168">
        <v>55</v>
      </c>
      <c r="C59" s="64" t="s">
        <v>103</v>
      </c>
      <c r="D59" s="181">
        <v>58552</v>
      </c>
      <c r="E59" s="180">
        <v>3848</v>
      </c>
      <c r="F59" s="182">
        <v>9</v>
      </c>
      <c r="G59" s="236">
        <v>2.34</v>
      </c>
      <c r="H59" s="276"/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173">
        <f t="shared" si="2"/>
        <v>2.3388773388773387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3288</v>
      </c>
      <c r="F60" s="182">
        <v>13</v>
      </c>
      <c r="G60" s="233">
        <v>3.95</v>
      </c>
      <c r="H60" s="294" t="s">
        <v>170</v>
      </c>
      <c r="I60" s="168">
        <v>56</v>
      </c>
      <c r="J60" s="232" t="s">
        <v>105</v>
      </c>
      <c r="K60" s="181">
        <v>58623</v>
      </c>
      <c r="L60" s="180">
        <v>3288</v>
      </c>
      <c r="M60" s="182">
        <v>12</v>
      </c>
      <c r="N60" s="254">
        <f t="shared" si="2"/>
        <v>3.6496350364963503</v>
      </c>
    </row>
    <row r="61" spans="2:14" ht="27" customHeight="1" thickBot="1" x14ac:dyDescent="0.3">
      <c r="B61" s="168">
        <v>57</v>
      </c>
      <c r="C61" s="64" t="s">
        <v>201</v>
      </c>
      <c r="D61" s="181">
        <v>58721</v>
      </c>
      <c r="E61" s="180">
        <v>3267</v>
      </c>
      <c r="F61" s="182">
        <v>7</v>
      </c>
      <c r="G61" s="236">
        <v>2.14</v>
      </c>
      <c r="H61" s="276"/>
      <c r="I61" s="168">
        <v>57</v>
      </c>
      <c r="J61" s="64" t="s">
        <v>201</v>
      </c>
      <c r="K61" s="181">
        <v>58721</v>
      </c>
      <c r="L61" s="180">
        <v>3267</v>
      </c>
      <c r="M61" s="182">
        <v>9</v>
      </c>
      <c r="N61" s="173">
        <f t="shared" si="2"/>
        <v>2.7548209366391183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2297</v>
      </c>
      <c r="F62" s="182">
        <v>4</v>
      </c>
      <c r="G62" s="236">
        <v>1.74</v>
      </c>
      <c r="H62" s="276"/>
      <c r="I62" s="168">
        <v>58</v>
      </c>
      <c r="J62" s="64" t="s">
        <v>119</v>
      </c>
      <c r="K62" s="181">
        <v>60169</v>
      </c>
      <c r="L62" s="180">
        <v>2297</v>
      </c>
      <c r="M62" s="182">
        <v>4</v>
      </c>
      <c r="N62" s="173">
        <f t="shared" si="2"/>
        <v>1.7414018284719199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13</v>
      </c>
      <c r="G63" s="233">
        <v>11.3</v>
      </c>
      <c r="H63" s="276"/>
      <c r="I63" s="168">
        <v>59</v>
      </c>
      <c r="J63" s="232" t="s">
        <v>202</v>
      </c>
      <c r="K63" s="181">
        <v>58794</v>
      </c>
      <c r="L63" s="180">
        <v>1150</v>
      </c>
      <c r="M63" s="182">
        <v>13</v>
      </c>
      <c r="N63" s="254">
        <f t="shared" si="2"/>
        <v>11.304347826086957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5</v>
      </c>
      <c r="G64" s="236">
        <v>2.75</v>
      </c>
      <c r="H64" s="294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182">
        <v>4</v>
      </c>
      <c r="N64" s="173">
        <f t="shared" ref="N64:N69" si="3">1000*M64/L64</f>
        <v>2.2038567493112948</v>
      </c>
    </row>
    <row r="65" spans="2:14" ht="39.75" customHeight="1" thickBot="1" x14ac:dyDescent="0.3">
      <c r="B65" s="168">
        <v>61</v>
      </c>
      <c r="C65" s="232" t="s">
        <v>203</v>
      </c>
      <c r="D65" s="181">
        <v>58918</v>
      </c>
      <c r="E65" s="180">
        <v>1658</v>
      </c>
      <c r="F65" s="182">
        <v>5</v>
      </c>
      <c r="G65" s="233">
        <v>3.02</v>
      </c>
      <c r="H65" s="294" t="s">
        <v>170</v>
      </c>
      <c r="I65" s="168">
        <v>61</v>
      </c>
      <c r="J65" s="64" t="s">
        <v>203</v>
      </c>
      <c r="K65" s="181">
        <v>58918</v>
      </c>
      <c r="L65" s="180">
        <v>1658</v>
      </c>
      <c r="M65" s="182">
        <v>4</v>
      </c>
      <c r="N65" s="173">
        <f t="shared" si="3"/>
        <v>2.4125452352231602</v>
      </c>
    </row>
    <row r="66" spans="2:14" ht="27" customHeight="1" thickBot="1" x14ac:dyDescent="0.3">
      <c r="B66" s="168">
        <v>62</v>
      </c>
      <c r="C66" s="232" t="s">
        <v>204</v>
      </c>
      <c r="D66" s="181">
        <v>58990</v>
      </c>
      <c r="E66" s="180">
        <v>634</v>
      </c>
      <c r="F66" s="182">
        <v>2</v>
      </c>
      <c r="G66" s="233">
        <v>3.15</v>
      </c>
      <c r="H66" s="276"/>
      <c r="I66" s="168">
        <v>62</v>
      </c>
      <c r="J66" s="232" t="s">
        <v>204</v>
      </c>
      <c r="K66" s="181">
        <v>58990</v>
      </c>
      <c r="L66" s="180">
        <v>634</v>
      </c>
      <c r="M66" s="182">
        <v>2</v>
      </c>
      <c r="N66" s="254">
        <f t="shared" si="3"/>
        <v>3.1545741324921135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4790</v>
      </c>
      <c r="F67" s="182">
        <v>42</v>
      </c>
      <c r="G67" s="233">
        <v>8.77</v>
      </c>
      <c r="H67" s="276"/>
      <c r="I67" s="168">
        <v>63</v>
      </c>
      <c r="J67" s="232" t="s">
        <v>131</v>
      </c>
      <c r="K67" s="181">
        <v>59041</v>
      </c>
      <c r="L67" s="180">
        <v>4790</v>
      </c>
      <c r="M67" s="182">
        <v>43</v>
      </c>
      <c r="N67" s="254">
        <f t="shared" si="3"/>
        <v>8.9770354906054273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1405</v>
      </c>
      <c r="F68" s="182">
        <v>2</v>
      </c>
      <c r="G68" s="236">
        <v>1.42</v>
      </c>
      <c r="H68" s="276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173">
        <f t="shared" si="3"/>
        <v>1.4234875444839858</v>
      </c>
    </row>
    <row r="69" spans="2:14" ht="27" customHeight="1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236">
        <v>2.9</v>
      </c>
      <c r="H69" s="276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3"/>
        <v>2.9027576197387517</v>
      </c>
    </row>
    <row r="70" spans="2:14" ht="15.75" thickBot="1" x14ac:dyDescent="0.3">
      <c r="B70" s="168">
        <v>66</v>
      </c>
      <c r="C70" s="200" t="s">
        <v>206</v>
      </c>
      <c r="D70" s="181">
        <v>59283</v>
      </c>
      <c r="E70" s="180">
        <v>1486</v>
      </c>
      <c r="F70" s="182">
        <v>0</v>
      </c>
      <c r="G70" s="237">
        <v>0</v>
      </c>
      <c r="H70" s="276"/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02">
        <f>1000*M70/L70</f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1531</v>
      </c>
      <c r="F71" s="182">
        <v>0</v>
      </c>
      <c r="G71" s="237"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02">
        <f>1000*M71/L71</f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2201</v>
      </c>
      <c r="F72" s="182">
        <v>6</v>
      </c>
      <c r="G72" s="236">
        <v>2.73</v>
      </c>
      <c r="H72" s="276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173">
        <f t="shared" ref="N72:N82" si="4">1000*M72/L72</f>
        <v>2.7260336210813265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236">
        <v>1.57</v>
      </c>
      <c r="H73" s="276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4"/>
        <v>1.5748031496062993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2246</v>
      </c>
      <c r="F74" s="182">
        <v>17</v>
      </c>
      <c r="G74" s="233">
        <v>7.57</v>
      </c>
      <c r="H74" s="276"/>
      <c r="I74" s="265">
        <v>70</v>
      </c>
      <c r="J74" s="232" t="s">
        <v>210</v>
      </c>
      <c r="K74" s="181">
        <v>59586</v>
      </c>
      <c r="L74" s="180">
        <v>2246</v>
      </c>
      <c r="M74" s="182">
        <v>17</v>
      </c>
      <c r="N74" s="254">
        <f t="shared" si="4"/>
        <v>7.5690115761353516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4129</v>
      </c>
      <c r="F75" s="182">
        <v>18</v>
      </c>
      <c r="G75" s="233">
        <v>4.3600000000000003</v>
      </c>
      <c r="H75" s="294" t="s">
        <v>170</v>
      </c>
      <c r="I75" s="168">
        <v>71</v>
      </c>
      <c r="J75" s="232" t="s">
        <v>211</v>
      </c>
      <c r="K75" s="181">
        <v>59327</v>
      </c>
      <c r="L75" s="180">
        <v>4129</v>
      </c>
      <c r="M75" s="182">
        <v>17</v>
      </c>
      <c r="N75" s="254">
        <f t="shared" si="4"/>
        <v>4.1172196657786388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2276</v>
      </c>
      <c r="F76" s="182">
        <v>20</v>
      </c>
      <c r="G76" s="233">
        <v>8.7899999999999991</v>
      </c>
      <c r="H76" s="276"/>
      <c r="I76" s="168">
        <v>72</v>
      </c>
      <c r="J76" s="232" t="s">
        <v>149</v>
      </c>
      <c r="K76" s="181">
        <v>59416</v>
      </c>
      <c r="L76" s="180">
        <v>2276</v>
      </c>
      <c r="M76" s="182">
        <v>21</v>
      </c>
      <c r="N76" s="254">
        <f t="shared" si="4"/>
        <v>9.2267135325131804</v>
      </c>
    </row>
    <row r="77" spans="2:14" ht="15.75" thickBot="1" x14ac:dyDescent="0.3">
      <c r="B77" s="168">
        <v>73</v>
      </c>
      <c r="C77" s="64" t="s">
        <v>151</v>
      </c>
      <c r="D77" s="181">
        <v>59657</v>
      </c>
      <c r="E77" s="180">
        <v>1527</v>
      </c>
      <c r="F77" s="182">
        <v>3</v>
      </c>
      <c r="G77" s="236">
        <v>1.96</v>
      </c>
      <c r="H77" s="276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173">
        <f t="shared" si="4"/>
        <v>1.9646365422396856</v>
      </c>
    </row>
    <row r="78" spans="2:14" ht="16.5" thickBot="1" x14ac:dyDescent="0.3">
      <c r="B78" s="168">
        <v>74</v>
      </c>
      <c r="C78" s="232" t="s">
        <v>212</v>
      </c>
      <c r="D78" s="181">
        <v>59826</v>
      </c>
      <c r="E78" s="180">
        <v>1728</v>
      </c>
      <c r="F78" s="182">
        <v>6</v>
      </c>
      <c r="G78" s="233">
        <v>3.47</v>
      </c>
      <c r="H78" s="294" t="s">
        <v>170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4"/>
        <v>2.8935185185185186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4585</v>
      </c>
      <c r="F79" s="182">
        <v>10</v>
      </c>
      <c r="G79" s="236">
        <v>2.1800000000000002</v>
      </c>
      <c r="H79" s="276"/>
      <c r="I79" s="168">
        <v>75</v>
      </c>
      <c r="J79" s="64" t="s">
        <v>155</v>
      </c>
      <c r="K79" s="181">
        <v>59693</v>
      </c>
      <c r="L79" s="180">
        <v>4585</v>
      </c>
      <c r="M79" s="182">
        <v>10</v>
      </c>
      <c r="N79" s="173">
        <f t="shared" si="4"/>
        <v>2.1810250817884405</v>
      </c>
    </row>
    <row r="80" spans="2:14" ht="15.75" thickBot="1" x14ac:dyDescent="0.3">
      <c r="B80" s="168">
        <v>76</v>
      </c>
      <c r="C80" s="232" t="s">
        <v>157</v>
      </c>
      <c r="D80" s="181">
        <v>59764</v>
      </c>
      <c r="E80" s="180">
        <v>2186</v>
      </c>
      <c r="F80" s="182">
        <v>7</v>
      </c>
      <c r="G80" s="233">
        <v>3.2</v>
      </c>
      <c r="H80" s="276"/>
      <c r="I80" s="168">
        <v>76</v>
      </c>
      <c r="J80" s="232" t="s">
        <v>157</v>
      </c>
      <c r="K80" s="181">
        <v>59764</v>
      </c>
      <c r="L80" s="180">
        <v>2186</v>
      </c>
      <c r="M80" s="182">
        <v>7</v>
      </c>
      <c r="N80" s="254">
        <f t="shared" si="4"/>
        <v>3.2021957913998169</v>
      </c>
    </row>
    <row r="81" spans="2:14" ht="27" customHeight="1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15</v>
      </c>
      <c r="G81" s="233">
        <v>5.83</v>
      </c>
      <c r="H81" s="276"/>
      <c r="I81" s="168">
        <v>77</v>
      </c>
      <c r="J81" s="232" t="s">
        <v>213</v>
      </c>
      <c r="K81" s="181">
        <v>59880</v>
      </c>
      <c r="L81" s="180">
        <v>2573</v>
      </c>
      <c r="M81" s="182">
        <v>15</v>
      </c>
      <c r="N81" s="254">
        <f t="shared" si="4"/>
        <v>5.8297706956859701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2105</v>
      </c>
      <c r="F82" s="182">
        <v>9</v>
      </c>
      <c r="G82" s="233">
        <v>4.28</v>
      </c>
      <c r="H82" s="276"/>
      <c r="I82" s="168">
        <v>78</v>
      </c>
      <c r="J82" s="232" t="s">
        <v>161</v>
      </c>
      <c r="K82" s="181">
        <v>59942</v>
      </c>
      <c r="L82" s="180">
        <v>2105</v>
      </c>
      <c r="M82" s="182">
        <v>10</v>
      </c>
      <c r="N82" s="254">
        <f t="shared" si="4"/>
        <v>4.7505938242280283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37">
        <v>0</v>
      </c>
      <c r="H83" s="276"/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>1000*M83/L83</f>
        <v>1.053740779768177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5942</v>
      </c>
      <c r="F84" s="182">
        <v>34</v>
      </c>
      <c r="G84" s="233">
        <v>5.72</v>
      </c>
      <c r="H84" s="276"/>
      <c r="I84" s="168">
        <v>80</v>
      </c>
      <c r="J84" s="232" t="s">
        <v>214</v>
      </c>
      <c r="K84" s="181">
        <v>60062</v>
      </c>
      <c r="L84" s="180">
        <v>5942</v>
      </c>
      <c r="M84" s="182">
        <v>36</v>
      </c>
      <c r="N84" s="254">
        <f>1000*M84/L84</f>
        <v>6.0585661393470209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1437</v>
      </c>
      <c r="F85" s="186">
        <v>1</v>
      </c>
      <c r="G85" s="237">
        <v>0.7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02">
        <f>1000*M85/L85</f>
        <v>0.6958942240779401</v>
      </c>
    </row>
    <row r="86" spans="2:14" ht="16.5" thickTop="1" thickBot="1" x14ac:dyDescent="0.3">
      <c r="B86" s="385" t="s">
        <v>215</v>
      </c>
      <c r="C86" s="386"/>
      <c r="D86" s="387"/>
      <c r="E86" s="167">
        <v>757843</v>
      </c>
      <c r="F86" s="167">
        <v>4799</v>
      </c>
      <c r="G86" s="233">
        <v>6.33</v>
      </c>
      <c r="H86" s="293"/>
      <c r="I86" s="385" t="s">
        <v>215</v>
      </c>
      <c r="J86" s="386"/>
      <c r="K86" s="387"/>
      <c r="L86" s="167">
        <v>757843</v>
      </c>
      <c r="M86" s="167">
        <v>4881</v>
      </c>
      <c r="N86" s="254">
        <f>1000*M86/L86</f>
        <v>6.4406479970125741</v>
      </c>
    </row>
    <row r="87" spans="2:14" ht="15.75" thickTop="1" x14ac:dyDescent="0.25"/>
  </sheetData>
  <mergeCells count="5">
    <mergeCell ref="J1:K1"/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D1" sqref="B1:G86"/>
    </sheetView>
  </sheetViews>
  <sheetFormatPr defaultRowHeight="15" x14ac:dyDescent="0.25"/>
  <cols>
    <col min="3" max="3" width="18.28515625" customWidth="1"/>
    <col min="5" max="5" width="11.85546875" customWidth="1"/>
    <col min="10" max="10" width="14.85546875" customWidth="1"/>
    <col min="12" max="12" width="12" customWidth="1"/>
    <col min="13" max="13" width="9.42578125" customWidth="1"/>
  </cols>
  <sheetData>
    <row r="1" spans="2:14" ht="16.5" thickBot="1" x14ac:dyDescent="0.3">
      <c r="C1" s="249">
        <v>44291</v>
      </c>
      <c r="J1" s="249">
        <v>44290</v>
      </c>
    </row>
    <row r="2" spans="2:14" ht="56.25" customHeight="1" thickBot="1" x14ac:dyDescent="0.35">
      <c r="B2" s="393" t="s">
        <v>291</v>
      </c>
      <c r="C2" s="394"/>
      <c r="D2" s="394"/>
      <c r="E2" s="394"/>
      <c r="F2" s="394"/>
      <c r="G2" s="395"/>
      <c r="H2" s="292"/>
      <c r="I2" s="393" t="s">
        <v>290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H4" s="290"/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2582</v>
      </c>
      <c r="G5" s="254">
        <f>1000*F5/E5</f>
        <v>7.6579261908787037</v>
      </c>
      <c r="I5" s="168">
        <v>1</v>
      </c>
      <c r="J5" s="232" t="s">
        <v>226</v>
      </c>
      <c r="K5" s="181">
        <v>54975</v>
      </c>
      <c r="L5" s="180">
        <v>336926</v>
      </c>
      <c r="M5" s="182">
        <v>2590</v>
      </c>
      <c r="N5" s="233">
        <v>7.69</v>
      </c>
    </row>
    <row r="6" spans="2:14" ht="15.75" thickBot="1" x14ac:dyDescent="0.3">
      <c r="B6" s="265">
        <v>2</v>
      </c>
      <c r="C6" s="232" t="s">
        <v>227</v>
      </c>
      <c r="D6" s="181">
        <v>55008</v>
      </c>
      <c r="E6" s="180">
        <v>38449</v>
      </c>
      <c r="F6" s="182">
        <v>271</v>
      </c>
      <c r="G6" s="254">
        <f t="shared" ref="G6:G69" si="0">1000*F6/E6</f>
        <v>7.0482977450648914</v>
      </c>
      <c r="H6" s="295" t="s">
        <v>170</v>
      </c>
      <c r="I6" s="168">
        <v>2</v>
      </c>
      <c r="J6" s="232" t="s">
        <v>227</v>
      </c>
      <c r="K6" s="181">
        <v>55008</v>
      </c>
      <c r="L6" s="180">
        <v>38405</v>
      </c>
      <c r="M6" s="182">
        <v>270</v>
      </c>
      <c r="N6" s="233">
        <v>7.03</v>
      </c>
    </row>
    <row r="7" spans="2:14" ht="15.75" thickBot="1" x14ac:dyDescent="0.3">
      <c r="B7" s="265">
        <v>3</v>
      </c>
      <c r="C7" s="232" t="s">
        <v>228</v>
      </c>
      <c r="D7" s="181">
        <v>55384</v>
      </c>
      <c r="E7" s="180">
        <v>23026</v>
      </c>
      <c r="F7" s="182">
        <v>92</v>
      </c>
      <c r="G7" s="254">
        <f t="shared" si="0"/>
        <v>3.9954833666290281</v>
      </c>
      <c r="H7" s="295" t="s">
        <v>170</v>
      </c>
      <c r="I7" s="168">
        <v>3</v>
      </c>
      <c r="J7" s="232" t="s">
        <v>228</v>
      </c>
      <c r="K7" s="181">
        <v>55384</v>
      </c>
      <c r="L7" s="180">
        <v>23023</v>
      </c>
      <c r="M7" s="182">
        <v>77</v>
      </c>
      <c r="N7" s="233">
        <v>3.34</v>
      </c>
    </row>
    <row r="8" spans="2:14" ht="15.75" thickBot="1" x14ac:dyDescent="0.3">
      <c r="B8" s="265">
        <v>4</v>
      </c>
      <c r="C8" s="232" t="s">
        <v>229</v>
      </c>
      <c r="D8" s="181">
        <v>55259</v>
      </c>
      <c r="E8" s="180">
        <v>55581</v>
      </c>
      <c r="F8" s="182">
        <v>348</v>
      </c>
      <c r="G8" s="254">
        <f t="shared" si="0"/>
        <v>6.261132401360177</v>
      </c>
      <c r="H8" s="295" t="s">
        <v>170</v>
      </c>
      <c r="I8" s="168">
        <v>4</v>
      </c>
      <c r="J8" s="232" t="s">
        <v>229</v>
      </c>
      <c r="K8" s="181">
        <v>55259</v>
      </c>
      <c r="L8" s="180">
        <v>55578</v>
      </c>
      <c r="M8" s="182">
        <v>336</v>
      </c>
      <c r="N8" s="233">
        <v>6.05</v>
      </c>
    </row>
    <row r="9" spans="2:14" ht="27" customHeight="1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177</v>
      </c>
      <c r="G9" s="254">
        <f t="shared" si="0"/>
        <v>6.4319197645263273</v>
      </c>
      <c r="H9" s="295" t="s">
        <v>170</v>
      </c>
      <c r="I9" s="168">
        <v>5</v>
      </c>
      <c r="J9" s="232" t="s">
        <v>230</v>
      </c>
      <c r="K9" s="181">
        <v>55357</v>
      </c>
      <c r="L9" s="180">
        <v>27503</v>
      </c>
      <c r="M9" s="182">
        <v>175</v>
      </c>
      <c r="N9" s="233">
        <v>6.36</v>
      </c>
    </row>
    <row r="10" spans="2:14" ht="15.75" thickBot="1" x14ac:dyDescent="0.3">
      <c r="B10" s="265">
        <v>6</v>
      </c>
      <c r="C10" s="232" t="s">
        <v>231</v>
      </c>
      <c r="D10" s="181">
        <v>55446</v>
      </c>
      <c r="E10" s="180">
        <v>9576</v>
      </c>
      <c r="F10" s="182">
        <v>49</v>
      </c>
      <c r="G10" s="254">
        <f t="shared" si="0"/>
        <v>5.1169590643274852</v>
      </c>
      <c r="H10" s="295" t="s">
        <v>170</v>
      </c>
      <c r="I10" s="265">
        <v>6</v>
      </c>
      <c r="J10" s="232" t="s">
        <v>231</v>
      </c>
      <c r="K10" s="181">
        <v>55446</v>
      </c>
      <c r="L10" s="180">
        <v>9580</v>
      </c>
      <c r="M10" s="182">
        <v>48</v>
      </c>
      <c r="N10" s="233">
        <v>5.01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295" t="s">
        <v>170</v>
      </c>
      <c r="I11" s="168">
        <v>7</v>
      </c>
      <c r="J11" s="64" t="s">
        <v>172</v>
      </c>
      <c r="K11" s="181">
        <v>55473</v>
      </c>
      <c r="L11" s="180">
        <v>6583</v>
      </c>
      <c r="M11" s="182">
        <v>14</v>
      </c>
      <c r="N11" s="191">
        <v>2.13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1</v>
      </c>
      <c r="G12" s="202">
        <f t="shared" si="0"/>
        <v>0.91491308325709053</v>
      </c>
      <c r="H12" s="276"/>
      <c r="I12" s="168">
        <v>8</v>
      </c>
      <c r="J12" s="200" t="s">
        <v>9</v>
      </c>
      <c r="K12" s="181">
        <v>55598</v>
      </c>
      <c r="L12" s="180">
        <v>1095</v>
      </c>
      <c r="M12" s="182">
        <v>1</v>
      </c>
      <c r="N12" s="237">
        <v>0.91</v>
      </c>
    </row>
    <row r="13" spans="2:14" ht="15.75" thickBot="1" x14ac:dyDescent="0.3">
      <c r="B13" s="168">
        <v>9</v>
      </c>
      <c r="C13" s="200" t="s">
        <v>173</v>
      </c>
      <c r="D13" s="181">
        <v>55623</v>
      </c>
      <c r="E13" s="180">
        <v>1182</v>
      </c>
      <c r="F13" s="182">
        <v>1</v>
      </c>
      <c r="G13" s="202">
        <f t="shared" si="0"/>
        <v>0.84602368866328259</v>
      </c>
      <c r="H13" s="276"/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37">
        <v>0.85</v>
      </c>
    </row>
    <row r="14" spans="2:14" ht="15.7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142</v>
      </c>
      <c r="G14" s="254">
        <f t="shared" si="0"/>
        <v>9.2261711389773247</v>
      </c>
      <c r="H14" s="295" t="s">
        <v>170</v>
      </c>
      <c r="I14" s="168">
        <v>10</v>
      </c>
      <c r="J14" s="232" t="s">
        <v>13</v>
      </c>
      <c r="K14" s="181">
        <v>55687</v>
      </c>
      <c r="L14" s="180">
        <v>15383</v>
      </c>
      <c r="M14" s="182">
        <v>132</v>
      </c>
      <c r="N14" s="233">
        <v>8.58</v>
      </c>
    </row>
    <row r="15" spans="2:14" ht="27" customHeight="1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9</v>
      </c>
      <c r="G15" s="254">
        <f t="shared" si="0"/>
        <v>6.1728395061728394</v>
      </c>
      <c r="H15" s="295" t="s">
        <v>170</v>
      </c>
      <c r="I15" s="168">
        <v>11</v>
      </c>
      <c r="J15" s="232" t="s">
        <v>174</v>
      </c>
      <c r="K15" s="181">
        <v>55776</v>
      </c>
      <c r="L15" s="180">
        <v>1459</v>
      </c>
      <c r="M15" s="182">
        <v>7</v>
      </c>
      <c r="N15" s="233">
        <v>4.8</v>
      </c>
    </row>
    <row r="16" spans="2:14" ht="15.75" thickBot="1" x14ac:dyDescent="0.3">
      <c r="B16" s="265">
        <v>12</v>
      </c>
      <c r="C16" s="232" t="s">
        <v>17</v>
      </c>
      <c r="D16" s="181">
        <v>55838</v>
      </c>
      <c r="E16" s="180">
        <v>12983</v>
      </c>
      <c r="F16" s="182">
        <v>71</v>
      </c>
      <c r="G16" s="254">
        <f t="shared" si="0"/>
        <v>5.4686898251559732</v>
      </c>
      <c r="H16" s="275"/>
      <c r="I16" s="168">
        <v>12</v>
      </c>
      <c r="J16" s="232" t="s">
        <v>17</v>
      </c>
      <c r="K16" s="181">
        <v>55838</v>
      </c>
      <c r="L16" s="180">
        <v>12976</v>
      </c>
      <c r="M16" s="182">
        <v>79</v>
      </c>
      <c r="N16" s="233">
        <v>6.09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2</v>
      </c>
      <c r="G17" s="173">
        <f t="shared" si="0"/>
        <v>1.0141987829614605</v>
      </c>
      <c r="H17" s="277"/>
      <c r="I17" s="168">
        <v>13</v>
      </c>
      <c r="J17" s="64" t="s">
        <v>175</v>
      </c>
      <c r="K17" s="181">
        <v>55918</v>
      </c>
      <c r="L17" s="180">
        <v>1971</v>
      </c>
      <c r="M17" s="182">
        <v>2</v>
      </c>
      <c r="N17" s="191">
        <v>1.01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H18" s="275"/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91">
        <v>2.2400000000000002</v>
      </c>
    </row>
    <row r="19" spans="2:14" ht="27" customHeight="1" thickBot="1" x14ac:dyDescent="0.3">
      <c r="B19" s="265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H19" s="295" t="s">
        <v>170</v>
      </c>
      <c r="I19" s="168">
        <v>15</v>
      </c>
      <c r="J19" s="232" t="s">
        <v>177</v>
      </c>
      <c r="K19" s="181">
        <v>56096</v>
      </c>
      <c r="L19" s="180">
        <v>1437</v>
      </c>
      <c r="M19" s="182">
        <v>5</v>
      </c>
      <c r="N19" s="233">
        <v>3.48</v>
      </c>
    </row>
    <row r="20" spans="2:14" ht="15.7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56</v>
      </c>
      <c r="G20" s="254">
        <f t="shared" si="0"/>
        <v>11.594202898550725</v>
      </c>
      <c r="H20" s="295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51</v>
      </c>
      <c r="N20" s="233">
        <v>10.56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H21" s="275"/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236">
        <v>2.99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H22" s="295" t="s">
        <v>170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2</v>
      </c>
      <c r="N22" s="236">
        <v>1.68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4</v>
      </c>
      <c r="G23" s="173">
        <f t="shared" si="0"/>
        <v>1.6743407283382168</v>
      </c>
      <c r="H23" s="275"/>
      <c r="I23" s="168">
        <v>19</v>
      </c>
      <c r="J23" s="64" t="s">
        <v>180</v>
      </c>
      <c r="K23" s="181">
        <v>56354</v>
      </c>
      <c r="L23" s="180">
        <v>2391</v>
      </c>
      <c r="M23" s="182">
        <v>5</v>
      </c>
      <c r="N23" s="236">
        <v>2.09</v>
      </c>
    </row>
    <row r="24" spans="2:14" ht="27" customHeight="1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9</v>
      </c>
      <c r="G24" s="254">
        <f t="shared" si="0"/>
        <v>3.8022813688212929</v>
      </c>
      <c r="H24" s="275"/>
      <c r="I24" s="168">
        <v>20</v>
      </c>
      <c r="J24" s="232" t="s">
        <v>181</v>
      </c>
      <c r="K24" s="181">
        <v>56425</v>
      </c>
      <c r="L24" s="180">
        <v>2366</v>
      </c>
      <c r="M24" s="182">
        <v>11</v>
      </c>
      <c r="N24" s="233">
        <v>4.6500000000000004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H25" s="275"/>
      <c r="I25" s="168">
        <v>21</v>
      </c>
      <c r="J25" s="64" t="s">
        <v>182</v>
      </c>
      <c r="K25" s="181">
        <v>56461</v>
      </c>
      <c r="L25" s="180">
        <v>2494</v>
      </c>
      <c r="M25" s="182">
        <v>4</v>
      </c>
      <c r="N25" s="236">
        <v>1.6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0</v>
      </c>
      <c r="G26" s="202">
        <f t="shared" si="0"/>
        <v>0</v>
      </c>
      <c r="H26" s="276"/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37"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8</v>
      </c>
      <c r="G27" s="173">
        <f t="shared" si="0"/>
        <v>2.6143790849673203</v>
      </c>
      <c r="H27" s="275"/>
      <c r="I27" s="168">
        <v>23</v>
      </c>
      <c r="J27" s="64" t="s">
        <v>184</v>
      </c>
      <c r="K27" s="181">
        <v>56568</v>
      </c>
      <c r="L27" s="180">
        <v>3064</v>
      </c>
      <c r="M27" s="182">
        <v>8</v>
      </c>
      <c r="N27" s="236">
        <v>2.61</v>
      </c>
    </row>
    <row r="28" spans="2:14" ht="15.75" thickBot="1" x14ac:dyDescent="0.3">
      <c r="B28" s="265">
        <v>24</v>
      </c>
      <c r="C28" s="232" t="s">
        <v>185</v>
      </c>
      <c r="D28" s="181">
        <v>56666</v>
      </c>
      <c r="E28" s="180">
        <v>4798</v>
      </c>
      <c r="F28" s="182">
        <v>29</v>
      </c>
      <c r="G28" s="254">
        <f t="shared" si="0"/>
        <v>6.0441850771154648</v>
      </c>
      <c r="H28" s="277"/>
      <c r="I28" s="168">
        <v>24</v>
      </c>
      <c r="J28" s="232" t="s">
        <v>185</v>
      </c>
      <c r="K28" s="181">
        <v>56666</v>
      </c>
      <c r="L28" s="180">
        <v>4797</v>
      </c>
      <c r="M28" s="182">
        <v>30</v>
      </c>
      <c r="N28" s="233">
        <v>6.25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H29" s="275"/>
      <c r="I29" s="168">
        <v>25</v>
      </c>
      <c r="J29" s="64" t="s">
        <v>186</v>
      </c>
      <c r="K29" s="181">
        <v>57314</v>
      </c>
      <c r="L29" s="180">
        <v>2341</v>
      </c>
      <c r="M29" s="182">
        <v>6</v>
      </c>
      <c r="N29" s="236">
        <v>2.56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H30" s="275"/>
      <c r="I30" s="168">
        <v>26</v>
      </c>
      <c r="J30" s="64" t="s">
        <v>187</v>
      </c>
      <c r="K30" s="181">
        <v>56773</v>
      </c>
      <c r="L30" s="180">
        <v>1708</v>
      </c>
      <c r="M30" s="182">
        <v>2</v>
      </c>
      <c r="N30" s="236">
        <v>1.17</v>
      </c>
    </row>
    <row r="31" spans="2:14" ht="27" customHeight="1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13</v>
      </c>
      <c r="G31" s="254">
        <f t="shared" si="0"/>
        <v>3.4722222222222223</v>
      </c>
      <c r="H31" s="295" t="s">
        <v>170</v>
      </c>
      <c r="I31" s="168">
        <v>27</v>
      </c>
      <c r="J31" s="232" t="s">
        <v>47</v>
      </c>
      <c r="K31" s="181">
        <v>56844</v>
      </c>
      <c r="L31" s="180">
        <v>3746</v>
      </c>
      <c r="M31" s="182">
        <v>12</v>
      </c>
      <c r="N31" s="233">
        <v>3.2</v>
      </c>
    </row>
    <row r="32" spans="2:14" ht="27" customHeight="1" thickBot="1" x14ac:dyDescent="0.3">
      <c r="B32" s="265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54">
        <f t="shared" si="0"/>
        <v>4.304546677428033</v>
      </c>
      <c r="H32" s="275"/>
      <c r="I32" s="168">
        <v>28</v>
      </c>
      <c r="J32" s="232" t="s">
        <v>49</v>
      </c>
      <c r="K32" s="181">
        <v>56988</v>
      </c>
      <c r="L32" s="180">
        <v>3724</v>
      </c>
      <c r="M32" s="182">
        <v>17</v>
      </c>
      <c r="N32" s="233">
        <v>4.5599999999999996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3</v>
      </c>
      <c r="G33" s="173">
        <f t="shared" si="0"/>
        <v>1.2668918918918919</v>
      </c>
      <c r="H33" s="275"/>
      <c r="I33" s="168">
        <v>29</v>
      </c>
      <c r="J33" s="64" t="s">
        <v>188</v>
      </c>
      <c r="K33" s="181">
        <v>57083</v>
      </c>
      <c r="L33" s="180">
        <v>2369</v>
      </c>
      <c r="M33" s="182">
        <v>3</v>
      </c>
      <c r="N33" s="236">
        <v>1.27</v>
      </c>
    </row>
    <row r="34" spans="2:14" ht="15.75" thickBot="1" x14ac:dyDescent="0.3">
      <c r="B34" s="265">
        <v>30</v>
      </c>
      <c r="C34" s="232" t="s">
        <v>53</v>
      </c>
      <c r="D34" s="181">
        <v>57163</v>
      </c>
      <c r="E34" s="180">
        <v>1524</v>
      </c>
      <c r="F34" s="182">
        <v>11</v>
      </c>
      <c r="G34" s="254">
        <f t="shared" si="0"/>
        <v>7.2178477690288716</v>
      </c>
      <c r="H34" s="275"/>
      <c r="I34" s="168">
        <v>30</v>
      </c>
      <c r="J34" s="232" t="s">
        <v>53</v>
      </c>
      <c r="K34" s="181">
        <v>57163</v>
      </c>
      <c r="L34" s="180">
        <v>1524</v>
      </c>
      <c r="M34" s="182">
        <v>12</v>
      </c>
      <c r="N34" s="233">
        <v>7.87</v>
      </c>
    </row>
    <row r="35" spans="2:14" ht="15.75" thickBot="1" x14ac:dyDescent="0.3">
      <c r="B35" s="265">
        <v>31</v>
      </c>
      <c r="C35" s="232" t="s">
        <v>55</v>
      </c>
      <c r="D35" s="181">
        <v>57225</v>
      </c>
      <c r="E35" s="180">
        <v>1794</v>
      </c>
      <c r="F35" s="182">
        <v>8</v>
      </c>
      <c r="G35" s="254">
        <f t="shared" si="0"/>
        <v>4.4593088071348941</v>
      </c>
      <c r="H35" s="295" t="s">
        <v>170</v>
      </c>
      <c r="I35" s="168">
        <v>31</v>
      </c>
      <c r="J35" s="232" t="s">
        <v>55</v>
      </c>
      <c r="K35" s="181">
        <v>57225</v>
      </c>
      <c r="L35" s="180">
        <v>1795</v>
      </c>
      <c r="M35" s="182">
        <v>7</v>
      </c>
      <c r="N35" s="233">
        <v>3.9</v>
      </c>
    </row>
    <row r="36" spans="2:14" ht="27" customHeight="1" thickBot="1" x14ac:dyDescent="0.3">
      <c r="B36" s="265">
        <v>32</v>
      </c>
      <c r="C36" s="232" t="s">
        <v>57</v>
      </c>
      <c r="D36" s="181">
        <v>57350</v>
      </c>
      <c r="E36" s="180">
        <v>4255</v>
      </c>
      <c r="F36" s="182">
        <v>17</v>
      </c>
      <c r="G36" s="254">
        <f t="shared" si="0"/>
        <v>3.9952996474735607</v>
      </c>
      <c r="H36" s="276"/>
      <c r="I36" s="168">
        <v>32</v>
      </c>
      <c r="J36" s="232" t="s">
        <v>57</v>
      </c>
      <c r="K36" s="181">
        <v>57350</v>
      </c>
      <c r="L36" s="180">
        <v>4260</v>
      </c>
      <c r="M36" s="182">
        <v>20</v>
      </c>
      <c r="N36" s="233">
        <v>4.6900000000000004</v>
      </c>
    </row>
    <row r="37" spans="2:14" ht="27" customHeight="1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275"/>
      <c r="I37" s="168">
        <v>33</v>
      </c>
      <c r="J37" s="232" t="s">
        <v>189</v>
      </c>
      <c r="K37" s="181">
        <v>57449</v>
      </c>
      <c r="L37" s="180">
        <v>1364</v>
      </c>
      <c r="M37" s="182">
        <v>8</v>
      </c>
      <c r="N37" s="233">
        <v>5.87</v>
      </c>
    </row>
    <row r="38" spans="2:14" ht="27" customHeight="1" thickBot="1" x14ac:dyDescent="0.3">
      <c r="B38" s="168">
        <v>34</v>
      </c>
      <c r="C38" s="64" t="s">
        <v>61</v>
      </c>
      <c r="D38" s="181">
        <v>55062</v>
      </c>
      <c r="E38" s="180">
        <v>3053</v>
      </c>
      <c r="F38" s="182">
        <v>7</v>
      </c>
      <c r="G38" s="173">
        <f t="shared" si="0"/>
        <v>2.2928267278087127</v>
      </c>
      <c r="H38" s="295" t="s">
        <v>170</v>
      </c>
      <c r="I38" s="168">
        <v>34</v>
      </c>
      <c r="J38" s="64" t="s">
        <v>61</v>
      </c>
      <c r="K38" s="181">
        <v>55062</v>
      </c>
      <c r="L38" s="180">
        <v>3050</v>
      </c>
      <c r="M38" s="182">
        <v>6</v>
      </c>
      <c r="N38" s="236">
        <v>1.97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275"/>
      <c r="I39" s="168">
        <v>35</v>
      </c>
      <c r="J39" s="64" t="s">
        <v>190</v>
      </c>
      <c r="K39" s="181">
        <v>57546</v>
      </c>
      <c r="L39" s="180">
        <v>1488</v>
      </c>
      <c r="M39" s="182">
        <v>4</v>
      </c>
      <c r="N39" s="236">
        <v>2.69</v>
      </c>
    </row>
    <row r="40" spans="2:14" ht="27" customHeight="1" thickBot="1" x14ac:dyDescent="0.3">
      <c r="B40" s="265">
        <v>36</v>
      </c>
      <c r="C40" s="232" t="s">
        <v>65</v>
      </c>
      <c r="D40" s="181">
        <v>57582</v>
      </c>
      <c r="E40" s="180">
        <v>4409</v>
      </c>
      <c r="F40" s="182">
        <v>21</v>
      </c>
      <c r="G40" s="254">
        <f t="shared" si="0"/>
        <v>4.7629848038103875</v>
      </c>
      <c r="H40" s="275"/>
      <c r="I40" s="168">
        <v>36</v>
      </c>
      <c r="J40" s="232" t="s">
        <v>65</v>
      </c>
      <c r="K40" s="181">
        <v>57582</v>
      </c>
      <c r="L40" s="180">
        <v>4397</v>
      </c>
      <c r="M40" s="182">
        <v>22</v>
      </c>
      <c r="N40" s="233">
        <v>5</v>
      </c>
    </row>
    <row r="41" spans="2:14" ht="27" thickBot="1" x14ac:dyDescent="0.3">
      <c r="B41" s="168">
        <v>37</v>
      </c>
      <c r="C41" s="64" t="s">
        <v>191</v>
      </c>
      <c r="D41" s="181">
        <v>57644</v>
      </c>
      <c r="E41" s="180">
        <v>2745</v>
      </c>
      <c r="F41" s="182">
        <v>8</v>
      </c>
      <c r="G41" s="173">
        <f t="shared" si="0"/>
        <v>2.9143897996357011</v>
      </c>
      <c r="H41" s="275"/>
      <c r="I41" s="168">
        <v>37</v>
      </c>
      <c r="J41" s="232" t="s">
        <v>191</v>
      </c>
      <c r="K41" s="181">
        <v>57644</v>
      </c>
      <c r="L41" s="180">
        <v>2745</v>
      </c>
      <c r="M41" s="182">
        <v>9</v>
      </c>
      <c r="N41" s="233">
        <v>3.28</v>
      </c>
    </row>
    <row r="42" spans="2:14" ht="27" customHeight="1" thickBot="1" x14ac:dyDescent="0.3">
      <c r="B42" s="265">
        <v>38</v>
      </c>
      <c r="C42" s="232" t="s">
        <v>192</v>
      </c>
      <c r="D42" s="181">
        <v>57706</v>
      </c>
      <c r="E42" s="180">
        <v>46535</v>
      </c>
      <c r="F42" s="182">
        <v>323</v>
      </c>
      <c r="G42" s="254">
        <f t="shared" si="0"/>
        <v>6.9410121413989474</v>
      </c>
      <c r="H42" s="295" t="s">
        <v>170</v>
      </c>
      <c r="I42" s="168">
        <v>38</v>
      </c>
      <c r="J42" s="232" t="s">
        <v>192</v>
      </c>
      <c r="K42" s="181">
        <v>57706</v>
      </c>
      <c r="L42" s="180">
        <v>46475</v>
      </c>
      <c r="M42" s="182">
        <v>322</v>
      </c>
      <c r="N42" s="233">
        <v>6.93</v>
      </c>
    </row>
    <row r="43" spans="2:14" ht="15.75" thickBot="1" x14ac:dyDescent="0.3">
      <c r="B43" s="265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H43" s="275"/>
      <c r="I43" s="168">
        <v>39</v>
      </c>
      <c r="J43" s="232" t="s">
        <v>71</v>
      </c>
      <c r="K43" s="181">
        <v>57742</v>
      </c>
      <c r="L43" s="180">
        <v>3897</v>
      </c>
      <c r="M43" s="182">
        <v>26</v>
      </c>
      <c r="N43" s="233">
        <v>6.67</v>
      </c>
    </row>
    <row r="44" spans="2:14" ht="15.75" thickBot="1" x14ac:dyDescent="0.3">
      <c r="B44" s="265">
        <v>40</v>
      </c>
      <c r="C44" s="232" t="s">
        <v>193</v>
      </c>
      <c r="D44" s="181">
        <v>57948</v>
      </c>
      <c r="E44" s="180">
        <v>2293</v>
      </c>
      <c r="F44" s="182">
        <v>17</v>
      </c>
      <c r="G44" s="254">
        <f t="shared" si="0"/>
        <v>7.4138682948102925</v>
      </c>
      <c r="H44" s="275"/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33">
        <v>7.85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4</v>
      </c>
      <c r="G45" s="173">
        <f t="shared" si="0"/>
        <v>2.6613439787092483</v>
      </c>
      <c r="H45" s="295" t="s">
        <v>170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236">
        <v>1.33</v>
      </c>
    </row>
    <row r="46" spans="2:14" ht="15.7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38</v>
      </c>
      <c r="G46" s="254">
        <f t="shared" si="0"/>
        <v>4.1703248463564533</v>
      </c>
      <c r="H46" s="295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34</v>
      </c>
      <c r="N46" s="233">
        <v>3.73</v>
      </c>
    </row>
    <row r="47" spans="2:14" ht="15.75" thickBot="1" x14ac:dyDescent="0.3">
      <c r="B47" s="265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275"/>
      <c r="I47" s="168">
        <v>43</v>
      </c>
      <c r="J47" s="232" t="s">
        <v>79</v>
      </c>
      <c r="K47" s="181">
        <v>58008</v>
      </c>
      <c r="L47" s="180">
        <v>3830</v>
      </c>
      <c r="M47" s="182">
        <v>19</v>
      </c>
      <c r="N47" s="233">
        <v>4.96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275"/>
      <c r="I48" s="168">
        <v>44</v>
      </c>
      <c r="J48" s="64" t="s">
        <v>81</v>
      </c>
      <c r="K48" s="181">
        <v>58142</v>
      </c>
      <c r="L48" s="180">
        <v>4325</v>
      </c>
      <c r="M48" s="182">
        <v>12</v>
      </c>
      <c r="N48" s="236">
        <v>2.77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H49" s="295" t="s">
        <v>170</v>
      </c>
      <c r="I49" s="168">
        <v>45</v>
      </c>
      <c r="J49" s="200" t="s">
        <v>195</v>
      </c>
      <c r="K49" s="181">
        <v>58204</v>
      </c>
      <c r="L49" s="180">
        <v>1485</v>
      </c>
      <c r="M49" s="182">
        <v>1</v>
      </c>
      <c r="N49" s="183">
        <v>0.67</v>
      </c>
    </row>
    <row r="50" spans="2:14" ht="27" thickBot="1" x14ac:dyDescent="0.3">
      <c r="B50" s="265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H50" s="275"/>
      <c r="I50" s="168">
        <v>46</v>
      </c>
      <c r="J50" s="232" t="s">
        <v>196</v>
      </c>
      <c r="K50" s="181">
        <v>55106</v>
      </c>
      <c r="L50" s="180">
        <v>1177</v>
      </c>
      <c r="M50" s="182">
        <v>5</v>
      </c>
      <c r="N50" s="233">
        <v>4.25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14</v>
      </c>
      <c r="G51" s="173">
        <f t="shared" si="0"/>
        <v>2.8288543140028288</v>
      </c>
      <c r="H51" s="275"/>
      <c r="I51" s="168">
        <v>47</v>
      </c>
      <c r="J51" s="232" t="s">
        <v>87</v>
      </c>
      <c r="K51" s="181">
        <v>58259</v>
      </c>
      <c r="L51" s="180">
        <v>4942</v>
      </c>
      <c r="M51" s="182">
        <v>16</v>
      </c>
      <c r="N51" s="233">
        <v>3.24</v>
      </c>
    </row>
    <row r="52" spans="2:14" ht="15.75" thickBot="1" x14ac:dyDescent="0.3">
      <c r="B52" s="265">
        <v>48</v>
      </c>
      <c r="C52" s="232" t="s">
        <v>89</v>
      </c>
      <c r="D52" s="181">
        <v>58311</v>
      </c>
      <c r="E52" s="180">
        <v>4652</v>
      </c>
      <c r="F52" s="182">
        <v>17</v>
      </c>
      <c r="G52" s="254">
        <f t="shared" si="0"/>
        <v>3.654342218400688</v>
      </c>
      <c r="H52" s="275"/>
      <c r="I52" s="168">
        <v>48</v>
      </c>
      <c r="J52" s="232" t="s">
        <v>89</v>
      </c>
      <c r="K52" s="181">
        <v>58311</v>
      </c>
      <c r="L52" s="180">
        <v>4657</v>
      </c>
      <c r="M52" s="182">
        <v>17</v>
      </c>
      <c r="N52" s="233">
        <v>3.65</v>
      </c>
    </row>
    <row r="53" spans="2:14" ht="39.75" customHeight="1" thickBot="1" x14ac:dyDescent="0.3">
      <c r="B53" s="265">
        <v>49</v>
      </c>
      <c r="C53" s="232" t="s">
        <v>197</v>
      </c>
      <c r="D53" s="181">
        <v>58357</v>
      </c>
      <c r="E53" s="180">
        <v>2296</v>
      </c>
      <c r="F53" s="182">
        <v>7</v>
      </c>
      <c r="G53" s="254">
        <f t="shared" si="0"/>
        <v>3.0487804878048781</v>
      </c>
      <c r="H53" s="277"/>
      <c r="I53" s="168">
        <v>49</v>
      </c>
      <c r="J53" s="232" t="s">
        <v>197</v>
      </c>
      <c r="K53" s="181">
        <v>58357</v>
      </c>
      <c r="L53" s="180">
        <v>2298</v>
      </c>
      <c r="M53" s="182">
        <v>8</v>
      </c>
      <c r="N53" s="233">
        <v>3.48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4</v>
      </c>
      <c r="G54" s="173">
        <f t="shared" si="0"/>
        <v>2.9048656499636891</v>
      </c>
      <c r="H54" s="275"/>
      <c r="I54" s="168">
        <v>50</v>
      </c>
      <c r="J54" s="64" t="s">
        <v>198</v>
      </c>
      <c r="K54" s="181">
        <v>58393</v>
      </c>
      <c r="L54" s="180">
        <v>1378</v>
      </c>
      <c r="M54" s="182">
        <v>4</v>
      </c>
      <c r="N54" s="236">
        <v>2.9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H55" s="276"/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H56" s="276"/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37">
        <v>0</v>
      </c>
    </row>
    <row r="57" spans="2:14" ht="15.75" thickBot="1" x14ac:dyDescent="0.3">
      <c r="B57" s="265">
        <v>53</v>
      </c>
      <c r="C57" s="232" t="s">
        <v>99</v>
      </c>
      <c r="D57" s="181">
        <v>55160</v>
      </c>
      <c r="E57" s="180">
        <v>3646</v>
      </c>
      <c r="F57" s="182">
        <v>31</v>
      </c>
      <c r="G57" s="254">
        <f t="shared" si="0"/>
        <v>8.502468458584751</v>
      </c>
      <c r="H57" s="295" t="s">
        <v>170</v>
      </c>
      <c r="I57" s="168">
        <v>53</v>
      </c>
      <c r="J57" s="232" t="s">
        <v>99</v>
      </c>
      <c r="K57" s="181">
        <v>55160</v>
      </c>
      <c r="L57" s="180">
        <v>3645</v>
      </c>
      <c r="M57" s="182">
        <v>30</v>
      </c>
      <c r="N57" s="233">
        <v>8.23</v>
      </c>
    </row>
    <row r="58" spans="2:14" ht="27" customHeight="1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47</v>
      </c>
      <c r="G58" s="254">
        <f t="shared" si="0"/>
        <v>8.0095432856169051</v>
      </c>
      <c r="H58" s="277"/>
      <c r="I58" s="168">
        <v>54</v>
      </c>
      <c r="J58" s="232" t="s">
        <v>101</v>
      </c>
      <c r="K58" s="181">
        <v>55277</v>
      </c>
      <c r="L58" s="180">
        <v>5869</v>
      </c>
      <c r="M58" s="182">
        <v>47</v>
      </c>
      <c r="N58" s="233">
        <v>8.01</v>
      </c>
    </row>
    <row r="59" spans="2:14" ht="27" customHeight="1" thickBot="1" x14ac:dyDescent="0.3">
      <c r="B59" s="265">
        <v>55</v>
      </c>
      <c r="C59" s="232" t="s">
        <v>103</v>
      </c>
      <c r="D59" s="181">
        <v>58552</v>
      </c>
      <c r="E59" s="180">
        <v>3848</v>
      </c>
      <c r="F59" s="182">
        <v>12</v>
      </c>
      <c r="G59" s="254">
        <f t="shared" si="0"/>
        <v>3.1185031185031185</v>
      </c>
      <c r="H59" s="295" t="s">
        <v>170</v>
      </c>
      <c r="I59" s="168">
        <v>55</v>
      </c>
      <c r="J59" s="64" t="s">
        <v>103</v>
      </c>
      <c r="K59" s="181">
        <v>58552</v>
      </c>
      <c r="L59" s="180">
        <v>3848</v>
      </c>
      <c r="M59" s="182">
        <v>9</v>
      </c>
      <c r="N59" s="236">
        <v>2.34</v>
      </c>
    </row>
    <row r="60" spans="2:14" ht="15.75" thickBot="1" x14ac:dyDescent="0.3">
      <c r="B60" s="265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H60" s="275"/>
      <c r="I60" s="168">
        <v>56</v>
      </c>
      <c r="J60" s="232" t="s">
        <v>105</v>
      </c>
      <c r="K60" s="181">
        <v>58623</v>
      </c>
      <c r="L60" s="180">
        <v>3288</v>
      </c>
      <c r="M60" s="182">
        <v>13</v>
      </c>
      <c r="N60" s="233">
        <v>3.95</v>
      </c>
    </row>
    <row r="61" spans="2:14" ht="27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H61" s="295" t="s">
        <v>170</v>
      </c>
      <c r="I61" s="168">
        <v>57</v>
      </c>
      <c r="J61" s="64" t="s">
        <v>201</v>
      </c>
      <c r="K61" s="181">
        <v>58721</v>
      </c>
      <c r="L61" s="180">
        <v>3267</v>
      </c>
      <c r="M61" s="182">
        <v>7</v>
      </c>
      <c r="N61" s="236">
        <v>2.14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295" t="s">
        <v>170</v>
      </c>
      <c r="I62" s="168">
        <v>58</v>
      </c>
      <c r="J62" s="64" t="s">
        <v>119</v>
      </c>
      <c r="K62" s="181">
        <v>60169</v>
      </c>
      <c r="L62" s="180">
        <v>2297</v>
      </c>
      <c r="M62" s="182">
        <v>4</v>
      </c>
      <c r="N62" s="236">
        <v>1.74</v>
      </c>
    </row>
    <row r="63" spans="2:14" ht="27" customHeight="1" thickBot="1" x14ac:dyDescent="0.3">
      <c r="B63" s="265">
        <v>59</v>
      </c>
      <c r="C63" s="232" t="s">
        <v>202</v>
      </c>
      <c r="D63" s="181">
        <v>58794</v>
      </c>
      <c r="E63" s="180">
        <v>1150</v>
      </c>
      <c r="F63" s="182">
        <v>9</v>
      </c>
      <c r="G63" s="254">
        <f t="shared" si="0"/>
        <v>7.8260869565217392</v>
      </c>
      <c r="H63" s="275"/>
      <c r="I63" s="168">
        <v>59</v>
      </c>
      <c r="J63" s="232" t="s">
        <v>202</v>
      </c>
      <c r="K63" s="181">
        <v>58794</v>
      </c>
      <c r="L63" s="180">
        <v>1150</v>
      </c>
      <c r="M63" s="182">
        <v>13</v>
      </c>
      <c r="N63" s="233">
        <v>11.3</v>
      </c>
    </row>
    <row r="64" spans="2:14" ht="27" customHeight="1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5</v>
      </c>
      <c r="G64" s="173">
        <f t="shared" si="0"/>
        <v>2.7548209366391183</v>
      </c>
      <c r="H64" s="275"/>
      <c r="I64" s="168">
        <v>60</v>
      </c>
      <c r="J64" s="64" t="s">
        <v>125</v>
      </c>
      <c r="K64" s="181">
        <v>58856</v>
      </c>
      <c r="L64" s="180">
        <v>1815</v>
      </c>
      <c r="M64" s="182">
        <v>5</v>
      </c>
      <c r="N64" s="236">
        <v>2.75</v>
      </c>
    </row>
    <row r="65" spans="2:14" ht="39.75" customHeight="1" thickBot="1" x14ac:dyDescent="0.3">
      <c r="B65" s="265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H65" s="277"/>
      <c r="I65" s="168">
        <v>61</v>
      </c>
      <c r="J65" s="232" t="s">
        <v>203</v>
      </c>
      <c r="K65" s="181">
        <v>58918</v>
      </c>
      <c r="L65" s="180">
        <v>1658</v>
      </c>
      <c r="M65" s="182">
        <v>5</v>
      </c>
      <c r="N65" s="233">
        <v>3.02</v>
      </c>
    </row>
    <row r="66" spans="2:14" ht="27" customHeight="1" thickBot="1" x14ac:dyDescent="0.3">
      <c r="B66" s="265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H66" s="275"/>
      <c r="I66" s="168">
        <v>62</v>
      </c>
      <c r="J66" s="232" t="s">
        <v>204</v>
      </c>
      <c r="K66" s="181">
        <v>58990</v>
      </c>
      <c r="L66" s="180">
        <v>634</v>
      </c>
      <c r="M66" s="182">
        <v>2</v>
      </c>
      <c r="N66" s="233">
        <v>3.15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41</v>
      </c>
      <c r="G67" s="254">
        <f t="shared" si="0"/>
        <v>8.5648631710883638</v>
      </c>
      <c r="H67" s="275"/>
      <c r="I67" s="168">
        <v>63</v>
      </c>
      <c r="J67" s="232" t="s">
        <v>131</v>
      </c>
      <c r="K67" s="181">
        <v>59041</v>
      </c>
      <c r="L67" s="180">
        <v>4790</v>
      </c>
      <c r="M67" s="182">
        <v>42</v>
      </c>
      <c r="N67" s="233">
        <v>8.77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275"/>
      <c r="I68" s="168">
        <v>64</v>
      </c>
      <c r="J68" s="64" t="s">
        <v>205</v>
      </c>
      <c r="K68" s="181">
        <v>59238</v>
      </c>
      <c r="L68" s="180">
        <v>1405</v>
      </c>
      <c r="M68" s="182">
        <v>2</v>
      </c>
      <c r="N68" s="236">
        <v>1.42</v>
      </c>
    </row>
    <row r="69" spans="2:14" ht="27" thickBot="1" x14ac:dyDescent="0.3">
      <c r="B69" s="265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H69" s="295" t="s">
        <v>170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236">
        <v>2.9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2</v>
      </c>
      <c r="G70" s="173">
        <f t="shared" ref="G70:G86" si="1">1000*F70/E70</f>
        <v>1.3477088948787062</v>
      </c>
      <c r="H70" s="295" t="s">
        <v>170</v>
      </c>
      <c r="I70" s="168">
        <v>66</v>
      </c>
      <c r="J70" s="200" t="s">
        <v>206</v>
      </c>
      <c r="K70" s="181">
        <v>59283</v>
      </c>
      <c r="L70" s="180">
        <v>1486</v>
      </c>
      <c r="M70" s="182">
        <v>0</v>
      </c>
      <c r="N70" s="237">
        <v>0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0</v>
      </c>
      <c r="G71" s="202">
        <f t="shared" si="1"/>
        <v>0</v>
      </c>
      <c r="H71" s="276"/>
      <c r="I71" s="168">
        <v>67</v>
      </c>
      <c r="J71" s="200" t="s">
        <v>207</v>
      </c>
      <c r="K71" s="181">
        <v>59434</v>
      </c>
      <c r="L71" s="180">
        <v>1531</v>
      </c>
      <c r="M71" s="182">
        <v>0</v>
      </c>
      <c r="N71" s="237"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1"/>
        <v>2.7285129604365621</v>
      </c>
      <c r="H72" s="275"/>
      <c r="I72" s="168">
        <v>68</v>
      </c>
      <c r="J72" s="64" t="s">
        <v>208</v>
      </c>
      <c r="K72" s="181">
        <v>55311</v>
      </c>
      <c r="L72" s="180">
        <v>2201</v>
      </c>
      <c r="M72" s="182">
        <v>6</v>
      </c>
      <c r="N72" s="236">
        <v>2.73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1"/>
        <v>1.5748031496062993</v>
      </c>
      <c r="H73" s="275"/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236">
        <v>1.57</v>
      </c>
    </row>
    <row r="74" spans="2:14" ht="27" customHeight="1" thickBot="1" x14ac:dyDescent="0.3">
      <c r="B74" s="265">
        <v>70</v>
      </c>
      <c r="C74" s="232" t="s">
        <v>210</v>
      </c>
      <c r="D74" s="181">
        <v>59586</v>
      </c>
      <c r="E74" s="180">
        <v>2244</v>
      </c>
      <c r="F74" s="182">
        <v>15</v>
      </c>
      <c r="G74" s="254">
        <f t="shared" si="1"/>
        <v>6.6844919786096257</v>
      </c>
      <c r="H74" s="275"/>
      <c r="I74" s="168">
        <v>70</v>
      </c>
      <c r="J74" s="232" t="s">
        <v>210</v>
      </c>
      <c r="K74" s="181">
        <v>59586</v>
      </c>
      <c r="L74" s="180">
        <v>2246</v>
      </c>
      <c r="M74" s="182">
        <v>17</v>
      </c>
      <c r="N74" s="233">
        <v>7.57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17</v>
      </c>
      <c r="G75" s="254">
        <f t="shared" si="1"/>
        <v>4.120213281628696</v>
      </c>
      <c r="H75" s="277"/>
      <c r="I75" s="168">
        <v>71</v>
      </c>
      <c r="J75" s="232" t="s">
        <v>211</v>
      </c>
      <c r="K75" s="181">
        <v>59327</v>
      </c>
      <c r="L75" s="180">
        <v>4129</v>
      </c>
      <c r="M75" s="182">
        <v>18</v>
      </c>
      <c r="N75" s="233">
        <v>4.3600000000000003</v>
      </c>
    </row>
    <row r="76" spans="2:14" ht="15.7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20</v>
      </c>
      <c r="G76" s="254">
        <f t="shared" si="1"/>
        <v>8.791208791208792</v>
      </c>
      <c r="H76" s="275"/>
      <c r="I76" s="168">
        <v>72</v>
      </c>
      <c r="J76" s="232" t="s">
        <v>149</v>
      </c>
      <c r="K76" s="181">
        <v>59416</v>
      </c>
      <c r="L76" s="180">
        <v>2276</v>
      </c>
      <c r="M76" s="182">
        <v>20</v>
      </c>
      <c r="N76" s="233">
        <v>8.7899999999999991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1"/>
        <v>0.65573770491803274</v>
      </c>
      <c r="H77" s="276"/>
      <c r="I77" s="168">
        <v>73</v>
      </c>
      <c r="J77" s="64" t="s">
        <v>151</v>
      </c>
      <c r="K77" s="181">
        <v>59657</v>
      </c>
      <c r="L77" s="180">
        <v>1527</v>
      </c>
      <c r="M77" s="182">
        <v>3</v>
      </c>
      <c r="N77" s="236">
        <v>1.96</v>
      </c>
    </row>
    <row r="78" spans="2:14" ht="15.75" thickBot="1" x14ac:dyDescent="0.3">
      <c r="B78" s="265">
        <v>74</v>
      </c>
      <c r="C78" s="232" t="s">
        <v>212</v>
      </c>
      <c r="D78" s="181">
        <v>59826</v>
      </c>
      <c r="E78" s="180">
        <v>1728</v>
      </c>
      <c r="F78" s="182">
        <v>7</v>
      </c>
      <c r="G78" s="254">
        <f t="shared" si="1"/>
        <v>4.0509259259259256</v>
      </c>
      <c r="H78" s="295" t="s">
        <v>170</v>
      </c>
      <c r="I78" s="168">
        <v>74</v>
      </c>
      <c r="J78" s="232" t="s">
        <v>212</v>
      </c>
      <c r="K78" s="181">
        <v>59826</v>
      </c>
      <c r="L78" s="180">
        <v>1728</v>
      </c>
      <c r="M78" s="182">
        <v>6</v>
      </c>
      <c r="N78" s="233">
        <v>3.47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10</v>
      </c>
      <c r="G79" s="173">
        <f t="shared" si="1"/>
        <v>2.1805494984736153</v>
      </c>
      <c r="H79" s="275"/>
      <c r="I79" s="168">
        <v>75</v>
      </c>
      <c r="J79" s="64" t="s">
        <v>155</v>
      </c>
      <c r="K79" s="181">
        <v>59693</v>
      </c>
      <c r="L79" s="180">
        <v>4585</v>
      </c>
      <c r="M79" s="182">
        <v>10</v>
      </c>
      <c r="N79" s="236">
        <v>2.1800000000000002</v>
      </c>
    </row>
    <row r="80" spans="2:14" ht="15.75" thickBot="1" x14ac:dyDescent="0.3">
      <c r="B80" s="265">
        <v>76</v>
      </c>
      <c r="C80" s="232" t="s">
        <v>157</v>
      </c>
      <c r="D80" s="181">
        <v>59764</v>
      </c>
      <c r="E80" s="180">
        <v>2185</v>
      </c>
      <c r="F80" s="182">
        <v>7</v>
      </c>
      <c r="G80" s="254">
        <f t="shared" si="1"/>
        <v>3.2036613272311212</v>
      </c>
      <c r="H80" s="275"/>
      <c r="I80" s="168">
        <v>76</v>
      </c>
      <c r="J80" s="232" t="s">
        <v>157</v>
      </c>
      <c r="K80" s="181">
        <v>59764</v>
      </c>
      <c r="L80" s="180">
        <v>2186</v>
      </c>
      <c r="M80" s="182">
        <v>7</v>
      </c>
      <c r="N80" s="233">
        <v>3.2</v>
      </c>
    </row>
    <row r="81" spans="2:14" ht="27" customHeight="1" thickBot="1" x14ac:dyDescent="0.3">
      <c r="B81" s="265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1"/>
        <v>6.2184220753983679</v>
      </c>
      <c r="H81" s="295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15</v>
      </c>
      <c r="N81" s="233">
        <v>5.83</v>
      </c>
    </row>
    <row r="82" spans="2:14" ht="15.75" thickBot="1" x14ac:dyDescent="0.3">
      <c r="B82" s="265">
        <v>78</v>
      </c>
      <c r="C82" s="232" t="s">
        <v>161</v>
      </c>
      <c r="D82" s="181">
        <v>59942</v>
      </c>
      <c r="E82" s="180">
        <v>2103</v>
      </c>
      <c r="F82" s="182">
        <v>8</v>
      </c>
      <c r="G82" s="254">
        <f t="shared" si="1"/>
        <v>3.8040893961008084</v>
      </c>
      <c r="H82" s="275"/>
      <c r="I82" s="168">
        <v>78</v>
      </c>
      <c r="J82" s="232" t="s">
        <v>161</v>
      </c>
      <c r="K82" s="181">
        <v>59942</v>
      </c>
      <c r="L82" s="180">
        <v>2105</v>
      </c>
      <c r="M82" s="182">
        <v>9</v>
      </c>
      <c r="N82" s="233">
        <v>4.28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1"/>
        <v>0</v>
      </c>
      <c r="H83" s="276"/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37">
        <v>0</v>
      </c>
    </row>
    <row r="84" spans="2:14" ht="27" customHeight="1" thickBot="1" x14ac:dyDescent="0.3">
      <c r="B84" s="265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1"/>
        <v>5.8972198820556025</v>
      </c>
      <c r="H84" s="295" t="s">
        <v>170</v>
      </c>
      <c r="I84" s="168">
        <v>80</v>
      </c>
      <c r="J84" s="232" t="s">
        <v>214</v>
      </c>
      <c r="K84" s="181">
        <v>60062</v>
      </c>
      <c r="L84" s="180">
        <v>5942</v>
      </c>
      <c r="M84" s="182">
        <v>34</v>
      </c>
      <c r="N84" s="233">
        <v>5.72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1436</v>
      </c>
      <c r="F85" s="186">
        <v>0</v>
      </c>
      <c r="G85" s="202">
        <f t="shared" si="1"/>
        <v>0</v>
      </c>
      <c r="H85" s="278"/>
      <c r="I85" s="169">
        <v>81</v>
      </c>
      <c r="J85" s="203" t="s">
        <v>167</v>
      </c>
      <c r="K85" s="185">
        <v>60099</v>
      </c>
      <c r="L85" s="184">
        <v>1437</v>
      </c>
      <c r="M85" s="186">
        <v>1</v>
      </c>
      <c r="N85" s="237">
        <v>0.7</v>
      </c>
    </row>
    <row r="86" spans="2:14" ht="16.5" thickTop="1" thickBot="1" x14ac:dyDescent="0.3">
      <c r="B86" s="402" t="s">
        <v>215</v>
      </c>
      <c r="C86" s="403"/>
      <c r="D86" s="404"/>
      <c r="E86" s="167">
        <v>758169</v>
      </c>
      <c r="F86" s="167">
        <v>4828</v>
      </c>
      <c r="G86" s="254">
        <f t="shared" si="1"/>
        <v>6.367973367415444</v>
      </c>
      <c r="H86" s="295" t="s">
        <v>170</v>
      </c>
      <c r="I86" s="385" t="s">
        <v>215</v>
      </c>
      <c r="J86" s="386"/>
      <c r="K86" s="387"/>
      <c r="L86" s="167">
        <v>757843</v>
      </c>
      <c r="M86" s="167">
        <v>4799</v>
      </c>
      <c r="N86" s="233">
        <v>6.33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90"/>
  <sheetViews>
    <sheetView workbookViewId="0">
      <selection activeCell="D2" sqref="C2:H90"/>
    </sheetView>
  </sheetViews>
  <sheetFormatPr defaultRowHeight="15" x14ac:dyDescent="0.25"/>
  <cols>
    <col min="4" max="4" width="27.7109375" customWidth="1"/>
    <col min="6" max="6" width="11.5703125" customWidth="1"/>
    <col min="7" max="7" width="13.140625" customWidth="1"/>
    <col min="8" max="8" width="11.85546875" bestFit="1" customWidth="1"/>
    <col min="11" max="11" width="25" customWidth="1"/>
    <col min="13" max="13" width="12" customWidth="1"/>
    <col min="14" max="15" width="12.85546875" customWidth="1"/>
  </cols>
  <sheetData>
    <row r="2" spans="1:15" ht="19.5" thickBot="1" x14ac:dyDescent="0.35">
      <c r="D2" s="4">
        <v>44265</v>
      </c>
      <c r="K2" s="32">
        <v>44264</v>
      </c>
    </row>
    <row r="3" spans="1:15" ht="135.75" customHeight="1" thickBot="1" x14ac:dyDescent="0.3">
      <c r="C3" s="382" t="s">
        <v>171</v>
      </c>
      <c r="D3" s="383"/>
      <c r="E3" s="383"/>
      <c r="F3" s="383"/>
      <c r="G3" s="383"/>
      <c r="H3" s="384"/>
      <c r="J3" s="382" t="s">
        <v>216</v>
      </c>
      <c r="K3" s="383"/>
      <c r="L3" s="383"/>
      <c r="M3" s="383"/>
      <c r="N3" s="383"/>
      <c r="O3" s="384"/>
    </row>
    <row r="4" spans="1:15" ht="105.75" thickBot="1" x14ac:dyDescent="0.3">
      <c r="A4" s="109" t="s">
        <v>217</v>
      </c>
      <c r="B4" t="s">
        <v>218</v>
      </c>
      <c r="C4" s="36" t="s">
        <v>0</v>
      </c>
      <c r="D4" s="37" t="s">
        <v>1</v>
      </c>
      <c r="E4" s="37" t="s">
        <v>2</v>
      </c>
      <c r="F4" s="38" t="s">
        <v>3</v>
      </c>
      <c r="G4" s="37" t="s">
        <v>4</v>
      </c>
      <c r="H4" s="39" t="s">
        <v>5</v>
      </c>
      <c r="J4" s="36" t="s">
        <v>0</v>
      </c>
      <c r="K4" s="37" t="s">
        <v>1</v>
      </c>
      <c r="L4" s="37" t="s">
        <v>2</v>
      </c>
      <c r="M4" s="38" t="s">
        <v>3</v>
      </c>
      <c r="N4" s="37" t="s">
        <v>4</v>
      </c>
      <c r="O4" s="39" t="s">
        <v>5</v>
      </c>
    </row>
    <row r="5" spans="1:15" ht="16.5" thickBot="1" x14ac:dyDescent="0.3">
      <c r="A5" s="108">
        <f>G5-B5</f>
        <v>-5</v>
      </c>
      <c r="B5">
        <v>1427</v>
      </c>
      <c r="C5" s="35" t="s">
        <v>6</v>
      </c>
      <c r="D5" s="89" t="s">
        <v>111</v>
      </c>
      <c r="E5" s="98">
        <v>54975</v>
      </c>
      <c r="F5" s="93">
        <v>336349</v>
      </c>
      <c r="G5" s="74">
        <v>1422</v>
      </c>
      <c r="H5" s="103">
        <f>1000*G5/F5</f>
        <v>4.2277515318909824</v>
      </c>
      <c r="I5" s="53" t="s">
        <v>170</v>
      </c>
      <c r="J5" s="35" t="s">
        <v>6</v>
      </c>
      <c r="K5" s="56" t="s">
        <v>111</v>
      </c>
      <c r="L5" s="56" t="s">
        <v>112</v>
      </c>
      <c r="M5" s="57">
        <v>336349</v>
      </c>
      <c r="N5" s="58">
        <v>1415</v>
      </c>
      <c r="O5" s="40">
        <v>4.21</v>
      </c>
    </row>
    <row r="6" spans="1:15" ht="16.5" thickBot="1" x14ac:dyDescent="0.3">
      <c r="A6">
        <f t="shared" ref="A6:A69" si="0">G6-B6</f>
        <v>0</v>
      </c>
      <c r="B6">
        <v>136</v>
      </c>
      <c r="C6" s="33" t="s">
        <v>6</v>
      </c>
      <c r="D6" s="90" t="s">
        <v>113</v>
      </c>
      <c r="E6" s="99">
        <v>55008</v>
      </c>
      <c r="F6" s="94">
        <v>38383</v>
      </c>
      <c r="G6" s="75">
        <v>136</v>
      </c>
      <c r="H6" s="104">
        <f>1000*G6/F6</f>
        <v>3.5432352864549408</v>
      </c>
      <c r="I6" s="53" t="s">
        <v>170</v>
      </c>
      <c r="J6" s="33" t="s">
        <v>6</v>
      </c>
      <c r="K6" s="59" t="s">
        <v>113</v>
      </c>
      <c r="L6" s="59" t="s">
        <v>114</v>
      </c>
      <c r="M6" s="60">
        <v>38383</v>
      </c>
      <c r="N6" s="61">
        <v>127</v>
      </c>
      <c r="O6" s="41">
        <v>3.31</v>
      </c>
    </row>
    <row r="7" spans="1:15" ht="16.5" thickBot="1" x14ac:dyDescent="0.3">
      <c r="A7">
        <f t="shared" si="0"/>
        <v>0</v>
      </c>
      <c r="B7">
        <v>74</v>
      </c>
      <c r="C7" s="33" t="s">
        <v>6</v>
      </c>
      <c r="D7" s="90" t="s">
        <v>115</v>
      </c>
      <c r="E7" s="99">
        <v>55384</v>
      </c>
      <c r="F7" s="94">
        <v>23015</v>
      </c>
      <c r="G7" s="75">
        <v>74</v>
      </c>
      <c r="H7" s="104">
        <f>1000*G7/F7</f>
        <v>3.2152943732348467</v>
      </c>
      <c r="I7" s="53" t="s">
        <v>170</v>
      </c>
      <c r="J7" s="33" t="s">
        <v>6</v>
      </c>
      <c r="K7" s="59" t="s">
        <v>115</v>
      </c>
      <c r="L7" s="59" t="s">
        <v>116</v>
      </c>
      <c r="M7" s="60">
        <v>23015</v>
      </c>
      <c r="N7" s="61">
        <v>72</v>
      </c>
      <c r="O7" s="41">
        <v>3.13</v>
      </c>
    </row>
    <row r="8" spans="1:15" ht="16.5" thickBot="1" x14ac:dyDescent="0.3">
      <c r="A8">
        <f t="shared" si="0"/>
        <v>0</v>
      </c>
      <c r="B8">
        <v>194</v>
      </c>
      <c r="C8" s="33" t="s">
        <v>6</v>
      </c>
      <c r="D8" s="90" t="s">
        <v>117</v>
      </c>
      <c r="E8" s="99">
        <v>55259</v>
      </c>
      <c r="F8" s="94">
        <v>55564</v>
      </c>
      <c r="G8" s="75">
        <v>194</v>
      </c>
      <c r="H8" s="104">
        <f>1000*G8/F8</f>
        <v>3.4914692966669065</v>
      </c>
      <c r="I8" s="53" t="s">
        <v>170</v>
      </c>
      <c r="J8" s="33" t="s">
        <v>6</v>
      </c>
      <c r="K8" s="59" t="s">
        <v>117</v>
      </c>
      <c r="L8" s="59" t="s">
        <v>118</v>
      </c>
      <c r="M8" s="60">
        <v>55564</v>
      </c>
      <c r="N8" s="61">
        <v>188</v>
      </c>
      <c r="O8" s="41">
        <v>3.38</v>
      </c>
    </row>
    <row r="9" spans="1:15" ht="16.5" thickBot="1" x14ac:dyDescent="0.3">
      <c r="A9">
        <f t="shared" si="0"/>
        <v>0</v>
      </c>
      <c r="B9">
        <v>57</v>
      </c>
      <c r="C9" s="33" t="s">
        <v>6</v>
      </c>
      <c r="D9" s="91" t="s">
        <v>109</v>
      </c>
      <c r="E9" s="100">
        <v>55357</v>
      </c>
      <c r="F9" s="95">
        <v>27494</v>
      </c>
      <c r="G9" s="76">
        <v>57</v>
      </c>
      <c r="H9" s="105">
        <f t="shared" ref="H9:H23" si="1">1000*G9/F9</f>
        <v>2.0731796028224339</v>
      </c>
      <c r="J9" s="33" t="s">
        <v>6</v>
      </c>
      <c r="K9" s="13" t="s">
        <v>109</v>
      </c>
      <c r="L9" s="13" t="s">
        <v>110</v>
      </c>
      <c r="M9" s="14">
        <v>27494</v>
      </c>
      <c r="N9" s="45">
        <v>61</v>
      </c>
      <c r="O9" s="46">
        <v>2.2200000000000002</v>
      </c>
    </row>
    <row r="10" spans="1:15" ht="16.5" thickBot="1" x14ac:dyDescent="0.3">
      <c r="A10">
        <f t="shared" si="0"/>
        <v>0</v>
      </c>
      <c r="B10">
        <v>7</v>
      </c>
      <c r="C10" s="33" t="s">
        <v>6</v>
      </c>
      <c r="D10" s="92" t="s">
        <v>121</v>
      </c>
      <c r="E10" s="101">
        <v>55446</v>
      </c>
      <c r="F10" s="96">
        <v>9560</v>
      </c>
      <c r="G10" s="77">
        <v>7</v>
      </c>
      <c r="H10" s="106">
        <f t="shared" si="1"/>
        <v>0.73221757322175729</v>
      </c>
      <c r="J10" s="33" t="s">
        <v>6</v>
      </c>
      <c r="K10" s="17" t="s">
        <v>121</v>
      </c>
      <c r="L10" s="17" t="s">
        <v>122</v>
      </c>
      <c r="M10" s="18">
        <v>9560</v>
      </c>
      <c r="N10" s="47">
        <v>7</v>
      </c>
      <c r="O10" s="48">
        <v>0.73</v>
      </c>
    </row>
    <row r="11" spans="1:15" ht="16.5" thickBot="1" x14ac:dyDescent="0.3">
      <c r="A11">
        <f t="shared" si="0"/>
        <v>0</v>
      </c>
      <c r="B11">
        <v>13</v>
      </c>
      <c r="C11" s="33" t="s">
        <v>6</v>
      </c>
      <c r="D11" s="64" t="s">
        <v>172</v>
      </c>
      <c r="E11" s="97">
        <v>55473</v>
      </c>
      <c r="F11" s="70">
        <v>6586</v>
      </c>
      <c r="G11" s="76">
        <v>13</v>
      </c>
      <c r="H11" s="105">
        <f t="shared" si="1"/>
        <v>1.9738839963559065</v>
      </c>
      <c r="J11" s="33" t="s">
        <v>6</v>
      </c>
      <c r="K11" s="13" t="s">
        <v>7</v>
      </c>
      <c r="L11" s="13" t="s">
        <v>8</v>
      </c>
      <c r="M11" s="14">
        <v>6586</v>
      </c>
      <c r="N11" s="45">
        <v>13</v>
      </c>
      <c r="O11" s="46">
        <v>1.97</v>
      </c>
    </row>
    <row r="12" spans="1:15" ht="16.5" thickBot="1" x14ac:dyDescent="0.3">
      <c r="A12">
        <f t="shared" si="0"/>
        <v>0</v>
      </c>
      <c r="B12">
        <v>2</v>
      </c>
      <c r="C12" s="33" t="s">
        <v>6</v>
      </c>
      <c r="D12" s="64" t="s">
        <v>9</v>
      </c>
      <c r="E12" s="65">
        <v>55598</v>
      </c>
      <c r="F12" s="70">
        <v>1098</v>
      </c>
      <c r="G12" s="76">
        <v>2</v>
      </c>
      <c r="H12" s="105">
        <f t="shared" si="1"/>
        <v>1.8214936247723132</v>
      </c>
      <c r="J12" s="33" t="s">
        <v>6</v>
      </c>
      <c r="K12" s="13" t="s">
        <v>9</v>
      </c>
      <c r="L12" s="13" t="s">
        <v>10</v>
      </c>
      <c r="M12" s="14">
        <v>1098</v>
      </c>
      <c r="N12" s="45">
        <v>2</v>
      </c>
      <c r="O12" s="46">
        <v>1.82</v>
      </c>
    </row>
    <row r="13" spans="1:15" ht="16.5" thickBot="1" x14ac:dyDescent="0.3">
      <c r="A13">
        <f t="shared" si="0"/>
        <v>0</v>
      </c>
      <c r="B13">
        <v>1</v>
      </c>
      <c r="C13" s="33" t="s">
        <v>6</v>
      </c>
      <c r="D13" s="66" t="s">
        <v>173</v>
      </c>
      <c r="E13" s="67">
        <v>55623</v>
      </c>
      <c r="F13" s="71">
        <v>1189</v>
      </c>
      <c r="G13" s="77">
        <v>1</v>
      </c>
      <c r="H13" s="106">
        <f t="shared" si="1"/>
        <v>0.84104289318755254</v>
      </c>
      <c r="J13" s="33" t="s">
        <v>6</v>
      </c>
      <c r="K13" s="17" t="s">
        <v>11</v>
      </c>
      <c r="L13" s="17" t="s">
        <v>12</v>
      </c>
      <c r="M13" s="18">
        <v>1189</v>
      </c>
      <c r="N13" s="47">
        <v>1</v>
      </c>
      <c r="O13" s="48">
        <v>0.84</v>
      </c>
    </row>
    <row r="14" spans="1:15" ht="16.5" thickBot="1" x14ac:dyDescent="0.3">
      <c r="A14" s="108">
        <f t="shared" si="0"/>
        <v>-2</v>
      </c>
      <c r="B14">
        <v>40</v>
      </c>
      <c r="C14" s="33" t="s">
        <v>6</v>
      </c>
      <c r="D14" s="64" t="s">
        <v>13</v>
      </c>
      <c r="E14" s="65">
        <v>55687</v>
      </c>
      <c r="F14" s="70">
        <v>15364</v>
      </c>
      <c r="G14" s="76">
        <v>38</v>
      </c>
      <c r="H14" s="105">
        <f t="shared" si="1"/>
        <v>2.4733142410830511</v>
      </c>
      <c r="I14" s="53" t="s">
        <v>170</v>
      </c>
      <c r="J14" s="33" t="s">
        <v>6</v>
      </c>
      <c r="K14" s="13" t="s">
        <v>13</v>
      </c>
      <c r="L14" s="13" t="s">
        <v>14</v>
      </c>
      <c r="M14" s="14">
        <v>15364</v>
      </c>
      <c r="N14" s="45">
        <v>37</v>
      </c>
      <c r="O14" s="46">
        <v>2.41</v>
      </c>
    </row>
    <row r="15" spans="1:15" ht="16.5" thickBot="1" x14ac:dyDescent="0.3">
      <c r="A15">
        <f t="shared" si="0"/>
        <v>0</v>
      </c>
      <c r="B15">
        <v>0</v>
      </c>
      <c r="C15" s="33" t="s">
        <v>6</v>
      </c>
      <c r="D15" s="66" t="s">
        <v>174</v>
      </c>
      <c r="E15" s="67">
        <v>55776</v>
      </c>
      <c r="F15" s="71">
        <v>1461</v>
      </c>
      <c r="G15" s="77">
        <v>0</v>
      </c>
      <c r="H15" s="106">
        <f t="shared" si="1"/>
        <v>0</v>
      </c>
      <c r="J15" s="33" t="s">
        <v>6</v>
      </c>
      <c r="K15" s="17" t="s">
        <v>15</v>
      </c>
      <c r="L15" s="17" t="s">
        <v>16</v>
      </c>
      <c r="M15" s="18">
        <v>1461</v>
      </c>
      <c r="N15" s="47">
        <v>0</v>
      </c>
      <c r="O15" s="48">
        <v>0</v>
      </c>
    </row>
    <row r="16" spans="1:15" ht="16.5" thickBot="1" x14ac:dyDescent="0.3">
      <c r="A16">
        <f t="shared" si="0"/>
        <v>0</v>
      </c>
      <c r="B16">
        <v>61</v>
      </c>
      <c r="C16" s="33" t="s">
        <v>6</v>
      </c>
      <c r="D16" s="62" t="s">
        <v>17</v>
      </c>
      <c r="E16" s="63">
        <v>55838</v>
      </c>
      <c r="F16" s="72">
        <v>12959</v>
      </c>
      <c r="G16" s="78">
        <v>61</v>
      </c>
      <c r="H16" s="104">
        <f t="shared" si="1"/>
        <v>4.7071533297322325</v>
      </c>
      <c r="J16" s="33" t="s">
        <v>6</v>
      </c>
      <c r="K16" s="42" t="s">
        <v>17</v>
      </c>
      <c r="L16" s="42" t="s">
        <v>18</v>
      </c>
      <c r="M16" s="43">
        <v>12959</v>
      </c>
      <c r="N16" s="44">
        <v>66</v>
      </c>
      <c r="O16" s="41">
        <v>5.09</v>
      </c>
    </row>
    <row r="17" spans="1:15" ht="16.5" thickBot="1" x14ac:dyDescent="0.3">
      <c r="A17">
        <f t="shared" si="0"/>
        <v>0</v>
      </c>
      <c r="B17">
        <v>0</v>
      </c>
      <c r="C17" s="33" t="s">
        <v>6</v>
      </c>
      <c r="D17" s="66" t="s">
        <v>175</v>
      </c>
      <c r="E17" s="67">
        <v>55918</v>
      </c>
      <c r="F17" s="71">
        <v>1969</v>
      </c>
      <c r="G17" s="77">
        <v>0</v>
      </c>
      <c r="H17" s="106">
        <f t="shared" si="1"/>
        <v>0</v>
      </c>
      <c r="J17" s="33" t="s">
        <v>6</v>
      </c>
      <c r="K17" s="17" t="s">
        <v>19</v>
      </c>
      <c r="L17" s="17" t="s">
        <v>20</v>
      </c>
      <c r="M17" s="18">
        <v>1969</v>
      </c>
      <c r="N17" s="47">
        <v>0</v>
      </c>
      <c r="O17" s="48">
        <v>0</v>
      </c>
    </row>
    <row r="18" spans="1:15" ht="16.5" thickBot="1" x14ac:dyDescent="0.3">
      <c r="A18">
        <f t="shared" si="0"/>
        <v>0</v>
      </c>
      <c r="B18">
        <v>1</v>
      </c>
      <c r="C18" s="33" t="s">
        <v>6</v>
      </c>
      <c r="D18" s="66" t="s">
        <v>176</v>
      </c>
      <c r="E18" s="67">
        <v>56014</v>
      </c>
      <c r="F18" s="71">
        <v>1351</v>
      </c>
      <c r="G18" s="77">
        <v>1</v>
      </c>
      <c r="H18" s="106">
        <f t="shared" si="1"/>
        <v>0.74019245003700962</v>
      </c>
      <c r="J18" s="33" t="s">
        <v>6</v>
      </c>
      <c r="K18" s="13" t="s">
        <v>21</v>
      </c>
      <c r="L18" s="13" t="s">
        <v>22</v>
      </c>
      <c r="M18" s="14">
        <v>1351</v>
      </c>
      <c r="N18" s="45">
        <v>2</v>
      </c>
      <c r="O18" s="46">
        <v>1.48</v>
      </c>
    </row>
    <row r="19" spans="1:15" ht="16.5" thickBot="1" x14ac:dyDescent="0.3">
      <c r="A19">
        <f t="shared" si="0"/>
        <v>0</v>
      </c>
      <c r="B19">
        <v>3</v>
      </c>
      <c r="C19" s="33" t="s">
        <v>6</v>
      </c>
      <c r="D19" s="64" t="s">
        <v>177</v>
      </c>
      <c r="E19" s="65">
        <v>56096</v>
      </c>
      <c r="F19" s="70">
        <v>1444</v>
      </c>
      <c r="G19" s="76">
        <v>3</v>
      </c>
      <c r="H19" s="105">
        <f t="shared" si="1"/>
        <v>2.0775623268698062</v>
      </c>
      <c r="J19" s="33" t="s">
        <v>6</v>
      </c>
      <c r="K19" s="13" t="s">
        <v>23</v>
      </c>
      <c r="L19" s="13" t="s">
        <v>24</v>
      </c>
      <c r="M19" s="14">
        <v>1444</v>
      </c>
      <c r="N19" s="45">
        <v>4</v>
      </c>
      <c r="O19" s="46">
        <v>2.77</v>
      </c>
    </row>
    <row r="20" spans="1:15" ht="16.5" thickBot="1" x14ac:dyDescent="0.3">
      <c r="A20">
        <f t="shared" si="0"/>
        <v>0</v>
      </c>
      <c r="B20">
        <v>2</v>
      </c>
      <c r="C20" s="33" t="s">
        <v>6</v>
      </c>
      <c r="D20" s="66" t="s">
        <v>178</v>
      </c>
      <c r="E20" s="67">
        <v>56210</v>
      </c>
      <c r="F20" s="71">
        <v>4828</v>
      </c>
      <c r="G20" s="77">
        <v>2</v>
      </c>
      <c r="H20" s="106">
        <f t="shared" si="1"/>
        <v>0.41425020712510358</v>
      </c>
      <c r="J20" s="33" t="s">
        <v>6</v>
      </c>
      <c r="K20" s="17" t="s">
        <v>25</v>
      </c>
      <c r="L20" s="17" t="s">
        <v>26</v>
      </c>
      <c r="M20" s="18">
        <v>4828</v>
      </c>
      <c r="N20" s="47">
        <v>3</v>
      </c>
      <c r="O20" s="48">
        <v>0.62</v>
      </c>
    </row>
    <row r="21" spans="1:15" ht="16.5" thickBot="1" x14ac:dyDescent="0.3">
      <c r="A21">
        <f t="shared" si="0"/>
        <v>0</v>
      </c>
      <c r="B21">
        <v>6</v>
      </c>
      <c r="C21" s="33" t="s">
        <v>6</v>
      </c>
      <c r="D21" s="62" t="s">
        <v>179</v>
      </c>
      <c r="E21" s="63">
        <v>56265</v>
      </c>
      <c r="F21" s="72">
        <v>1341</v>
      </c>
      <c r="G21" s="78">
        <v>6</v>
      </c>
      <c r="H21" s="104">
        <f t="shared" si="1"/>
        <v>4.4742729306487696</v>
      </c>
      <c r="I21" s="53" t="s">
        <v>170</v>
      </c>
      <c r="J21" s="33" t="s">
        <v>6</v>
      </c>
      <c r="K21" s="42" t="s">
        <v>27</v>
      </c>
      <c r="L21" s="42" t="s">
        <v>28</v>
      </c>
      <c r="M21" s="43">
        <v>1341</v>
      </c>
      <c r="N21" s="44">
        <v>5</v>
      </c>
      <c r="O21" s="41">
        <v>3.73</v>
      </c>
    </row>
    <row r="22" spans="1:15" ht="16.5" thickBot="1" x14ac:dyDescent="0.3">
      <c r="A22">
        <f t="shared" si="0"/>
        <v>0</v>
      </c>
      <c r="B22">
        <v>0</v>
      </c>
      <c r="C22" s="33" t="s">
        <v>6</v>
      </c>
      <c r="D22" s="66" t="s">
        <v>29</v>
      </c>
      <c r="E22" s="67">
        <v>56327</v>
      </c>
      <c r="F22" s="71">
        <v>1186</v>
      </c>
      <c r="G22" s="77">
        <v>0</v>
      </c>
      <c r="H22" s="106">
        <f t="shared" si="1"/>
        <v>0</v>
      </c>
      <c r="J22" s="33" t="s">
        <v>6</v>
      </c>
      <c r="K22" s="17" t="s">
        <v>29</v>
      </c>
      <c r="L22" s="17" t="s">
        <v>30</v>
      </c>
      <c r="M22" s="18">
        <v>1186</v>
      </c>
      <c r="N22" s="47">
        <v>0</v>
      </c>
      <c r="O22" s="48">
        <v>0</v>
      </c>
    </row>
    <row r="23" spans="1:15" ht="16.5" thickBot="1" x14ac:dyDescent="0.3">
      <c r="A23">
        <f t="shared" si="0"/>
        <v>0</v>
      </c>
      <c r="B23">
        <v>4</v>
      </c>
      <c r="C23" s="33" t="s">
        <v>6</v>
      </c>
      <c r="D23" s="64" t="s">
        <v>180</v>
      </c>
      <c r="E23" s="65">
        <v>56354</v>
      </c>
      <c r="F23" s="70">
        <v>2388</v>
      </c>
      <c r="G23" s="76">
        <v>4</v>
      </c>
      <c r="H23" s="105">
        <f t="shared" si="1"/>
        <v>1.6750418760469012</v>
      </c>
      <c r="J23" s="33" t="s">
        <v>6</v>
      </c>
      <c r="K23" s="13" t="s">
        <v>31</v>
      </c>
      <c r="L23" s="13" t="s">
        <v>32</v>
      </c>
      <c r="M23" s="14">
        <v>2388</v>
      </c>
      <c r="N23" s="45">
        <v>4</v>
      </c>
      <c r="O23" s="46">
        <v>1.68</v>
      </c>
    </row>
    <row r="24" spans="1:15" ht="16.5" thickBot="1" x14ac:dyDescent="0.3">
      <c r="A24">
        <f t="shared" si="0"/>
        <v>0</v>
      </c>
      <c r="B24">
        <v>0</v>
      </c>
      <c r="C24" s="33" t="s">
        <v>6</v>
      </c>
      <c r="D24" s="66" t="s">
        <v>181</v>
      </c>
      <c r="E24" s="67">
        <v>56425</v>
      </c>
      <c r="F24" s="71">
        <v>2369</v>
      </c>
      <c r="G24" s="77">
        <v>0</v>
      </c>
      <c r="H24" s="106">
        <f>1000*G24/F24</f>
        <v>0</v>
      </c>
      <c r="J24" s="33" t="s">
        <v>6</v>
      </c>
      <c r="K24" s="17" t="s">
        <v>33</v>
      </c>
      <c r="L24" s="17" t="s">
        <v>34</v>
      </c>
      <c r="M24" s="18">
        <v>2369</v>
      </c>
      <c r="N24" s="47">
        <v>0</v>
      </c>
      <c r="O24" s="48">
        <v>0</v>
      </c>
    </row>
    <row r="25" spans="1:15" ht="16.5" thickBot="1" x14ac:dyDescent="0.3">
      <c r="A25">
        <f t="shared" si="0"/>
        <v>0</v>
      </c>
      <c r="B25">
        <v>1</v>
      </c>
      <c r="C25" s="33" t="s">
        <v>6</v>
      </c>
      <c r="D25" s="66" t="s">
        <v>182</v>
      </c>
      <c r="E25" s="67">
        <v>56461</v>
      </c>
      <c r="F25" s="71">
        <v>2501</v>
      </c>
      <c r="G25" s="77">
        <v>1</v>
      </c>
      <c r="H25" s="106">
        <f>1000*G25/F25</f>
        <v>0.39984006397441024</v>
      </c>
      <c r="J25" s="33" t="s">
        <v>6</v>
      </c>
      <c r="K25" s="17" t="s">
        <v>35</v>
      </c>
      <c r="L25" s="17" t="s">
        <v>36</v>
      </c>
      <c r="M25" s="18">
        <v>2501</v>
      </c>
      <c r="N25" s="47">
        <v>1</v>
      </c>
      <c r="O25" s="48">
        <v>0.4</v>
      </c>
    </row>
    <row r="26" spans="1:15" ht="16.5" thickBot="1" x14ac:dyDescent="0.3">
      <c r="A26">
        <f t="shared" si="0"/>
        <v>0</v>
      </c>
      <c r="B26">
        <v>0</v>
      </c>
      <c r="C26" s="33" t="s">
        <v>6</v>
      </c>
      <c r="D26" s="66" t="s">
        <v>183</v>
      </c>
      <c r="E26" s="67">
        <v>56522</v>
      </c>
      <c r="F26" s="71">
        <v>2693</v>
      </c>
      <c r="G26" s="77">
        <v>0</v>
      </c>
      <c r="H26" s="106">
        <f>1000*G26/F26</f>
        <v>0</v>
      </c>
      <c r="J26" s="33" t="s">
        <v>6</v>
      </c>
      <c r="K26" s="17" t="s">
        <v>37</v>
      </c>
      <c r="L26" s="17" t="s">
        <v>38</v>
      </c>
      <c r="M26" s="18">
        <v>2693</v>
      </c>
      <c r="N26" s="47">
        <v>0</v>
      </c>
      <c r="O26" s="48">
        <v>0</v>
      </c>
    </row>
    <row r="27" spans="1:15" ht="16.5" thickBot="1" x14ac:dyDescent="0.3">
      <c r="A27">
        <f t="shared" si="0"/>
        <v>0</v>
      </c>
      <c r="B27">
        <v>0</v>
      </c>
      <c r="C27" s="33" t="s">
        <v>6</v>
      </c>
      <c r="D27" s="66" t="s">
        <v>184</v>
      </c>
      <c r="E27" s="67">
        <v>56568</v>
      </c>
      <c r="F27" s="71">
        <v>3088</v>
      </c>
      <c r="G27" s="77">
        <v>0</v>
      </c>
      <c r="H27" s="106">
        <f>1000*G27/F27</f>
        <v>0</v>
      </c>
      <c r="J27" s="33" t="s">
        <v>6</v>
      </c>
      <c r="K27" s="17" t="s">
        <v>39</v>
      </c>
      <c r="L27" s="17" t="s">
        <v>40</v>
      </c>
      <c r="M27" s="18">
        <v>3088</v>
      </c>
      <c r="N27" s="47">
        <v>0</v>
      </c>
      <c r="O27" s="48">
        <v>0</v>
      </c>
    </row>
    <row r="28" spans="1:15" ht="16.5" thickBot="1" x14ac:dyDescent="0.3">
      <c r="A28">
        <f t="shared" si="0"/>
        <v>0</v>
      </c>
      <c r="B28">
        <v>15</v>
      </c>
      <c r="C28" s="33" t="s">
        <v>6</v>
      </c>
      <c r="D28" s="62" t="s">
        <v>185</v>
      </c>
      <c r="E28" s="63">
        <v>56666</v>
      </c>
      <c r="F28" s="72">
        <v>4802</v>
      </c>
      <c r="G28" s="78">
        <v>15</v>
      </c>
      <c r="H28" s="104">
        <f t="shared" ref="H28:H35" si="2">1000*G28/F28</f>
        <v>3.1236984589754271</v>
      </c>
      <c r="I28" s="53" t="s">
        <v>170</v>
      </c>
      <c r="J28" s="33" t="s">
        <v>6</v>
      </c>
      <c r="K28" s="13" t="s">
        <v>41</v>
      </c>
      <c r="L28" s="13" t="s">
        <v>42</v>
      </c>
      <c r="M28" s="14">
        <v>4802</v>
      </c>
      <c r="N28" s="45">
        <v>13</v>
      </c>
      <c r="O28" s="46">
        <v>2.71</v>
      </c>
    </row>
    <row r="29" spans="1:15" ht="16.5" thickBot="1" x14ac:dyDescent="0.3">
      <c r="A29">
        <f t="shared" si="0"/>
        <v>0</v>
      </c>
      <c r="B29">
        <v>3</v>
      </c>
      <c r="C29" s="33" t="s">
        <v>6</v>
      </c>
      <c r="D29" s="64" t="s">
        <v>186</v>
      </c>
      <c r="E29" s="65">
        <v>57314</v>
      </c>
      <c r="F29" s="70">
        <v>2337</v>
      </c>
      <c r="G29" s="76">
        <v>3</v>
      </c>
      <c r="H29" s="105">
        <f t="shared" si="2"/>
        <v>1.2836970474967908</v>
      </c>
      <c r="J29" s="33" t="s">
        <v>6</v>
      </c>
      <c r="K29" s="13" t="s">
        <v>43</v>
      </c>
      <c r="L29" s="13" t="s">
        <v>44</v>
      </c>
      <c r="M29" s="14">
        <v>2337</v>
      </c>
      <c r="N29" s="45">
        <v>4</v>
      </c>
      <c r="O29" s="46">
        <v>1.71</v>
      </c>
    </row>
    <row r="30" spans="1:15" ht="16.5" thickBot="1" x14ac:dyDescent="0.3">
      <c r="A30">
        <f t="shared" si="0"/>
        <v>0</v>
      </c>
      <c r="B30">
        <v>0</v>
      </c>
      <c r="C30" s="33" t="s">
        <v>6</v>
      </c>
      <c r="D30" s="66" t="s">
        <v>187</v>
      </c>
      <c r="E30" s="67">
        <v>56773</v>
      </c>
      <c r="F30" s="71">
        <v>1712</v>
      </c>
      <c r="G30" s="77">
        <v>0</v>
      </c>
      <c r="H30" s="106">
        <f t="shared" si="2"/>
        <v>0</v>
      </c>
      <c r="J30" s="33" t="s">
        <v>6</v>
      </c>
      <c r="K30" s="13" t="s">
        <v>45</v>
      </c>
      <c r="L30" s="13" t="s">
        <v>46</v>
      </c>
      <c r="M30" s="14">
        <v>1712</v>
      </c>
      <c r="N30" s="45">
        <v>0</v>
      </c>
      <c r="O30" s="46">
        <v>0</v>
      </c>
    </row>
    <row r="31" spans="1:15" ht="16.5" thickBot="1" x14ac:dyDescent="0.3">
      <c r="A31">
        <f t="shared" si="0"/>
        <v>0</v>
      </c>
      <c r="B31">
        <v>4</v>
      </c>
      <c r="C31" s="33" t="s">
        <v>6</v>
      </c>
      <c r="D31" s="64" t="s">
        <v>47</v>
      </c>
      <c r="E31" s="65">
        <v>56844</v>
      </c>
      <c r="F31" s="70">
        <v>3756</v>
      </c>
      <c r="G31" s="76">
        <v>4</v>
      </c>
      <c r="H31" s="105">
        <f t="shared" si="2"/>
        <v>1.0649627263045793</v>
      </c>
      <c r="J31" s="33" t="s">
        <v>6</v>
      </c>
      <c r="K31" s="13" t="s">
        <v>47</v>
      </c>
      <c r="L31" s="13" t="s">
        <v>48</v>
      </c>
      <c r="M31" s="14">
        <v>3756</v>
      </c>
      <c r="N31" s="45">
        <v>4</v>
      </c>
      <c r="O31" s="46">
        <v>1.06</v>
      </c>
    </row>
    <row r="32" spans="1:15" ht="16.5" thickBot="1" x14ac:dyDescent="0.3">
      <c r="A32">
        <f t="shared" si="0"/>
        <v>0</v>
      </c>
      <c r="B32">
        <v>21</v>
      </c>
      <c r="C32" s="33" t="s">
        <v>6</v>
      </c>
      <c r="D32" s="62" t="s">
        <v>49</v>
      </c>
      <c r="E32" s="63">
        <v>56988</v>
      </c>
      <c r="F32" s="72">
        <v>3742</v>
      </c>
      <c r="G32" s="78">
        <v>21</v>
      </c>
      <c r="H32" s="104">
        <f t="shared" si="2"/>
        <v>5.611972207375735</v>
      </c>
      <c r="J32" s="33" t="s">
        <v>6</v>
      </c>
      <c r="K32" s="42" t="s">
        <v>49</v>
      </c>
      <c r="L32" s="42" t="s">
        <v>50</v>
      </c>
      <c r="M32" s="43">
        <v>3742</v>
      </c>
      <c r="N32" s="44">
        <v>21</v>
      </c>
      <c r="O32" s="41">
        <v>5.61</v>
      </c>
    </row>
    <row r="33" spans="1:15" ht="16.5" thickBot="1" x14ac:dyDescent="0.3">
      <c r="A33">
        <f t="shared" si="0"/>
        <v>0</v>
      </c>
      <c r="B33">
        <v>2</v>
      </c>
      <c r="C33" s="33" t="s">
        <v>6</v>
      </c>
      <c r="D33" s="66" t="s">
        <v>188</v>
      </c>
      <c r="E33" s="67">
        <v>57083</v>
      </c>
      <c r="F33" s="71">
        <v>2373</v>
      </c>
      <c r="G33" s="77">
        <v>2</v>
      </c>
      <c r="H33" s="106">
        <f t="shared" si="2"/>
        <v>0.84281500210703753</v>
      </c>
      <c r="I33" s="53" t="s">
        <v>170</v>
      </c>
      <c r="J33" s="33" t="s">
        <v>6</v>
      </c>
      <c r="K33" s="17" t="s">
        <v>51</v>
      </c>
      <c r="L33" s="17" t="s">
        <v>52</v>
      </c>
      <c r="M33" s="18">
        <v>2373</v>
      </c>
      <c r="N33" s="47">
        <v>1</v>
      </c>
      <c r="O33" s="48">
        <v>0.42</v>
      </c>
    </row>
    <row r="34" spans="1:15" ht="16.5" thickBot="1" x14ac:dyDescent="0.3">
      <c r="A34">
        <f t="shared" si="0"/>
        <v>0</v>
      </c>
      <c r="B34">
        <v>5</v>
      </c>
      <c r="C34" s="33" t="s">
        <v>6</v>
      </c>
      <c r="D34" s="62" t="s">
        <v>53</v>
      </c>
      <c r="E34" s="63">
        <v>57163</v>
      </c>
      <c r="F34" s="72">
        <v>1525</v>
      </c>
      <c r="G34" s="78">
        <v>5</v>
      </c>
      <c r="H34" s="104">
        <f t="shared" si="2"/>
        <v>3.278688524590164</v>
      </c>
      <c r="J34" s="33" t="s">
        <v>6</v>
      </c>
      <c r="K34" s="42" t="s">
        <v>53</v>
      </c>
      <c r="L34" s="42" t="s">
        <v>54</v>
      </c>
      <c r="M34" s="43">
        <v>1525</v>
      </c>
      <c r="N34" s="44">
        <v>5</v>
      </c>
      <c r="O34" s="41">
        <v>3.28</v>
      </c>
    </row>
    <row r="35" spans="1:15" ht="16.5" thickBot="1" x14ac:dyDescent="0.3">
      <c r="A35">
        <f t="shared" si="0"/>
        <v>0</v>
      </c>
      <c r="B35">
        <v>6</v>
      </c>
      <c r="C35" s="33" t="s">
        <v>6</v>
      </c>
      <c r="D35" s="62" t="s">
        <v>55</v>
      </c>
      <c r="E35" s="63">
        <v>57225</v>
      </c>
      <c r="F35" s="72">
        <v>1809</v>
      </c>
      <c r="G35" s="78">
        <v>6</v>
      </c>
      <c r="H35" s="104">
        <f t="shared" si="2"/>
        <v>3.3167495854063018</v>
      </c>
      <c r="I35" s="53" t="s">
        <v>170</v>
      </c>
      <c r="J35" s="33" t="s">
        <v>6</v>
      </c>
      <c r="K35" s="13" t="s">
        <v>55</v>
      </c>
      <c r="L35" s="13" t="s">
        <v>56</v>
      </c>
      <c r="M35" s="14">
        <v>1809</v>
      </c>
      <c r="N35" s="45">
        <v>4</v>
      </c>
      <c r="O35" s="46">
        <v>2.21</v>
      </c>
    </row>
    <row r="36" spans="1:15" ht="16.5" thickBot="1" x14ac:dyDescent="0.3">
      <c r="A36">
        <f t="shared" si="0"/>
        <v>0</v>
      </c>
      <c r="B36">
        <v>5</v>
      </c>
      <c r="C36" s="33" t="s">
        <v>6</v>
      </c>
      <c r="D36" s="64" t="s">
        <v>57</v>
      </c>
      <c r="E36" s="65">
        <v>57350</v>
      </c>
      <c r="F36" s="70">
        <v>4264</v>
      </c>
      <c r="G36" s="76">
        <v>5</v>
      </c>
      <c r="H36" s="105">
        <f>1000*G36/F36</f>
        <v>1.1726078799249531</v>
      </c>
      <c r="J36" s="33" t="s">
        <v>6</v>
      </c>
      <c r="K36" s="13" t="s">
        <v>57</v>
      </c>
      <c r="L36" s="13" t="s">
        <v>58</v>
      </c>
      <c r="M36" s="14">
        <v>4264</v>
      </c>
      <c r="N36" s="45">
        <v>7</v>
      </c>
      <c r="O36" s="46">
        <v>1.64</v>
      </c>
    </row>
    <row r="37" spans="1:15" ht="16.5" thickBot="1" x14ac:dyDescent="0.3">
      <c r="A37">
        <f t="shared" si="0"/>
        <v>0</v>
      </c>
      <c r="B37">
        <v>2</v>
      </c>
      <c r="C37" s="33" t="s">
        <v>6</v>
      </c>
      <c r="D37" s="64" t="s">
        <v>189</v>
      </c>
      <c r="E37" s="65">
        <v>57449</v>
      </c>
      <c r="F37" s="70">
        <v>1367</v>
      </c>
      <c r="G37" s="76">
        <v>2</v>
      </c>
      <c r="H37" s="105">
        <f>1000*G37/F37</f>
        <v>1.463057790782736</v>
      </c>
      <c r="J37" s="33" t="s">
        <v>6</v>
      </c>
      <c r="K37" s="13" t="s">
        <v>59</v>
      </c>
      <c r="L37" s="13" t="s">
        <v>60</v>
      </c>
      <c r="M37" s="14">
        <v>1367</v>
      </c>
      <c r="N37" s="45">
        <v>2</v>
      </c>
      <c r="O37" s="46">
        <v>1.46</v>
      </c>
    </row>
    <row r="38" spans="1:15" ht="16.5" thickBot="1" x14ac:dyDescent="0.3">
      <c r="A38">
        <f t="shared" si="0"/>
        <v>0</v>
      </c>
      <c r="B38">
        <v>12</v>
      </c>
      <c r="C38" s="33" t="s">
        <v>6</v>
      </c>
      <c r="D38" s="62" t="s">
        <v>61</v>
      </c>
      <c r="E38" s="63">
        <v>55062</v>
      </c>
      <c r="F38" s="72">
        <v>3044</v>
      </c>
      <c r="G38" s="78">
        <v>12</v>
      </c>
      <c r="H38" s="104">
        <f t="shared" ref="H38:H44" si="3">1000*G38/F38</f>
        <v>3.9421813403416559</v>
      </c>
      <c r="I38" s="53" t="s">
        <v>170</v>
      </c>
      <c r="J38" s="33" t="s">
        <v>6</v>
      </c>
      <c r="K38" s="42" t="s">
        <v>61</v>
      </c>
      <c r="L38" s="42" t="s">
        <v>62</v>
      </c>
      <c r="M38" s="43">
        <v>3044</v>
      </c>
      <c r="N38" s="44">
        <v>10</v>
      </c>
      <c r="O38" s="41">
        <v>3.29</v>
      </c>
    </row>
    <row r="39" spans="1:15" ht="16.5" thickBot="1" x14ac:dyDescent="0.3">
      <c r="A39">
        <f t="shared" si="0"/>
        <v>0</v>
      </c>
      <c r="B39">
        <v>4</v>
      </c>
      <c r="C39" s="33" t="s">
        <v>6</v>
      </c>
      <c r="D39" s="64" t="s">
        <v>190</v>
      </c>
      <c r="E39" s="65">
        <v>57546</v>
      </c>
      <c r="F39" s="70">
        <v>1493</v>
      </c>
      <c r="G39" s="76">
        <v>4</v>
      </c>
      <c r="H39" s="105">
        <f t="shared" si="3"/>
        <v>2.679169457468185</v>
      </c>
      <c r="J39" s="33" t="s">
        <v>6</v>
      </c>
      <c r="K39" s="13" t="s">
        <v>63</v>
      </c>
      <c r="L39" s="13" t="s">
        <v>64</v>
      </c>
      <c r="M39" s="14">
        <v>1493</v>
      </c>
      <c r="N39" s="45">
        <v>4</v>
      </c>
      <c r="O39" s="46">
        <v>2.68</v>
      </c>
    </row>
    <row r="40" spans="1:15" ht="16.5" thickBot="1" x14ac:dyDescent="0.3">
      <c r="A40">
        <f t="shared" si="0"/>
        <v>0</v>
      </c>
      <c r="B40">
        <v>17</v>
      </c>
      <c r="C40" s="33" t="s">
        <v>6</v>
      </c>
      <c r="D40" s="62" t="s">
        <v>65</v>
      </c>
      <c r="E40" s="63">
        <v>57582</v>
      </c>
      <c r="F40" s="72">
        <v>4407</v>
      </c>
      <c r="G40" s="78">
        <v>17</v>
      </c>
      <c r="H40" s="104">
        <f t="shared" si="3"/>
        <v>3.8574994327206715</v>
      </c>
      <c r="I40" s="53" t="s">
        <v>170</v>
      </c>
      <c r="J40" s="33" t="s">
        <v>6</v>
      </c>
      <c r="K40" s="42" t="s">
        <v>65</v>
      </c>
      <c r="L40" s="42" t="s">
        <v>66</v>
      </c>
      <c r="M40" s="43">
        <v>4407</v>
      </c>
      <c r="N40" s="44">
        <v>14</v>
      </c>
      <c r="O40" s="41">
        <v>3.18</v>
      </c>
    </row>
    <row r="41" spans="1:15" ht="16.5" thickBot="1" x14ac:dyDescent="0.3">
      <c r="A41">
        <f t="shared" si="0"/>
        <v>0</v>
      </c>
      <c r="B41">
        <v>6</v>
      </c>
      <c r="C41" s="33" t="s">
        <v>6</v>
      </c>
      <c r="D41" s="64" t="s">
        <v>191</v>
      </c>
      <c r="E41" s="65">
        <v>57644</v>
      </c>
      <c r="F41" s="70">
        <v>2754</v>
      </c>
      <c r="G41" s="76">
        <v>6</v>
      </c>
      <c r="H41" s="105">
        <f t="shared" si="3"/>
        <v>2.1786492374727668</v>
      </c>
      <c r="J41" s="33" t="s">
        <v>6</v>
      </c>
      <c r="K41" s="13" t="s">
        <v>67</v>
      </c>
      <c r="L41" s="13" t="s">
        <v>68</v>
      </c>
      <c r="M41" s="14">
        <v>2754</v>
      </c>
      <c r="N41" s="45">
        <v>7</v>
      </c>
      <c r="O41" s="46">
        <v>2.54</v>
      </c>
    </row>
    <row r="42" spans="1:15" ht="16.5" thickBot="1" x14ac:dyDescent="0.3">
      <c r="A42" s="108">
        <f t="shared" si="0"/>
        <v>-2</v>
      </c>
      <c r="B42">
        <v>193</v>
      </c>
      <c r="C42" s="33" t="s">
        <v>6</v>
      </c>
      <c r="D42" s="62" t="s">
        <v>192</v>
      </c>
      <c r="E42" s="63">
        <v>57706</v>
      </c>
      <c r="F42" s="72">
        <v>46288</v>
      </c>
      <c r="G42" s="78">
        <v>191</v>
      </c>
      <c r="H42" s="104">
        <f t="shared" si="3"/>
        <v>4.1263394400276532</v>
      </c>
      <c r="J42" s="33" t="s">
        <v>6</v>
      </c>
      <c r="K42" s="42" t="s">
        <v>69</v>
      </c>
      <c r="L42" s="42" t="s">
        <v>70</v>
      </c>
      <c r="M42" s="43">
        <v>46288</v>
      </c>
      <c r="N42" s="44">
        <v>209</v>
      </c>
      <c r="O42" s="41">
        <v>4.5199999999999996</v>
      </c>
    </row>
    <row r="43" spans="1:15" ht="16.5" thickBot="1" x14ac:dyDescent="0.3">
      <c r="A43">
        <f t="shared" si="0"/>
        <v>0</v>
      </c>
      <c r="B43">
        <v>4</v>
      </c>
      <c r="C43" s="33" t="s">
        <v>6</v>
      </c>
      <c r="D43" s="64" t="s">
        <v>71</v>
      </c>
      <c r="E43" s="65">
        <v>57742</v>
      </c>
      <c r="F43" s="70">
        <v>3899</v>
      </c>
      <c r="G43" s="76">
        <v>4</v>
      </c>
      <c r="H43" s="105">
        <f t="shared" si="3"/>
        <v>1.0259040779687099</v>
      </c>
      <c r="J43" s="33" t="s">
        <v>6</v>
      </c>
      <c r="K43" s="17" t="s">
        <v>71</v>
      </c>
      <c r="L43" s="17" t="s">
        <v>72</v>
      </c>
      <c r="M43" s="18">
        <v>3899</v>
      </c>
      <c r="N43" s="47">
        <v>2</v>
      </c>
      <c r="O43" s="48">
        <v>0.51</v>
      </c>
    </row>
    <row r="44" spans="1:15" ht="16.5" thickBot="1" x14ac:dyDescent="0.3">
      <c r="A44">
        <f t="shared" si="0"/>
        <v>0</v>
      </c>
      <c r="B44">
        <v>10</v>
      </c>
      <c r="C44" s="33" t="s">
        <v>6</v>
      </c>
      <c r="D44" s="62" t="s">
        <v>193</v>
      </c>
      <c r="E44" s="63">
        <v>57948</v>
      </c>
      <c r="F44" s="72">
        <v>2296</v>
      </c>
      <c r="G44" s="78">
        <v>10</v>
      </c>
      <c r="H44" s="104">
        <f t="shared" si="3"/>
        <v>4.3554006968641117</v>
      </c>
      <c r="I44" s="53" t="s">
        <v>170</v>
      </c>
      <c r="J44" s="33" t="s">
        <v>6</v>
      </c>
      <c r="K44" s="13" t="s">
        <v>73</v>
      </c>
      <c r="L44" s="13" t="s">
        <v>74</v>
      </c>
      <c r="M44" s="14">
        <v>2296</v>
      </c>
      <c r="N44" s="45">
        <v>6</v>
      </c>
      <c r="O44" s="46">
        <v>2.61</v>
      </c>
    </row>
    <row r="45" spans="1:15" ht="16.5" thickBot="1" x14ac:dyDescent="0.3">
      <c r="A45">
        <f t="shared" si="0"/>
        <v>0</v>
      </c>
      <c r="B45">
        <v>2</v>
      </c>
      <c r="C45" s="33" t="s">
        <v>6</v>
      </c>
      <c r="D45" s="64" t="s">
        <v>75</v>
      </c>
      <c r="E45" s="65">
        <v>57831</v>
      </c>
      <c r="F45" s="70">
        <v>1513</v>
      </c>
      <c r="G45" s="76">
        <v>2</v>
      </c>
      <c r="H45" s="105">
        <f>1000*G45/F45</f>
        <v>1.3218770654329148</v>
      </c>
      <c r="J45" s="33" t="s">
        <v>6</v>
      </c>
      <c r="K45" s="13" t="s">
        <v>75</v>
      </c>
      <c r="L45" s="13" t="s">
        <v>76</v>
      </c>
      <c r="M45" s="14">
        <v>1513</v>
      </c>
      <c r="N45" s="45">
        <v>2</v>
      </c>
      <c r="O45" s="46">
        <v>1.32</v>
      </c>
    </row>
    <row r="46" spans="1:15" ht="16.5" thickBot="1" x14ac:dyDescent="0.3">
      <c r="A46">
        <f t="shared" si="0"/>
        <v>0</v>
      </c>
      <c r="B46">
        <v>15</v>
      </c>
      <c r="C46" s="33" t="s">
        <v>6</v>
      </c>
      <c r="D46" s="64" t="s">
        <v>194</v>
      </c>
      <c r="E46" s="65">
        <v>57902</v>
      </c>
      <c r="F46" s="70">
        <v>9126</v>
      </c>
      <c r="G46" s="76">
        <v>15</v>
      </c>
      <c r="H46" s="105">
        <f>1000*G46/F46</f>
        <v>1.6436554898093361</v>
      </c>
      <c r="I46" s="53" t="s">
        <v>170</v>
      </c>
      <c r="J46" s="33" t="s">
        <v>6</v>
      </c>
      <c r="K46" s="13" t="s">
        <v>77</v>
      </c>
      <c r="L46" s="13" t="s">
        <v>78</v>
      </c>
      <c r="M46" s="14">
        <v>9126</v>
      </c>
      <c r="N46" s="45">
        <v>13</v>
      </c>
      <c r="O46" s="46">
        <v>1.42</v>
      </c>
    </row>
    <row r="47" spans="1:15" ht="16.5" thickBot="1" x14ac:dyDescent="0.3">
      <c r="A47">
        <f t="shared" si="0"/>
        <v>0</v>
      </c>
      <c r="B47">
        <v>4</v>
      </c>
      <c r="C47" s="33" t="s">
        <v>6</v>
      </c>
      <c r="D47" s="64" t="s">
        <v>79</v>
      </c>
      <c r="E47" s="65">
        <v>58008</v>
      </c>
      <c r="F47" s="70">
        <v>3834</v>
      </c>
      <c r="G47" s="76">
        <v>4</v>
      </c>
      <c r="H47" s="105">
        <f>1000*G47/F47</f>
        <v>1.0432968179447053</v>
      </c>
      <c r="J47" s="33" t="s">
        <v>6</v>
      </c>
      <c r="K47" s="13" t="s">
        <v>79</v>
      </c>
      <c r="L47" s="13" t="s">
        <v>80</v>
      </c>
      <c r="M47" s="14">
        <v>3834</v>
      </c>
      <c r="N47" s="45">
        <v>4</v>
      </c>
      <c r="O47" s="46">
        <v>1.04</v>
      </c>
    </row>
    <row r="48" spans="1:15" ht="16.5" thickBot="1" x14ac:dyDescent="0.3">
      <c r="A48">
        <f t="shared" si="0"/>
        <v>0</v>
      </c>
      <c r="B48">
        <v>5</v>
      </c>
      <c r="C48" s="33" t="s">
        <v>6</v>
      </c>
      <c r="D48" s="64" t="s">
        <v>81</v>
      </c>
      <c r="E48" s="65">
        <v>58142</v>
      </c>
      <c r="F48" s="70">
        <v>4332</v>
      </c>
      <c r="G48" s="76">
        <v>5</v>
      </c>
      <c r="H48" s="105">
        <f>1000*G48/F48</f>
        <v>1.1542012927054479</v>
      </c>
      <c r="J48" s="33" t="s">
        <v>6</v>
      </c>
      <c r="K48" s="13" t="s">
        <v>81</v>
      </c>
      <c r="L48" s="13" t="s">
        <v>82</v>
      </c>
      <c r="M48" s="14">
        <v>4332</v>
      </c>
      <c r="N48" s="45">
        <v>5</v>
      </c>
      <c r="O48" s="46">
        <v>1.1499999999999999</v>
      </c>
    </row>
    <row r="49" spans="1:15" ht="16.5" thickBot="1" x14ac:dyDescent="0.3">
      <c r="A49">
        <f t="shared" si="0"/>
        <v>0</v>
      </c>
      <c r="B49">
        <v>1</v>
      </c>
      <c r="C49" s="33" t="s">
        <v>6</v>
      </c>
      <c r="D49" s="66" t="s">
        <v>195</v>
      </c>
      <c r="E49" s="67">
        <v>58204</v>
      </c>
      <c r="F49" s="71">
        <v>1481</v>
      </c>
      <c r="G49" s="77">
        <v>1</v>
      </c>
      <c r="H49" s="106">
        <f>1000*G49/F49</f>
        <v>0.67521944632005404</v>
      </c>
      <c r="I49" s="53" t="s">
        <v>170</v>
      </c>
      <c r="J49" s="33" t="s">
        <v>6</v>
      </c>
      <c r="K49" s="17" t="s">
        <v>83</v>
      </c>
      <c r="L49" s="17" t="s">
        <v>84</v>
      </c>
      <c r="M49" s="18">
        <v>1481</v>
      </c>
      <c r="N49" s="47">
        <v>0</v>
      </c>
      <c r="O49" s="48">
        <v>0</v>
      </c>
    </row>
    <row r="50" spans="1:15" ht="16.5" thickBot="1" x14ac:dyDescent="0.3">
      <c r="A50">
        <f t="shared" si="0"/>
        <v>0</v>
      </c>
      <c r="B50">
        <v>2</v>
      </c>
      <c r="C50" s="33" t="s">
        <v>6</v>
      </c>
      <c r="D50" s="64" t="s">
        <v>196</v>
      </c>
      <c r="E50" s="65">
        <v>55106</v>
      </c>
      <c r="F50" s="70">
        <v>1181</v>
      </c>
      <c r="G50" s="76">
        <v>2</v>
      </c>
      <c r="H50" s="105">
        <f t="shared" ref="H50:H55" si="4">1000*G50/F50</f>
        <v>1.6934801016088061</v>
      </c>
      <c r="J50" s="33" t="s">
        <v>6</v>
      </c>
      <c r="K50" s="13" t="s">
        <v>85</v>
      </c>
      <c r="L50" s="13" t="s">
        <v>86</v>
      </c>
      <c r="M50" s="14">
        <v>1181</v>
      </c>
      <c r="N50" s="45">
        <v>2</v>
      </c>
      <c r="O50" s="46">
        <v>1.69</v>
      </c>
    </row>
    <row r="51" spans="1:15" ht="16.5" thickBot="1" x14ac:dyDescent="0.3">
      <c r="A51">
        <f t="shared" si="0"/>
        <v>0</v>
      </c>
      <c r="B51">
        <v>12</v>
      </c>
      <c r="C51" s="33" t="s">
        <v>6</v>
      </c>
      <c r="D51" s="64" t="s">
        <v>87</v>
      </c>
      <c r="E51" s="65">
        <v>58259</v>
      </c>
      <c r="F51" s="70">
        <v>4976</v>
      </c>
      <c r="G51" s="76">
        <v>12</v>
      </c>
      <c r="H51" s="105">
        <f t="shared" si="4"/>
        <v>2.4115755627009645</v>
      </c>
      <c r="J51" s="33" t="s">
        <v>6</v>
      </c>
      <c r="K51" s="13" t="s">
        <v>87</v>
      </c>
      <c r="L51" s="13" t="s">
        <v>88</v>
      </c>
      <c r="M51" s="14">
        <v>4976</v>
      </c>
      <c r="N51" s="45">
        <v>12</v>
      </c>
      <c r="O51" s="46">
        <v>2.41</v>
      </c>
    </row>
    <row r="52" spans="1:15" ht="16.5" thickBot="1" x14ac:dyDescent="0.3">
      <c r="A52">
        <f t="shared" si="0"/>
        <v>0</v>
      </c>
      <c r="B52">
        <v>6</v>
      </c>
      <c r="C52" s="33" t="s">
        <v>6</v>
      </c>
      <c r="D52" s="64" t="s">
        <v>89</v>
      </c>
      <c r="E52" s="65">
        <v>58311</v>
      </c>
      <c r="F52" s="70">
        <v>4662</v>
      </c>
      <c r="G52" s="76">
        <v>6</v>
      </c>
      <c r="H52" s="105">
        <f t="shared" si="4"/>
        <v>1.287001287001287</v>
      </c>
      <c r="J52" s="33" t="s">
        <v>6</v>
      </c>
      <c r="K52" s="13" t="s">
        <v>89</v>
      </c>
      <c r="L52" s="13" t="s">
        <v>90</v>
      </c>
      <c r="M52" s="14">
        <v>4662</v>
      </c>
      <c r="N52" s="45">
        <v>10</v>
      </c>
      <c r="O52" s="46">
        <v>2.15</v>
      </c>
    </row>
    <row r="53" spans="1:15" ht="16.5" thickBot="1" x14ac:dyDescent="0.3">
      <c r="A53">
        <f t="shared" si="0"/>
        <v>0</v>
      </c>
      <c r="B53">
        <v>0</v>
      </c>
      <c r="C53" s="33" t="s">
        <v>6</v>
      </c>
      <c r="D53" s="66" t="s">
        <v>197</v>
      </c>
      <c r="E53" s="67">
        <v>58357</v>
      </c>
      <c r="F53" s="71">
        <v>2298</v>
      </c>
      <c r="G53" s="77">
        <v>0</v>
      </c>
      <c r="H53" s="106">
        <f t="shared" si="4"/>
        <v>0</v>
      </c>
      <c r="J53" s="33" t="s">
        <v>6</v>
      </c>
      <c r="K53" s="17" t="s">
        <v>91</v>
      </c>
      <c r="L53" s="17" t="s">
        <v>92</v>
      </c>
      <c r="M53" s="18">
        <v>2298</v>
      </c>
      <c r="N53" s="47">
        <v>0</v>
      </c>
      <c r="O53" s="48">
        <v>0</v>
      </c>
    </row>
    <row r="54" spans="1:15" ht="16.5" thickBot="1" x14ac:dyDescent="0.3">
      <c r="A54">
        <f t="shared" si="0"/>
        <v>0</v>
      </c>
      <c r="B54">
        <v>0</v>
      </c>
      <c r="C54" s="33" t="s">
        <v>6</v>
      </c>
      <c r="D54" s="66" t="s">
        <v>198</v>
      </c>
      <c r="E54" s="67">
        <v>58393</v>
      </c>
      <c r="F54" s="71">
        <v>1385</v>
      </c>
      <c r="G54" s="77">
        <v>0</v>
      </c>
      <c r="H54" s="106">
        <f t="shared" si="4"/>
        <v>0</v>
      </c>
      <c r="J54" s="33" t="s">
        <v>6</v>
      </c>
      <c r="K54" s="17" t="s">
        <v>93</v>
      </c>
      <c r="L54" s="17" t="s">
        <v>94</v>
      </c>
      <c r="M54" s="18">
        <v>1385</v>
      </c>
      <c r="N54" s="47">
        <v>0</v>
      </c>
      <c r="O54" s="48">
        <v>0</v>
      </c>
    </row>
    <row r="55" spans="1:15" ht="16.5" thickBot="1" x14ac:dyDescent="0.3">
      <c r="A55">
        <f t="shared" si="0"/>
        <v>0</v>
      </c>
      <c r="B55">
        <v>0</v>
      </c>
      <c r="C55" s="33" t="s">
        <v>6</v>
      </c>
      <c r="D55" s="66" t="s">
        <v>199</v>
      </c>
      <c r="E55" s="67">
        <v>58464</v>
      </c>
      <c r="F55" s="71">
        <v>1664</v>
      </c>
      <c r="G55" s="77">
        <v>0</v>
      </c>
      <c r="H55" s="106">
        <f t="shared" si="4"/>
        <v>0</v>
      </c>
      <c r="J55" s="33" t="s">
        <v>6</v>
      </c>
      <c r="K55" s="17" t="s">
        <v>95</v>
      </c>
      <c r="L55" s="17" t="s">
        <v>96</v>
      </c>
      <c r="M55" s="18">
        <v>1664</v>
      </c>
      <c r="N55" s="47">
        <v>0</v>
      </c>
      <c r="O55" s="48">
        <v>0</v>
      </c>
    </row>
    <row r="56" spans="1:15" ht="16.5" thickBot="1" x14ac:dyDescent="0.3">
      <c r="A56">
        <f t="shared" si="0"/>
        <v>0</v>
      </c>
      <c r="B56">
        <v>1</v>
      </c>
      <c r="C56" s="33" t="s">
        <v>6</v>
      </c>
      <c r="D56" s="66" t="s">
        <v>200</v>
      </c>
      <c r="E56" s="67">
        <v>58534</v>
      </c>
      <c r="F56" s="71">
        <v>1505</v>
      </c>
      <c r="G56" s="77">
        <v>1</v>
      </c>
      <c r="H56" s="106">
        <f t="shared" ref="H56:H87" si="5">1000*G56/F56</f>
        <v>0.66445182724252494</v>
      </c>
      <c r="J56" s="33" t="s">
        <v>6</v>
      </c>
      <c r="K56" s="17" t="s">
        <v>97</v>
      </c>
      <c r="L56" s="17" t="s">
        <v>98</v>
      </c>
      <c r="M56" s="18">
        <v>1505</v>
      </c>
      <c r="N56" s="47">
        <v>1</v>
      </c>
      <c r="O56" s="48">
        <v>0.66</v>
      </c>
    </row>
    <row r="57" spans="1:15" ht="16.5" thickBot="1" x14ac:dyDescent="0.3">
      <c r="A57">
        <f t="shared" si="0"/>
        <v>0</v>
      </c>
      <c r="B57">
        <v>6</v>
      </c>
      <c r="C57" s="33" t="s">
        <v>6</v>
      </c>
      <c r="D57" s="64" t="s">
        <v>99</v>
      </c>
      <c r="E57" s="65">
        <v>55160</v>
      </c>
      <c r="F57" s="70">
        <v>3652</v>
      </c>
      <c r="G57" s="76">
        <v>6</v>
      </c>
      <c r="H57" s="105">
        <f t="shared" si="5"/>
        <v>1.642935377875137</v>
      </c>
      <c r="I57" s="53" t="s">
        <v>170</v>
      </c>
      <c r="J57" s="33" t="s">
        <v>6</v>
      </c>
      <c r="K57" s="13" t="s">
        <v>99</v>
      </c>
      <c r="L57" s="13" t="s">
        <v>100</v>
      </c>
      <c r="M57" s="14">
        <v>3652</v>
      </c>
      <c r="N57" s="45">
        <v>5</v>
      </c>
      <c r="O57" s="46">
        <v>1.37</v>
      </c>
    </row>
    <row r="58" spans="1:15" ht="16.5" thickBot="1" x14ac:dyDescent="0.3">
      <c r="A58">
        <f t="shared" si="0"/>
        <v>0</v>
      </c>
      <c r="B58">
        <v>12</v>
      </c>
      <c r="C58" s="33" t="s">
        <v>6</v>
      </c>
      <c r="D58" s="64" t="s">
        <v>101</v>
      </c>
      <c r="E58" s="65">
        <v>55277</v>
      </c>
      <c r="F58" s="70">
        <v>5881</v>
      </c>
      <c r="G58" s="76">
        <v>12</v>
      </c>
      <c r="H58" s="105">
        <f t="shared" si="5"/>
        <v>2.0404693079408265</v>
      </c>
      <c r="J58" s="33" t="s">
        <v>6</v>
      </c>
      <c r="K58" s="13" t="s">
        <v>101</v>
      </c>
      <c r="L58" s="13" t="s">
        <v>102</v>
      </c>
      <c r="M58" s="14">
        <v>5881</v>
      </c>
      <c r="N58" s="45">
        <v>12</v>
      </c>
      <c r="O58" s="46">
        <v>2.04</v>
      </c>
    </row>
    <row r="59" spans="1:15" ht="16.5" thickBot="1" x14ac:dyDescent="0.3">
      <c r="A59">
        <f t="shared" si="0"/>
        <v>0</v>
      </c>
      <c r="B59">
        <v>11</v>
      </c>
      <c r="C59" s="33" t="s">
        <v>6</v>
      </c>
      <c r="D59" s="64" t="s">
        <v>103</v>
      </c>
      <c r="E59" s="65">
        <v>58552</v>
      </c>
      <c r="F59" s="70">
        <v>3862</v>
      </c>
      <c r="G59" s="76">
        <v>11</v>
      </c>
      <c r="H59" s="105">
        <f t="shared" si="5"/>
        <v>2.8482651475919214</v>
      </c>
      <c r="J59" s="33" t="s">
        <v>6</v>
      </c>
      <c r="K59" s="13" t="s">
        <v>103</v>
      </c>
      <c r="L59" s="13" t="s">
        <v>104</v>
      </c>
      <c r="M59" s="14">
        <v>3862</v>
      </c>
      <c r="N59" s="45">
        <v>11</v>
      </c>
      <c r="O59" s="46">
        <v>2.85</v>
      </c>
    </row>
    <row r="60" spans="1:15" ht="16.5" thickBot="1" x14ac:dyDescent="0.3">
      <c r="A60">
        <f t="shared" si="0"/>
        <v>0</v>
      </c>
      <c r="B60">
        <v>3</v>
      </c>
      <c r="C60" s="33" t="s">
        <v>6</v>
      </c>
      <c r="D60" s="66" t="s">
        <v>105</v>
      </c>
      <c r="E60" s="67">
        <v>58623</v>
      </c>
      <c r="F60" s="71">
        <v>3284</v>
      </c>
      <c r="G60" s="77">
        <v>3</v>
      </c>
      <c r="H60" s="106">
        <f t="shared" si="5"/>
        <v>0.91352009744214369</v>
      </c>
      <c r="J60" s="33" t="s">
        <v>6</v>
      </c>
      <c r="K60" s="17" t="s">
        <v>105</v>
      </c>
      <c r="L60" s="17" t="s">
        <v>106</v>
      </c>
      <c r="M60" s="18">
        <v>3284</v>
      </c>
      <c r="N60" s="47">
        <v>3</v>
      </c>
      <c r="O60" s="48">
        <v>0.91</v>
      </c>
    </row>
    <row r="61" spans="1:15" ht="16.5" thickBot="1" x14ac:dyDescent="0.3">
      <c r="A61">
        <f t="shared" si="0"/>
        <v>0</v>
      </c>
      <c r="B61">
        <v>11</v>
      </c>
      <c r="C61" s="33" t="s">
        <v>6</v>
      </c>
      <c r="D61" s="62" t="s">
        <v>201</v>
      </c>
      <c r="E61" s="63">
        <v>58721</v>
      </c>
      <c r="F61" s="72">
        <v>3279</v>
      </c>
      <c r="G61" s="78">
        <v>11</v>
      </c>
      <c r="H61" s="104">
        <f t="shared" si="5"/>
        <v>3.3546813052759989</v>
      </c>
      <c r="J61" s="33" t="s">
        <v>6</v>
      </c>
      <c r="K61" s="42" t="s">
        <v>107</v>
      </c>
      <c r="L61" s="42" t="s">
        <v>108</v>
      </c>
      <c r="M61" s="43">
        <v>3279</v>
      </c>
      <c r="N61" s="44">
        <v>11</v>
      </c>
      <c r="O61" s="41">
        <v>3.35</v>
      </c>
    </row>
    <row r="62" spans="1:15" ht="16.5" thickBot="1" x14ac:dyDescent="0.3">
      <c r="A62">
        <f t="shared" si="0"/>
        <v>0</v>
      </c>
      <c r="B62">
        <v>6</v>
      </c>
      <c r="C62" s="33" t="s">
        <v>6</v>
      </c>
      <c r="D62" s="64" t="s">
        <v>119</v>
      </c>
      <c r="E62" s="65">
        <v>60169</v>
      </c>
      <c r="F62" s="70">
        <v>2302</v>
      </c>
      <c r="G62" s="76">
        <v>6</v>
      </c>
      <c r="H62" s="105">
        <f t="shared" si="5"/>
        <v>2.6064291920069507</v>
      </c>
      <c r="J62" s="33" t="s">
        <v>6</v>
      </c>
      <c r="K62" s="13" t="s">
        <v>119</v>
      </c>
      <c r="L62" s="13" t="s">
        <v>120</v>
      </c>
      <c r="M62" s="14">
        <v>2302</v>
      </c>
      <c r="N62" s="45">
        <v>6</v>
      </c>
      <c r="O62" s="46">
        <v>2.61</v>
      </c>
    </row>
    <row r="63" spans="1:15" ht="16.5" thickBot="1" x14ac:dyDescent="0.3">
      <c r="A63">
        <f t="shared" si="0"/>
        <v>0</v>
      </c>
      <c r="B63">
        <v>4</v>
      </c>
      <c r="C63" s="33" t="s">
        <v>6</v>
      </c>
      <c r="D63" s="62" t="s">
        <v>202</v>
      </c>
      <c r="E63" s="63">
        <v>58794</v>
      </c>
      <c r="F63" s="72">
        <v>1158</v>
      </c>
      <c r="G63" s="78">
        <v>4</v>
      </c>
      <c r="H63" s="104">
        <f t="shared" si="5"/>
        <v>3.4542314335060449</v>
      </c>
      <c r="I63" s="53" t="s">
        <v>170</v>
      </c>
      <c r="J63" s="33" t="s">
        <v>6</v>
      </c>
      <c r="K63" s="13" t="s">
        <v>123</v>
      </c>
      <c r="L63" s="13" t="s">
        <v>124</v>
      </c>
      <c r="M63" s="14">
        <v>1158</v>
      </c>
      <c r="N63" s="45">
        <v>3</v>
      </c>
      <c r="O63" s="46">
        <v>2.59</v>
      </c>
    </row>
    <row r="64" spans="1:15" ht="16.5" thickBot="1" x14ac:dyDescent="0.3">
      <c r="A64">
        <f t="shared" si="0"/>
        <v>0</v>
      </c>
      <c r="B64">
        <v>1</v>
      </c>
      <c r="C64" s="33" t="s">
        <v>6</v>
      </c>
      <c r="D64" s="66" t="s">
        <v>125</v>
      </c>
      <c r="E64" s="67">
        <v>58856</v>
      </c>
      <c r="F64" s="71">
        <v>1839</v>
      </c>
      <c r="G64" s="77">
        <v>1</v>
      </c>
      <c r="H64" s="106">
        <f t="shared" si="5"/>
        <v>0.54377379010331706</v>
      </c>
      <c r="I64" s="53" t="s">
        <v>170</v>
      </c>
      <c r="J64" s="33" t="s">
        <v>6</v>
      </c>
      <c r="K64" s="17" t="s">
        <v>125</v>
      </c>
      <c r="L64" s="17" t="s">
        <v>126</v>
      </c>
      <c r="M64" s="18">
        <v>1839</v>
      </c>
      <c r="N64" s="47">
        <v>0</v>
      </c>
      <c r="O64" s="48">
        <v>0</v>
      </c>
    </row>
    <row r="65" spans="1:15" ht="16.5" thickBot="1" x14ac:dyDescent="0.3">
      <c r="A65">
        <f t="shared" si="0"/>
        <v>0</v>
      </c>
      <c r="B65">
        <v>1</v>
      </c>
      <c r="C65" s="33" t="s">
        <v>6</v>
      </c>
      <c r="D65" s="66" t="s">
        <v>203</v>
      </c>
      <c r="E65" s="67">
        <v>58918</v>
      </c>
      <c r="F65" s="71">
        <v>1652</v>
      </c>
      <c r="G65" s="77">
        <v>1</v>
      </c>
      <c r="H65" s="106">
        <f t="shared" si="5"/>
        <v>0.60532687651331718</v>
      </c>
      <c r="J65" s="33" t="s">
        <v>6</v>
      </c>
      <c r="K65" s="17" t="s">
        <v>127</v>
      </c>
      <c r="L65" s="17" t="s">
        <v>128</v>
      </c>
      <c r="M65" s="18">
        <v>1652</v>
      </c>
      <c r="N65" s="47">
        <v>1</v>
      </c>
      <c r="O65" s="48">
        <v>0.61</v>
      </c>
    </row>
    <row r="66" spans="1:15" ht="16.5" thickBot="1" x14ac:dyDescent="0.3">
      <c r="A66">
        <f t="shared" si="0"/>
        <v>0</v>
      </c>
      <c r="B66">
        <v>2</v>
      </c>
      <c r="C66" s="33" t="s">
        <v>6</v>
      </c>
      <c r="D66" s="62" t="s">
        <v>204</v>
      </c>
      <c r="E66" s="63">
        <v>58990</v>
      </c>
      <c r="F66" s="72">
        <v>638</v>
      </c>
      <c r="G66" s="78">
        <v>2</v>
      </c>
      <c r="H66" s="104">
        <f t="shared" si="5"/>
        <v>3.134796238244514</v>
      </c>
      <c r="J66" s="33" t="s">
        <v>6</v>
      </c>
      <c r="K66" s="42" t="s">
        <v>129</v>
      </c>
      <c r="L66" s="42" t="s">
        <v>130</v>
      </c>
      <c r="M66" s="43">
        <v>638</v>
      </c>
      <c r="N66" s="44">
        <v>3</v>
      </c>
      <c r="O66" s="41">
        <v>4.7</v>
      </c>
    </row>
    <row r="67" spans="1:15" ht="16.5" thickBot="1" x14ac:dyDescent="0.3">
      <c r="A67">
        <f t="shared" si="0"/>
        <v>0</v>
      </c>
      <c r="B67">
        <v>4</v>
      </c>
      <c r="C67" s="33" t="s">
        <v>6</v>
      </c>
      <c r="D67" s="66" t="s">
        <v>131</v>
      </c>
      <c r="E67" s="67">
        <v>59041</v>
      </c>
      <c r="F67" s="71">
        <v>4796</v>
      </c>
      <c r="G67" s="77">
        <v>4</v>
      </c>
      <c r="H67" s="106">
        <f t="shared" si="5"/>
        <v>0.8340283569641368</v>
      </c>
      <c r="I67" s="53" t="s">
        <v>170</v>
      </c>
      <c r="J67" s="33" t="s">
        <v>6</v>
      </c>
      <c r="K67" s="17" t="s">
        <v>131</v>
      </c>
      <c r="L67" s="17" t="s">
        <v>132</v>
      </c>
      <c r="M67" s="18">
        <v>4796</v>
      </c>
      <c r="N67" s="47">
        <v>2</v>
      </c>
      <c r="O67" s="48">
        <v>0.42</v>
      </c>
    </row>
    <row r="68" spans="1:15" ht="16.5" thickBot="1" x14ac:dyDescent="0.3">
      <c r="A68">
        <f t="shared" si="0"/>
        <v>0</v>
      </c>
      <c r="B68">
        <v>3</v>
      </c>
      <c r="C68" s="33" t="s">
        <v>6</v>
      </c>
      <c r="D68" s="64" t="s">
        <v>205</v>
      </c>
      <c r="E68" s="65">
        <v>59238</v>
      </c>
      <c r="F68" s="70">
        <v>1409</v>
      </c>
      <c r="G68" s="76">
        <v>3</v>
      </c>
      <c r="H68" s="105">
        <f t="shared" si="5"/>
        <v>2.1291696238466997</v>
      </c>
      <c r="J68" s="33" t="s">
        <v>6</v>
      </c>
      <c r="K68" s="13" t="s">
        <v>135</v>
      </c>
      <c r="L68" s="13" t="s">
        <v>136</v>
      </c>
      <c r="M68" s="14">
        <v>1409</v>
      </c>
      <c r="N68" s="45">
        <v>3</v>
      </c>
      <c r="O68" s="46">
        <v>2.13</v>
      </c>
    </row>
    <row r="69" spans="1:15" ht="16.5" thickBot="1" x14ac:dyDescent="0.3">
      <c r="A69">
        <f t="shared" si="0"/>
        <v>0</v>
      </c>
      <c r="B69">
        <v>0</v>
      </c>
      <c r="C69" s="33" t="s">
        <v>6</v>
      </c>
      <c r="D69" s="66" t="s">
        <v>133</v>
      </c>
      <c r="E69" s="67">
        <v>59130</v>
      </c>
      <c r="F69" s="71">
        <v>1362</v>
      </c>
      <c r="G69" s="77">
        <v>0</v>
      </c>
      <c r="H69" s="106">
        <f t="shared" si="5"/>
        <v>0</v>
      </c>
      <c r="J69" s="33" t="s">
        <v>6</v>
      </c>
      <c r="K69" s="17" t="s">
        <v>133</v>
      </c>
      <c r="L69" s="17" t="s">
        <v>134</v>
      </c>
      <c r="M69" s="18">
        <v>1362</v>
      </c>
      <c r="N69" s="47">
        <v>0</v>
      </c>
      <c r="O69" s="48">
        <v>0</v>
      </c>
    </row>
    <row r="70" spans="1:15" ht="16.5" thickBot="1" x14ac:dyDescent="0.3">
      <c r="A70">
        <f t="shared" ref="A70:A85" si="6">G70-B70</f>
        <v>0</v>
      </c>
      <c r="B70">
        <v>0</v>
      </c>
      <c r="C70" s="33" t="s">
        <v>6</v>
      </c>
      <c r="D70" s="66" t="s">
        <v>206</v>
      </c>
      <c r="E70" s="67">
        <v>59283</v>
      </c>
      <c r="F70" s="71">
        <v>1489</v>
      </c>
      <c r="G70" s="77">
        <v>0</v>
      </c>
      <c r="H70" s="106">
        <f t="shared" si="5"/>
        <v>0</v>
      </c>
      <c r="J70" s="33" t="s">
        <v>6</v>
      </c>
      <c r="K70" s="17" t="s">
        <v>137</v>
      </c>
      <c r="L70" s="17" t="s">
        <v>138</v>
      </c>
      <c r="M70" s="18">
        <v>1489</v>
      </c>
      <c r="N70" s="47">
        <v>0</v>
      </c>
      <c r="O70" s="48">
        <v>0</v>
      </c>
    </row>
    <row r="71" spans="1:15" ht="16.5" thickBot="1" x14ac:dyDescent="0.3">
      <c r="A71">
        <f t="shared" si="6"/>
        <v>0</v>
      </c>
      <c r="B71">
        <v>1</v>
      </c>
      <c r="C71" s="33" t="s">
        <v>6</v>
      </c>
      <c r="D71" s="66" t="s">
        <v>207</v>
      </c>
      <c r="E71" s="67">
        <v>59434</v>
      </c>
      <c r="F71" s="71">
        <v>1532</v>
      </c>
      <c r="G71" s="77">
        <v>1</v>
      </c>
      <c r="H71" s="106">
        <f t="shared" si="5"/>
        <v>0.65274151436031336</v>
      </c>
      <c r="J71" s="33" t="s">
        <v>6</v>
      </c>
      <c r="K71" s="13" t="s">
        <v>139</v>
      </c>
      <c r="L71" s="13" t="s">
        <v>140</v>
      </c>
      <c r="M71" s="14">
        <v>1532</v>
      </c>
      <c r="N71" s="45">
        <v>2</v>
      </c>
      <c r="O71" s="46">
        <v>1.31</v>
      </c>
    </row>
    <row r="72" spans="1:15" ht="16.5" thickBot="1" x14ac:dyDescent="0.3">
      <c r="A72">
        <f t="shared" si="6"/>
        <v>0</v>
      </c>
      <c r="B72">
        <v>2</v>
      </c>
      <c r="C72" s="33" t="s">
        <v>6</v>
      </c>
      <c r="D72" s="66" t="s">
        <v>208</v>
      </c>
      <c r="E72" s="67">
        <v>55311</v>
      </c>
      <c r="F72" s="71">
        <v>2207</v>
      </c>
      <c r="G72" s="77">
        <v>2</v>
      </c>
      <c r="H72" s="106">
        <f t="shared" si="5"/>
        <v>0.90620752152242867</v>
      </c>
      <c r="J72" s="33" t="s">
        <v>6</v>
      </c>
      <c r="K72" s="17" t="s">
        <v>141</v>
      </c>
      <c r="L72" s="17" t="s">
        <v>142</v>
      </c>
      <c r="M72" s="18">
        <v>2207</v>
      </c>
      <c r="N72" s="47">
        <v>2</v>
      </c>
      <c r="O72" s="48">
        <v>0.91</v>
      </c>
    </row>
    <row r="73" spans="1:15" ht="16.5" thickBot="1" x14ac:dyDescent="0.3">
      <c r="A73">
        <f t="shared" si="6"/>
        <v>0</v>
      </c>
      <c r="B73">
        <v>4</v>
      </c>
      <c r="C73" s="33" t="s">
        <v>6</v>
      </c>
      <c r="D73" s="62" t="s">
        <v>209</v>
      </c>
      <c r="E73" s="63">
        <v>59498</v>
      </c>
      <c r="F73" s="72">
        <v>1274</v>
      </c>
      <c r="G73" s="78">
        <v>4</v>
      </c>
      <c r="H73" s="104">
        <f t="shared" si="5"/>
        <v>3.1397174254317113</v>
      </c>
      <c r="J73" s="33" t="s">
        <v>6</v>
      </c>
      <c r="K73" s="42" t="s">
        <v>143</v>
      </c>
      <c r="L73" s="42" t="s">
        <v>144</v>
      </c>
      <c r="M73" s="43">
        <v>1274</v>
      </c>
      <c r="N73" s="44">
        <v>4</v>
      </c>
      <c r="O73" s="41">
        <v>3.14</v>
      </c>
    </row>
    <row r="74" spans="1:15" ht="16.5" thickBot="1" x14ac:dyDescent="0.3">
      <c r="A74">
        <f t="shared" si="6"/>
        <v>0</v>
      </c>
      <c r="B74">
        <v>8</v>
      </c>
      <c r="C74" s="33" t="s">
        <v>6</v>
      </c>
      <c r="D74" s="62" t="s">
        <v>210</v>
      </c>
      <c r="E74" s="63">
        <v>59586</v>
      </c>
      <c r="F74" s="72">
        <v>2253</v>
      </c>
      <c r="G74" s="78">
        <v>8</v>
      </c>
      <c r="H74" s="104">
        <f t="shared" si="5"/>
        <v>3.5508211273857078</v>
      </c>
      <c r="J74" s="33" t="s">
        <v>6</v>
      </c>
      <c r="K74" s="42" t="s">
        <v>145</v>
      </c>
      <c r="L74" s="42" t="s">
        <v>146</v>
      </c>
      <c r="M74" s="43">
        <v>2253</v>
      </c>
      <c r="N74" s="44">
        <v>9</v>
      </c>
      <c r="O74" s="41">
        <v>3.99</v>
      </c>
    </row>
    <row r="75" spans="1:15" ht="16.5" thickBot="1" x14ac:dyDescent="0.3">
      <c r="A75">
        <f t="shared" si="6"/>
        <v>0</v>
      </c>
      <c r="B75">
        <v>4</v>
      </c>
      <c r="C75" s="33" t="s">
        <v>6</v>
      </c>
      <c r="D75" s="66" t="s">
        <v>211</v>
      </c>
      <c r="E75" s="67">
        <v>59327</v>
      </c>
      <c r="F75" s="71">
        <v>4132</v>
      </c>
      <c r="G75" s="77">
        <v>4</v>
      </c>
      <c r="H75" s="106">
        <f t="shared" si="5"/>
        <v>0.96805421103581801</v>
      </c>
      <c r="J75" s="33" t="s">
        <v>6</v>
      </c>
      <c r="K75" s="17" t="s">
        <v>147</v>
      </c>
      <c r="L75" s="17" t="s">
        <v>148</v>
      </c>
      <c r="M75" s="18">
        <v>4132</v>
      </c>
      <c r="N75" s="47">
        <v>4</v>
      </c>
      <c r="O75" s="48">
        <v>0.97</v>
      </c>
    </row>
    <row r="76" spans="1:15" ht="16.5" thickBot="1" x14ac:dyDescent="0.3">
      <c r="A76">
        <f t="shared" si="6"/>
        <v>0</v>
      </c>
      <c r="B76">
        <v>3</v>
      </c>
      <c r="C76" s="33" t="s">
        <v>6</v>
      </c>
      <c r="D76" s="64" t="s">
        <v>149</v>
      </c>
      <c r="E76" s="65">
        <v>59416</v>
      </c>
      <c r="F76" s="70">
        <v>2276</v>
      </c>
      <c r="G76" s="76">
        <v>3</v>
      </c>
      <c r="H76" s="105">
        <f t="shared" si="5"/>
        <v>1.3181019332161688</v>
      </c>
      <c r="J76" s="33" t="s">
        <v>6</v>
      </c>
      <c r="K76" s="13" t="s">
        <v>149</v>
      </c>
      <c r="L76" s="13" t="s">
        <v>150</v>
      </c>
      <c r="M76" s="14">
        <v>2276</v>
      </c>
      <c r="N76" s="45">
        <v>3</v>
      </c>
      <c r="O76" s="46">
        <v>1.32</v>
      </c>
    </row>
    <row r="77" spans="1:15" ht="16.5" thickBot="1" x14ac:dyDescent="0.3">
      <c r="A77">
        <f t="shared" si="6"/>
        <v>0</v>
      </c>
      <c r="B77">
        <v>0</v>
      </c>
      <c r="C77" s="33" t="s">
        <v>6</v>
      </c>
      <c r="D77" s="66" t="s">
        <v>151</v>
      </c>
      <c r="E77" s="67">
        <v>59657</v>
      </c>
      <c r="F77" s="71">
        <v>1528</v>
      </c>
      <c r="G77" s="77">
        <v>0</v>
      </c>
      <c r="H77" s="106">
        <f t="shared" si="5"/>
        <v>0</v>
      </c>
      <c r="J77" s="33" t="s">
        <v>6</v>
      </c>
      <c r="K77" s="17" t="s">
        <v>151</v>
      </c>
      <c r="L77" s="17" t="s">
        <v>152</v>
      </c>
      <c r="M77" s="18">
        <v>1528</v>
      </c>
      <c r="N77" s="47">
        <v>0</v>
      </c>
      <c r="O77" s="48">
        <v>0</v>
      </c>
    </row>
    <row r="78" spans="1:15" ht="16.5" thickBot="1" x14ac:dyDescent="0.3">
      <c r="A78">
        <f t="shared" si="6"/>
        <v>0</v>
      </c>
      <c r="B78">
        <v>1</v>
      </c>
      <c r="C78" s="33" t="s">
        <v>6</v>
      </c>
      <c r="D78" s="66" t="s">
        <v>212</v>
      </c>
      <c r="E78" s="67">
        <v>59826</v>
      </c>
      <c r="F78" s="71">
        <v>1728</v>
      </c>
      <c r="G78" s="77">
        <v>1</v>
      </c>
      <c r="H78" s="106">
        <f t="shared" si="5"/>
        <v>0.57870370370370372</v>
      </c>
      <c r="J78" s="33" t="s">
        <v>6</v>
      </c>
      <c r="K78" s="17" t="s">
        <v>153</v>
      </c>
      <c r="L78" s="17" t="s">
        <v>154</v>
      </c>
      <c r="M78" s="18">
        <v>1728</v>
      </c>
      <c r="N78" s="47">
        <v>1</v>
      </c>
      <c r="O78" s="48">
        <v>0.57999999999999996</v>
      </c>
    </row>
    <row r="79" spans="1:15" ht="16.5" thickBot="1" x14ac:dyDescent="0.3">
      <c r="A79">
        <f t="shared" si="6"/>
        <v>0</v>
      </c>
      <c r="B79">
        <v>3</v>
      </c>
      <c r="C79" s="33" t="s">
        <v>6</v>
      </c>
      <c r="D79" s="66" t="s">
        <v>155</v>
      </c>
      <c r="E79" s="67">
        <v>59693</v>
      </c>
      <c r="F79" s="71">
        <v>4583</v>
      </c>
      <c r="G79" s="77">
        <v>3</v>
      </c>
      <c r="H79" s="106">
        <f t="shared" si="5"/>
        <v>0.65459306131355011</v>
      </c>
      <c r="J79" s="33" t="s">
        <v>6</v>
      </c>
      <c r="K79" s="17" t="s">
        <v>155</v>
      </c>
      <c r="L79" s="17" t="s">
        <v>156</v>
      </c>
      <c r="M79" s="18">
        <v>4583</v>
      </c>
      <c r="N79" s="47">
        <v>3</v>
      </c>
      <c r="O79" s="48">
        <v>0.65</v>
      </c>
    </row>
    <row r="80" spans="1:15" ht="16.5" thickBot="1" x14ac:dyDescent="0.3">
      <c r="A80">
        <f t="shared" si="6"/>
        <v>0</v>
      </c>
      <c r="B80">
        <v>2</v>
      </c>
      <c r="C80" s="33" t="s">
        <v>6</v>
      </c>
      <c r="D80" s="66" t="s">
        <v>157</v>
      </c>
      <c r="E80" s="67">
        <v>59764</v>
      </c>
      <c r="F80" s="71">
        <v>2190</v>
      </c>
      <c r="G80" s="77">
        <v>2</v>
      </c>
      <c r="H80" s="106">
        <f t="shared" si="5"/>
        <v>0.91324200913242004</v>
      </c>
      <c r="I80" s="53" t="s">
        <v>170</v>
      </c>
      <c r="J80" s="33" t="s">
        <v>6</v>
      </c>
      <c r="K80" s="17" t="s">
        <v>157</v>
      </c>
      <c r="L80" s="17" t="s">
        <v>158</v>
      </c>
      <c r="M80" s="18">
        <v>2190</v>
      </c>
      <c r="N80" s="47">
        <v>1</v>
      </c>
      <c r="O80" s="48">
        <v>0.46</v>
      </c>
    </row>
    <row r="81" spans="1:15" ht="16.5" thickBot="1" x14ac:dyDescent="0.3">
      <c r="A81">
        <f t="shared" si="6"/>
        <v>0</v>
      </c>
      <c r="B81">
        <v>4</v>
      </c>
      <c r="C81" s="33" t="s">
        <v>6</v>
      </c>
      <c r="D81" s="64" t="s">
        <v>213</v>
      </c>
      <c r="E81" s="65">
        <v>59880</v>
      </c>
      <c r="F81" s="70">
        <v>2578</v>
      </c>
      <c r="G81" s="76">
        <v>4</v>
      </c>
      <c r="H81" s="105">
        <f t="shared" si="5"/>
        <v>1.5515903801396431</v>
      </c>
      <c r="I81" s="53" t="s">
        <v>170</v>
      </c>
      <c r="J81" s="33" t="s">
        <v>6</v>
      </c>
      <c r="K81" s="13" t="s">
        <v>159</v>
      </c>
      <c r="L81" s="13" t="s">
        <v>160</v>
      </c>
      <c r="M81" s="14">
        <v>2578</v>
      </c>
      <c r="N81" s="45">
        <v>3</v>
      </c>
      <c r="O81" s="46">
        <v>1.1599999999999999</v>
      </c>
    </row>
    <row r="82" spans="1:15" ht="16.5" thickBot="1" x14ac:dyDescent="0.3">
      <c r="A82">
        <f t="shared" si="6"/>
        <v>0</v>
      </c>
      <c r="B82">
        <v>23</v>
      </c>
      <c r="C82" s="33" t="s">
        <v>6</v>
      </c>
      <c r="D82" s="62" t="s">
        <v>161</v>
      </c>
      <c r="E82" s="63">
        <v>59942</v>
      </c>
      <c r="F82" s="72">
        <v>2121</v>
      </c>
      <c r="G82" s="78">
        <v>23</v>
      </c>
      <c r="H82" s="104">
        <f t="shared" si="5"/>
        <v>10.843941537010844</v>
      </c>
      <c r="J82" s="33" t="s">
        <v>6</v>
      </c>
      <c r="K82" s="42" t="s">
        <v>161</v>
      </c>
      <c r="L82" s="42" t="s">
        <v>162</v>
      </c>
      <c r="M82" s="43">
        <v>2121</v>
      </c>
      <c r="N82" s="44">
        <v>24</v>
      </c>
      <c r="O82" s="41">
        <v>11.32</v>
      </c>
    </row>
    <row r="83" spans="1:15" ht="16.5" thickBot="1" x14ac:dyDescent="0.3">
      <c r="A83">
        <f t="shared" si="6"/>
        <v>0</v>
      </c>
      <c r="B83">
        <v>2</v>
      </c>
      <c r="C83" s="33" t="s">
        <v>6</v>
      </c>
      <c r="D83" s="64" t="s">
        <v>163</v>
      </c>
      <c r="E83" s="65">
        <v>60026</v>
      </c>
      <c r="F83" s="70">
        <v>951</v>
      </c>
      <c r="G83" s="76">
        <v>2</v>
      </c>
      <c r="H83" s="105">
        <f t="shared" si="5"/>
        <v>2.1030494216614088</v>
      </c>
      <c r="J83" s="33" t="s">
        <v>6</v>
      </c>
      <c r="K83" s="13" t="s">
        <v>163</v>
      </c>
      <c r="L83" s="13" t="s">
        <v>164</v>
      </c>
      <c r="M83" s="14">
        <v>951</v>
      </c>
      <c r="N83" s="45">
        <v>2</v>
      </c>
      <c r="O83" s="46">
        <v>2.1</v>
      </c>
    </row>
    <row r="84" spans="1:15" ht="16.5" thickBot="1" x14ac:dyDescent="0.3">
      <c r="A84">
        <f t="shared" si="6"/>
        <v>0</v>
      </c>
      <c r="B84">
        <v>4</v>
      </c>
      <c r="C84" s="33" t="s">
        <v>6</v>
      </c>
      <c r="D84" s="66" t="s">
        <v>214</v>
      </c>
      <c r="E84" s="67">
        <v>60062</v>
      </c>
      <c r="F84" s="71">
        <v>5954</v>
      </c>
      <c r="G84" s="77">
        <v>4</v>
      </c>
      <c r="H84" s="106">
        <f t="shared" si="5"/>
        <v>0.67181726570372857</v>
      </c>
      <c r="J84" s="33" t="s">
        <v>6</v>
      </c>
      <c r="K84" s="17" t="s">
        <v>165</v>
      </c>
      <c r="L84" s="17" t="s">
        <v>166</v>
      </c>
      <c r="M84" s="18">
        <v>5954</v>
      </c>
      <c r="N84" s="47">
        <v>3</v>
      </c>
      <c r="O84" s="48">
        <v>0.5</v>
      </c>
    </row>
    <row r="85" spans="1:15" ht="16.5" thickBot="1" x14ac:dyDescent="0.3">
      <c r="A85">
        <f t="shared" si="6"/>
        <v>0</v>
      </c>
      <c r="B85">
        <v>0</v>
      </c>
      <c r="C85" s="34" t="s">
        <v>6</v>
      </c>
      <c r="D85" s="68" t="s">
        <v>167</v>
      </c>
      <c r="E85" s="69">
        <v>60099</v>
      </c>
      <c r="F85" s="73">
        <v>1444</v>
      </c>
      <c r="G85" s="79">
        <v>0</v>
      </c>
      <c r="H85" s="107">
        <f t="shared" si="5"/>
        <v>0</v>
      </c>
      <c r="J85" s="34" t="s">
        <v>6</v>
      </c>
      <c r="K85" s="49" t="s">
        <v>167</v>
      </c>
      <c r="L85" s="49" t="s">
        <v>168</v>
      </c>
      <c r="M85" s="50">
        <v>1444</v>
      </c>
      <c r="N85" s="51">
        <v>1</v>
      </c>
      <c r="O85" s="52">
        <v>0.69</v>
      </c>
    </row>
    <row r="86" spans="1:15" ht="17.25" thickTop="1" thickBot="1" x14ac:dyDescent="0.3">
      <c r="A86">
        <f>SUM(A5:A85)</f>
        <v>-9</v>
      </c>
      <c r="B86">
        <f>SUM(B5:B85)</f>
        <v>2511</v>
      </c>
      <c r="C86" s="385" t="s">
        <v>215</v>
      </c>
      <c r="D86" s="386"/>
      <c r="E86" s="387"/>
      <c r="F86" s="80">
        <v>757359</v>
      </c>
      <c r="G86" s="80">
        <v>2502</v>
      </c>
      <c r="H86" s="81">
        <f t="shared" si="5"/>
        <v>3.3035852218036625</v>
      </c>
      <c r="I86" s="53" t="s">
        <v>170</v>
      </c>
      <c r="M86" s="82">
        <f>SUM(M5:M85)</f>
        <v>757359</v>
      </c>
      <c r="N86" s="87">
        <f>SUM(N5:N85)</f>
        <v>2492</v>
      </c>
      <c r="O86" s="102">
        <f>1000*N86/M86</f>
        <v>3.2903814439387395</v>
      </c>
    </row>
    <row r="87" spans="1:15" ht="16.5" thickTop="1" x14ac:dyDescent="0.25">
      <c r="F87" s="82">
        <f>F86</f>
        <v>757359</v>
      </c>
      <c r="G87" s="83">
        <f>G86</f>
        <v>2502</v>
      </c>
      <c r="H87" s="84">
        <f t="shared" si="5"/>
        <v>3.3035852218036625</v>
      </c>
      <c r="M87" s="388" t="s">
        <v>169</v>
      </c>
      <c r="N87" s="390"/>
      <c r="O87" s="85">
        <f>N86</f>
        <v>2492</v>
      </c>
    </row>
    <row r="88" spans="1:15" ht="15.75" x14ac:dyDescent="0.25">
      <c r="F88" s="388" t="s">
        <v>169</v>
      </c>
      <c r="G88" s="389"/>
      <c r="H88" s="28">
        <f>G86</f>
        <v>2502</v>
      </c>
      <c r="M88" s="388" t="s">
        <v>3</v>
      </c>
      <c r="N88" s="390"/>
      <c r="O88" s="85">
        <f>M86</f>
        <v>757359</v>
      </c>
    </row>
    <row r="89" spans="1:15" ht="16.5" thickBot="1" x14ac:dyDescent="0.3">
      <c r="F89" s="388" t="s">
        <v>3</v>
      </c>
      <c r="G89" s="389"/>
      <c r="H89" s="28">
        <f>F86</f>
        <v>757359</v>
      </c>
      <c r="M89" s="29"/>
      <c r="N89" s="88"/>
      <c r="O89" s="86">
        <f>1000*O87/O88</f>
        <v>3.2903814439387395</v>
      </c>
    </row>
    <row r="90" spans="1:15" ht="16.5" thickBot="1" x14ac:dyDescent="0.3">
      <c r="F90" s="29"/>
      <c r="G90" s="30"/>
      <c r="H90" s="31">
        <f>1000*H88/H89</f>
        <v>3.3035852218036625</v>
      </c>
    </row>
  </sheetData>
  <mergeCells count="7">
    <mergeCell ref="C3:H3"/>
    <mergeCell ref="C86:E86"/>
    <mergeCell ref="F88:G88"/>
    <mergeCell ref="F89:G89"/>
    <mergeCell ref="M87:N87"/>
    <mergeCell ref="M88:N88"/>
    <mergeCell ref="J3:O3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28515625" customWidth="1"/>
    <col min="5" max="5" width="13.140625" customWidth="1"/>
    <col min="10" max="10" width="20.42578125" customWidth="1"/>
    <col min="12" max="12" width="12.7109375" customWidth="1"/>
  </cols>
  <sheetData>
    <row r="1" spans="2:14" ht="16.5" thickBot="1" x14ac:dyDescent="0.3">
      <c r="C1" s="407">
        <v>44292</v>
      </c>
      <c r="D1" s="408"/>
      <c r="J1" s="249">
        <v>44291</v>
      </c>
    </row>
    <row r="2" spans="2:14" ht="56.25" customHeight="1" thickBot="1" x14ac:dyDescent="0.35">
      <c r="B2" s="393" t="s">
        <v>292</v>
      </c>
      <c r="C2" s="394"/>
      <c r="D2" s="394"/>
      <c r="E2" s="394"/>
      <c r="F2" s="394"/>
      <c r="G2" s="395"/>
      <c r="I2" s="393" t="s">
        <v>291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2617</v>
      </c>
      <c r="G5" s="254">
        <f>1000*F5/E5</f>
        <v>7.7617323166264791</v>
      </c>
      <c r="H5" s="53" t="s">
        <v>170</v>
      </c>
      <c r="I5" s="265">
        <v>1</v>
      </c>
      <c r="J5" s="232" t="s">
        <v>226</v>
      </c>
      <c r="K5" s="181">
        <v>54975</v>
      </c>
      <c r="L5" s="180">
        <v>337167</v>
      </c>
      <c r="M5" s="182">
        <v>2582</v>
      </c>
      <c r="N5" s="254">
        <f>1000*M5/L5</f>
        <v>7.6579261908787037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269</v>
      </c>
      <c r="G6" s="254">
        <f t="shared" ref="G6:G69" si="0">1000*F6/E6</f>
        <v>6.9962807875367368</v>
      </c>
      <c r="I6" s="265">
        <v>2</v>
      </c>
      <c r="J6" s="232" t="s">
        <v>227</v>
      </c>
      <c r="K6" s="181">
        <v>55008</v>
      </c>
      <c r="L6" s="180">
        <v>38449</v>
      </c>
      <c r="M6" s="182">
        <v>271</v>
      </c>
      <c r="N6" s="254">
        <f t="shared" ref="N6:N69" si="1">1000*M6/L6</f>
        <v>7.0482977450648914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89</v>
      </c>
      <c r="G7" s="254">
        <f t="shared" si="0"/>
        <v>3.8651958655432987</v>
      </c>
      <c r="I7" s="265">
        <v>3</v>
      </c>
      <c r="J7" s="232" t="s">
        <v>228</v>
      </c>
      <c r="K7" s="181">
        <v>55384</v>
      </c>
      <c r="L7" s="180">
        <v>23026</v>
      </c>
      <c r="M7" s="182">
        <v>92</v>
      </c>
      <c r="N7" s="254">
        <f t="shared" si="1"/>
        <v>3.9954833666290281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341</v>
      </c>
      <c r="G8" s="254">
        <f t="shared" si="0"/>
        <v>6.135190082942013</v>
      </c>
      <c r="I8" s="265">
        <v>4</v>
      </c>
      <c r="J8" s="232" t="s">
        <v>229</v>
      </c>
      <c r="K8" s="181">
        <v>55259</v>
      </c>
      <c r="L8" s="180">
        <v>55581</v>
      </c>
      <c r="M8" s="182">
        <v>348</v>
      </c>
      <c r="N8" s="254">
        <f t="shared" si="1"/>
        <v>6.261132401360177</v>
      </c>
    </row>
    <row r="9" spans="2:14" ht="27" customHeight="1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177</v>
      </c>
      <c r="G9" s="254">
        <f t="shared" si="0"/>
        <v>6.4319197645263273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177</v>
      </c>
      <c r="N9" s="254">
        <f t="shared" si="1"/>
        <v>6.4319197645263273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46</v>
      </c>
      <c r="G10" s="254">
        <f t="shared" si="0"/>
        <v>4.8036758563074349</v>
      </c>
      <c r="I10" s="265">
        <v>6</v>
      </c>
      <c r="J10" s="232" t="s">
        <v>231</v>
      </c>
      <c r="K10" s="181">
        <v>55446</v>
      </c>
      <c r="L10" s="180">
        <v>9576</v>
      </c>
      <c r="M10" s="182">
        <v>49</v>
      </c>
      <c r="N10" s="254">
        <f t="shared" si="1"/>
        <v>5.1169590643274852</v>
      </c>
    </row>
    <row r="11" spans="2:14" ht="27" customHeight="1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16</v>
      </c>
      <c r="G11" s="173">
        <f t="shared" si="0"/>
        <v>2.4308720753570343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1</v>
      </c>
      <c r="N12" s="202">
        <f t="shared" si="1"/>
        <v>0.91491308325709053</v>
      </c>
    </row>
    <row r="13" spans="2:14" ht="16.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H13" s="53" t="s">
        <v>170</v>
      </c>
      <c r="I13" s="168">
        <v>9</v>
      </c>
      <c r="J13" s="200" t="s">
        <v>173</v>
      </c>
      <c r="K13" s="181">
        <v>55623</v>
      </c>
      <c r="L13" s="180">
        <v>1182</v>
      </c>
      <c r="M13" s="182">
        <v>1</v>
      </c>
      <c r="N13" s="202">
        <f t="shared" si="1"/>
        <v>0.84602368866328259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138</v>
      </c>
      <c r="G14" s="254">
        <f t="shared" si="0"/>
        <v>8.966278994217399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142</v>
      </c>
      <c r="N14" s="254">
        <f t="shared" si="1"/>
        <v>9.2261711389773247</v>
      </c>
    </row>
    <row r="15" spans="2:14" ht="27" customHeight="1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8</v>
      </c>
      <c r="G15" s="254">
        <f t="shared" si="0"/>
        <v>5.4869684499314131</v>
      </c>
      <c r="I15" s="265">
        <v>11</v>
      </c>
      <c r="J15" s="232" t="s">
        <v>174</v>
      </c>
      <c r="K15" s="181">
        <v>55776</v>
      </c>
      <c r="L15" s="180">
        <v>1458</v>
      </c>
      <c r="M15" s="182">
        <v>9</v>
      </c>
      <c r="N15" s="254">
        <f t="shared" si="1"/>
        <v>6.1728395061728394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71</v>
      </c>
      <c r="G16" s="254">
        <f t="shared" si="0"/>
        <v>5.4686898251559732</v>
      </c>
      <c r="I16" s="265">
        <v>12</v>
      </c>
      <c r="J16" s="232" t="s">
        <v>17</v>
      </c>
      <c r="K16" s="181">
        <v>55838</v>
      </c>
      <c r="L16" s="180">
        <v>12983</v>
      </c>
      <c r="M16" s="182">
        <v>71</v>
      </c>
      <c r="N16" s="254">
        <f t="shared" si="1"/>
        <v>5.4686898251559732</v>
      </c>
    </row>
    <row r="17" spans="2:14" ht="27" customHeight="1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2</v>
      </c>
      <c r="G17" s="173">
        <f t="shared" si="0"/>
        <v>1.0141987829614605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2</v>
      </c>
      <c r="N17" s="173">
        <f t="shared" si="1"/>
        <v>1.0141987829614605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3</v>
      </c>
      <c r="G18" s="173">
        <f t="shared" si="0"/>
        <v>2.2354694485842028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customHeight="1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6</v>
      </c>
      <c r="G19" s="254">
        <f t="shared" si="0"/>
        <v>4.1841004184100417</v>
      </c>
      <c r="H19" s="53" t="s">
        <v>170</v>
      </c>
      <c r="I19" s="265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1"/>
        <v>3.4867503486750349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49</v>
      </c>
      <c r="G20" s="254">
        <f t="shared" si="0"/>
        <v>10.144927536231885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56</v>
      </c>
      <c r="N20" s="254">
        <f t="shared" si="1"/>
        <v>11.594202898550725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5.75" thickBot="1" x14ac:dyDescent="0.3">
      <c r="B22" s="168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3</v>
      </c>
      <c r="N22" s="173">
        <f t="shared" si="1"/>
        <v>2.527379949452401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4</v>
      </c>
      <c r="N23" s="173">
        <f t="shared" si="1"/>
        <v>1.6743407283382168</v>
      </c>
    </row>
    <row r="24" spans="2:14" ht="27" customHeight="1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10</v>
      </c>
      <c r="G24" s="254">
        <f t="shared" si="0"/>
        <v>4.2247570764681033</v>
      </c>
      <c r="H24" s="53" t="s">
        <v>170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9</v>
      </c>
      <c r="N24" s="254">
        <f t="shared" si="1"/>
        <v>3.8022813688212929</v>
      </c>
    </row>
    <row r="25" spans="2:14" ht="27" customHeight="1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27" customHeight="1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1</v>
      </c>
      <c r="G26" s="202">
        <f t="shared" si="0"/>
        <v>0.37105751391465674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0</v>
      </c>
      <c r="N26" s="202">
        <f t="shared" si="1"/>
        <v>0</v>
      </c>
    </row>
    <row r="27" spans="2:14" ht="27" customHeight="1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8</v>
      </c>
      <c r="G27" s="173">
        <f t="shared" si="0"/>
        <v>2.6143790849673203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8</v>
      </c>
      <c r="N27" s="173">
        <f t="shared" si="1"/>
        <v>2.6143790849673203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265">
        <v>24</v>
      </c>
      <c r="J28" s="232" t="s">
        <v>185</v>
      </c>
      <c r="K28" s="181">
        <v>56666</v>
      </c>
      <c r="L28" s="180">
        <v>4798</v>
      </c>
      <c r="M28" s="182">
        <v>29</v>
      </c>
      <c r="N28" s="254">
        <f t="shared" si="1"/>
        <v>6.0441850771154648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27" customHeight="1" thickBot="1" x14ac:dyDescent="0.3">
      <c r="B31" s="168">
        <v>27</v>
      </c>
      <c r="C31" s="64" t="s">
        <v>47</v>
      </c>
      <c r="D31" s="181">
        <v>56844</v>
      </c>
      <c r="E31" s="180">
        <v>3744</v>
      </c>
      <c r="F31" s="182">
        <v>10</v>
      </c>
      <c r="G31" s="173">
        <f t="shared" si="0"/>
        <v>2.6709401709401708</v>
      </c>
      <c r="I31" s="265">
        <v>27</v>
      </c>
      <c r="J31" s="232" t="s">
        <v>47</v>
      </c>
      <c r="K31" s="181">
        <v>56844</v>
      </c>
      <c r="L31" s="180">
        <v>3744</v>
      </c>
      <c r="M31" s="182">
        <v>13</v>
      </c>
      <c r="N31" s="254">
        <f t="shared" si="1"/>
        <v>3.4722222222222223</v>
      </c>
    </row>
    <row r="32" spans="2:14" ht="27" customHeight="1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19</v>
      </c>
      <c r="G32" s="254">
        <f t="shared" si="0"/>
        <v>5.1116491794457897</v>
      </c>
      <c r="H32" s="53" t="s">
        <v>170</v>
      </c>
      <c r="I32" s="265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54">
        <f t="shared" si="1"/>
        <v>4.304546677428033</v>
      </c>
    </row>
    <row r="33" spans="2:14" ht="27" customHeight="1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3</v>
      </c>
      <c r="G33" s="173">
        <f t="shared" si="0"/>
        <v>1.2668918918918919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3</v>
      </c>
      <c r="N33" s="173">
        <f t="shared" si="1"/>
        <v>1.2668918918918919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11</v>
      </c>
      <c r="G34" s="254">
        <f t="shared" si="0"/>
        <v>7.2178477690288716</v>
      </c>
      <c r="I34" s="265">
        <v>30</v>
      </c>
      <c r="J34" s="232" t="s">
        <v>53</v>
      </c>
      <c r="K34" s="181">
        <v>57163</v>
      </c>
      <c r="L34" s="180">
        <v>1524</v>
      </c>
      <c r="M34" s="182">
        <v>11</v>
      </c>
      <c r="N34" s="254">
        <f t="shared" si="1"/>
        <v>7.2178477690288716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9</v>
      </c>
      <c r="G35" s="254">
        <f t="shared" si="0"/>
        <v>5.0167224080267561</v>
      </c>
      <c r="H35" s="53" t="s">
        <v>170</v>
      </c>
      <c r="I35" s="265">
        <v>31</v>
      </c>
      <c r="J35" s="232" t="s">
        <v>55</v>
      </c>
      <c r="K35" s="181">
        <v>57225</v>
      </c>
      <c r="L35" s="180">
        <v>1794</v>
      </c>
      <c r="M35" s="182">
        <v>8</v>
      </c>
      <c r="N35" s="254">
        <f t="shared" si="1"/>
        <v>4.4593088071348941</v>
      </c>
    </row>
    <row r="36" spans="2:14" ht="27" customHeight="1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13</v>
      </c>
      <c r="G36" s="254">
        <f t="shared" si="0"/>
        <v>3.0552291421856639</v>
      </c>
      <c r="I36" s="265">
        <v>32</v>
      </c>
      <c r="J36" s="232" t="s">
        <v>57</v>
      </c>
      <c r="K36" s="181">
        <v>57350</v>
      </c>
      <c r="L36" s="180">
        <v>4255</v>
      </c>
      <c r="M36" s="182">
        <v>17</v>
      </c>
      <c r="N36" s="254">
        <f t="shared" si="1"/>
        <v>3.9952996474735607</v>
      </c>
    </row>
    <row r="37" spans="2:14" ht="27" customHeight="1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H37" s="53" t="s">
        <v>170</v>
      </c>
      <c r="I37" s="265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27" customHeight="1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11</v>
      </c>
      <c r="G38" s="254">
        <f t="shared" si="0"/>
        <v>3.6030134294136915</v>
      </c>
      <c r="H38" s="53" t="s">
        <v>170</v>
      </c>
      <c r="I38" s="168">
        <v>34</v>
      </c>
      <c r="J38" s="64" t="s">
        <v>61</v>
      </c>
      <c r="K38" s="181">
        <v>55062</v>
      </c>
      <c r="L38" s="180">
        <v>3053</v>
      </c>
      <c r="M38" s="182">
        <v>7</v>
      </c>
      <c r="N38" s="173">
        <f t="shared" si="1"/>
        <v>2.2928267278087127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27" customHeight="1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24</v>
      </c>
      <c r="G40" s="254">
        <f t="shared" si="0"/>
        <v>5.4434112043547289</v>
      </c>
      <c r="H40" s="53" t="s">
        <v>170</v>
      </c>
      <c r="I40" s="265">
        <v>36</v>
      </c>
      <c r="J40" s="232" t="s">
        <v>65</v>
      </c>
      <c r="K40" s="181">
        <v>57582</v>
      </c>
      <c r="L40" s="180">
        <v>4409</v>
      </c>
      <c r="M40" s="182">
        <v>21</v>
      </c>
      <c r="N40" s="254">
        <f t="shared" si="1"/>
        <v>4.7629848038103875</v>
      </c>
    </row>
    <row r="41" spans="2:14" ht="27" customHeight="1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2745</v>
      </c>
      <c r="M41" s="182">
        <v>8</v>
      </c>
      <c r="N41" s="173">
        <f t="shared" si="1"/>
        <v>2.9143897996357011</v>
      </c>
    </row>
    <row r="42" spans="2:14" ht="27" customHeight="1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334</v>
      </c>
      <c r="G42" s="254">
        <f t="shared" si="0"/>
        <v>7.1773933598366817</v>
      </c>
      <c r="H42" s="53" t="s">
        <v>170</v>
      </c>
      <c r="I42" s="265">
        <v>38</v>
      </c>
      <c r="J42" s="232" t="s">
        <v>192</v>
      </c>
      <c r="K42" s="181">
        <v>57706</v>
      </c>
      <c r="L42" s="180">
        <v>46535</v>
      </c>
      <c r="M42" s="182">
        <v>323</v>
      </c>
      <c r="N42" s="254">
        <f t="shared" si="1"/>
        <v>6.9410121413989474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I43" s="265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54">
        <f t="shared" si="0"/>
        <v>7.8499781945050149</v>
      </c>
      <c r="H44" s="53" t="s">
        <v>170</v>
      </c>
      <c r="I44" s="265">
        <v>40</v>
      </c>
      <c r="J44" s="232" t="s">
        <v>193</v>
      </c>
      <c r="K44" s="181">
        <v>57948</v>
      </c>
      <c r="L44" s="180">
        <v>2293</v>
      </c>
      <c r="M44" s="182">
        <v>17</v>
      </c>
      <c r="N44" s="254">
        <f t="shared" si="1"/>
        <v>7.4138682948102925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3</v>
      </c>
      <c r="G45" s="173">
        <f t="shared" si="0"/>
        <v>1.996007984031936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4</v>
      </c>
      <c r="N45" s="173">
        <f t="shared" si="1"/>
        <v>2.6613439787092483</v>
      </c>
    </row>
    <row r="46" spans="2:14" ht="15.7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38</v>
      </c>
      <c r="G46" s="254">
        <f t="shared" si="0"/>
        <v>4.1703248463564533</v>
      </c>
      <c r="I46" s="265">
        <v>42</v>
      </c>
      <c r="J46" s="232" t="s">
        <v>194</v>
      </c>
      <c r="K46" s="181">
        <v>57902</v>
      </c>
      <c r="L46" s="180">
        <v>9112</v>
      </c>
      <c r="M46" s="182">
        <v>38</v>
      </c>
      <c r="N46" s="254">
        <f t="shared" si="1"/>
        <v>4.1703248463564533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I47" s="265">
        <v>43</v>
      </c>
      <c r="J47" s="232" t="s">
        <v>79</v>
      </c>
      <c r="K47" s="181">
        <v>58008</v>
      </c>
      <c r="L47" s="180">
        <v>3828</v>
      </c>
      <c r="M47" s="182">
        <v>18</v>
      </c>
      <c r="N47" s="254">
        <f t="shared" si="1"/>
        <v>4.7021943573667713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1"/>
        <v>2.7777777777777777</v>
      </c>
    </row>
    <row r="49" spans="2:14" ht="39.75" customHeight="1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27" customHeight="1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265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14</v>
      </c>
      <c r="G51" s="173">
        <f t="shared" si="0"/>
        <v>2.8288543140028288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14</v>
      </c>
      <c r="N51" s="173">
        <f t="shared" si="1"/>
        <v>2.8288543140028288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16</v>
      </c>
      <c r="G52" s="254">
        <f t="shared" si="0"/>
        <v>3.4393809114359417</v>
      </c>
      <c r="I52" s="265">
        <v>48</v>
      </c>
      <c r="J52" s="232" t="s">
        <v>89</v>
      </c>
      <c r="K52" s="181">
        <v>58311</v>
      </c>
      <c r="L52" s="180">
        <v>4652</v>
      </c>
      <c r="M52" s="182">
        <v>17</v>
      </c>
      <c r="N52" s="254">
        <f t="shared" si="1"/>
        <v>3.654342218400688</v>
      </c>
    </row>
    <row r="53" spans="2:14" ht="39.75" customHeight="1" thickBot="1" x14ac:dyDescent="0.3">
      <c r="B53" s="168">
        <v>49</v>
      </c>
      <c r="C53" s="232" t="s">
        <v>197</v>
      </c>
      <c r="D53" s="181">
        <v>58357</v>
      </c>
      <c r="E53" s="180">
        <v>2296</v>
      </c>
      <c r="F53" s="182">
        <v>7</v>
      </c>
      <c r="G53" s="254">
        <f t="shared" si="0"/>
        <v>3.0487804878048781</v>
      </c>
      <c r="I53" s="265">
        <v>49</v>
      </c>
      <c r="J53" s="232" t="s">
        <v>197</v>
      </c>
      <c r="K53" s="181">
        <v>58357</v>
      </c>
      <c r="L53" s="180">
        <v>2296</v>
      </c>
      <c r="M53" s="182">
        <v>7</v>
      </c>
      <c r="N53" s="254">
        <f t="shared" si="1"/>
        <v>3.0487804878048781</v>
      </c>
    </row>
    <row r="54" spans="2:14" ht="27" customHeight="1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4</v>
      </c>
      <c r="N54" s="173">
        <f t="shared" si="1"/>
        <v>2.9048656499636891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30</v>
      </c>
      <c r="G57" s="254">
        <f t="shared" si="0"/>
        <v>8.2281952825013711</v>
      </c>
      <c r="I57" s="265">
        <v>53</v>
      </c>
      <c r="J57" s="232" t="s">
        <v>99</v>
      </c>
      <c r="K57" s="181">
        <v>55160</v>
      </c>
      <c r="L57" s="180">
        <v>3646</v>
      </c>
      <c r="M57" s="182">
        <v>31</v>
      </c>
      <c r="N57" s="254">
        <f t="shared" si="1"/>
        <v>8.502468458584751</v>
      </c>
    </row>
    <row r="58" spans="2:14" ht="27" customHeight="1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50</v>
      </c>
      <c r="G58" s="254">
        <f t="shared" si="0"/>
        <v>8.5207907293796872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47</v>
      </c>
      <c r="N58" s="254">
        <f t="shared" si="1"/>
        <v>8.0095432856169051</v>
      </c>
    </row>
    <row r="59" spans="2:14" ht="27" customHeight="1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13</v>
      </c>
      <c r="G59" s="254">
        <f t="shared" si="0"/>
        <v>3.3783783783783785</v>
      </c>
      <c r="H59" s="53" t="s">
        <v>170</v>
      </c>
      <c r="I59" s="265">
        <v>55</v>
      </c>
      <c r="J59" s="232" t="s">
        <v>103</v>
      </c>
      <c r="K59" s="181">
        <v>58552</v>
      </c>
      <c r="L59" s="180">
        <v>3848</v>
      </c>
      <c r="M59" s="182">
        <v>12</v>
      </c>
      <c r="N59" s="254">
        <f t="shared" si="1"/>
        <v>3.1185031185031185</v>
      </c>
    </row>
    <row r="60" spans="2:14" ht="16.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14</v>
      </c>
      <c r="G60" s="254">
        <f t="shared" si="0"/>
        <v>4.2566129522651259</v>
      </c>
      <c r="H60" s="53" t="s">
        <v>170</v>
      </c>
      <c r="I60" s="265">
        <v>56</v>
      </c>
      <c r="J60" s="232" t="s">
        <v>105</v>
      </c>
      <c r="K60" s="181">
        <v>58623</v>
      </c>
      <c r="L60" s="180">
        <v>3289</v>
      </c>
      <c r="M60" s="182">
        <v>12</v>
      </c>
      <c r="N60" s="254">
        <f t="shared" si="1"/>
        <v>3.6485253876558223</v>
      </c>
    </row>
    <row r="61" spans="2:14" ht="27" customHeight="1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27" customHeight="1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27" customHeight="1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9</v>
      </c>
      <c r="G63" s="254">
        <f t="shared" si="0"/>
        <v>7.8260869565217392</v>
      </c>
      <c r="I63" s="265">
        <v>59</v>
      </c>
      <c r="J63" s="232" t="s">
        <v>202</v>
      </c>
      <c r="K63" s="181">
        <v>58794</v>
      </c>
      <c r="L63" s="180">
        <v>1150</v>
      </c>
      <c r="M63" s="182">
        <v>9</v>
      </c>
      <c r="N63" s="254">
        <f t="shared" si="1"/>
        <v>7.8260869565217392</v>
      </c>
    </row>
    <row r="64" spans="2:14" ht="27" customHeight="1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6</v>
      </c>
      <c r="G64" s="254">
        <f t="shared" si="0"/>
        <v>3.3057851239669422</v>
      </c>
      <c r="H64" s="53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182">
        <v>5</v>
      </c>
      <c r="N64" s="173">
        <f t="shared" si="1"/>
        <v>2.7548209366391183</v>
      </c>
    </row>
    <row r="65" spans="2:14" ht="39.75" customHeight="1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265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27" customHeight="1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265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45</v>
      </c>
      <c r="G67" s="254">
        <f t="shared" si="0"/>
        <v>9.4004595780238152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41</v>
      </c>
      <c r="N67" s="254">
        <f t="shared" si="1"/>
        <v>8.5648631710883638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27" customHeight="1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f t="shared" si="0"/>
        <v>4.3541364296081273</v>
      </c>
      <c r="H69" s="53" t="s">
        <v>170</v>
      </c>
      <c r="I69" s="265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6.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H70" s="53" t="s">
        <v>170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2</v>
      </c>
      <c r="N70" s="173">
        <f t="shared" ref="N70:N86" si="3">1000*M70/L70</f>
        <v>1.3477088948787062</v>
      </c>
    </row>
    <row r="71" spans="2:14" ht="27" customHeight="1" thickBot="1" x14ac:dyDescent="0.3">
      <c r="B71" s="168">
        <v>67</v>
      </c>
      <c r="C71" s="200" t="s">
        <v>207</v>
      </c>
      <c r="D71" s="181">
        <v>59434</v>
      </c>
      <c r="E71" s="180">
        <v>1532</v>
      </c>
      <c r="F71" s="182">
        <v>0</v>
      </c>
      <c r="G71" s="202">
        <f t="shared" si="2"/>
        <v>0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0</v>
      </c>
      <c r="N71" s="202">
        <f t="shared" si="3"/>
        <v>0</v>
      </c>
    </row>
    <row r="72" spans="2:14" ht="27" customHeight="1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2"/>
        <v>2.7285129604365621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27" customHeight="1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2</v>
      </c>
      <c r="G73" s="173">
        <f t="shared" si="2"/>
        <v>1.5748031496062993</v>
      </c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3"/>
        <v>1.5748031496062993</v>
      </c>
    </row>
    <row r="74" spans="2:14" ht="27" customHeight="1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14</v>
      </c>
      <c r="G74" s="254">
        <f t="shared" si="2"/>
        <v>6.238859180035651</v>
      </c>
      <c r="I74" s="265">
        <v>70</v>
      </c>
      <c r="J74" s="232" t="s">
        <v>210</v>
      </c>
      <c r="K74" s="181">
        <v>59586</v>
      </c>
      <c r="L74" s="180">
        <v>2244</v>
      </c>
      <c r="M74" s="182">
        <v>15</v>
      </c>
      <c r="N74" s="254">
        <f t="shared" si="3"/>
        <v>6.6844919786096257</v>
      </c>
    </row>
    <row r="75" spans="2:14" ht="27" customHeight="1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17</v>
      </c>
      <c r="G75" s="254">
        <f t="shared" si="2"/>
        <v>4.120213281628696</v>
      </c>
      <c r="I75" s="265">
        <v>71</v>
      </c>
      <c r="J75" s="232" t="s">
        <v>211</v>
      </c>
      <c r="K75" s="181">
        <v>59327</v>
      </c>
      <c r="L75" s="180">
        <v>4126</v>
      </c>
      <c r="M75" s="182">
        <v>17</v>
      </c>
      <c r="N75" s="254">
        <f t="shared" si="3"/>
        <v>4.120213281628696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18</v>
      </c>
      <c r="G76" s="254">
        <f t="shared" si="2"/>
        <v>7.9120879120879124</v>
      </c>
      <c r="I76" s="265">
        <v>72</v>
      </c>
      <c r="J76" s="232" t="s">
        <v>149</v>
      </c>
      <c r="K76" s="181">
        <v>59416</v>
      </c>
      <c r="L76" s="180">
        <v>2275</v>
      </c>
      <c r="M76" s="182">
        <v>20</v>
      </c>
      <c r="N76" s="254">
        <f t="shared" si="3"/>
        <v>8.791208791208792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I78" s="265">
        <v>74</v>
      </c>
      <c r="J78" s="232" t="s">
        <v>212</v>
      </c>
      <c r="K78" s="181">
        <v>59826</v>
      </c>
      <c r="L78" s="180">
        <v>1728</v>
      </c>
      <c r="M78" s="182">
        <v>7</v>
      </c>
      <c r="N78" s="254">
        <f t="shared" si="3"/>
        <v>4.0509259259259256</v>
      </c>
    </row>
    <row r="79" spans="2:14" ht="27" customHeight="1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11</v>
      </c>
      <c r="G79" s="173">
        <f t="shared" si="2"/>
        <v>2.398604448320977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10</v>
      </c>
      <c r="N79" s="173">
        <f t="shared" si="3"/>
        <v>2.1805494984736153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5</v>
      </c>
      <c r="G80" s="173">
        <f t="shared" si="2"/>
        <v>2.2883295194508011</v>
      </c>
      <c r="I80" s="265">
        <v>76</v>
      </c>
      <c r="J80" s="232" t="s">
        <v>157</v>
      </c>
      <c r="K80" s="181">
        <v>59764</v>
      </c>
      <c r="L80" s="180">
        <v>2185</v>
      </c>
      <c r="M80" s="182">
        <v>7</v>
      </c>
      <c r="N80" s="254">
        <f t="shared" si="3"/>
        <v>3.2036613272311212</v>
      </c>
    </row>
    <row r="81" spans="2:14" ht="27" customHeight="1" thickBot="1" x14ac:dyDescent="0.3">
      <c r="B81" s="265">
        <v>77</v>
      </c>
      <c r="C81" s="232" t="s">
        <v>213</v>
      </c>
      <c r="D81" s="181">
        <v>59880</v>
      </c>
      <c r="E81" s="180">
        <v>2573</v>
      </c>
      <c r="F81" s="182">
        <v>18</v>
      </c>
      <c r="G81" s="254">
        <f t="shared" si="2"/>
        <v>6.9957248348231635</v>
      </c>
      <c r="H81" s="53" t="s">
        <v>170</v>
      </c>
      <c r="I81" s="265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3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7</v>
      </c>
      <c r="G82" s="254">
        <f t="shared" si="2"/>
        <v>3.3285782215882072</v>
      </c>
      <c r="I82" s="265">
        <v>78</v>
      </c>
      <c r="J82" s="232" t="s">
        <v>161</v>
      </c>
      <c r="K82" s="181">
        <v>59942</v>
      </c>
      <c r="L82" s="180">
        <v>2103</v>
      </c>
      <c r="M82" s="182">
        <v>8</v>
      </c>
      <c r="N82" s="254">
        <f t="shared" si="3"/>
        <v>3.8040893961008084</v>
      </c>
    </row>
    <row r="83" spans="2:14" ht="27" customHeight="1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27" customHeight="1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2"/>
        <v>5.8972198820556025</v>
      </c>
      <c r="I84" s="265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27" customHeight="1" thickBot="1" x14ac:dyDescent="0.3">
      <c r="B85" s="169">
        <v>81</v>
      </c>
      <c r="C85" s="203" t="s">
        <v>167</v>
      </c>
      <c r="D85" s="185">
        <v>60099</v>
      </c>
      <c r="E85" s="184">
        <v>1436</v>
      </c>
      <c r="F85" s="186">
        <v>0</v>
      </c>
      <c r="G85" s="202">
        <f t="shared" si="2"/>
        <v>0</v>
      </c>
      <c r="I85" s="169">
        <v>81</v>
      </c>
      <c r="J85" s="203" t="s">
        <v>167</v>
      </c>
      <c r="K85" s="185">
        <v>60099</v>
      </c>
      <c r="L85" s="184">
        <v>1436</v>
      </c>
      <c r="M85" s="186">
        <v>0</v>
      </c>
      <c r="N85" s="202">
        <f t="shared" si="3"/>
        <v>0</v>
      </c>
    </row>
    <row r="86" spans="2:14" ht="17.25" thickTop="1" thickBot="1" x14ac:dyDescent="0.3">
      <c r="B86" s="402" t="s">
        <v>215</v>
      </c>
      <c r="C86" s="403"/>
      <c r="D86" s="404"/>
      <c r="E86" s="167">
        <v>758169</v>
      </c>
      <c r="F86" s="167">
        <v>4852</v>
      </c>
      <c r="G86" s="254">
        <f t="shared" si="2"/>
        <v>6.3996285788524725</v>
      </c>
      <c r="H86" s="53" t="s">
        <v>170</v>
      </c>
      <c r="I86" s="402" t="s">
        <v>215</v>
      </c>
      <c r="J86" s="403"/>
      <c r="K86" s="404"/>
      <c r="L86" s="167">
        <v>758169</v>
      </c>
      <c r="M86" s="167">
        <v>4828</v>
      </c>
      <c r="N86" s="254">
        <f t="shared" si="3"/>
        <v>6.367973367415444</v>
      </c>
    </row>
    <row r="87" spans="2:14" ht="15.75" thickTop="1" x14ac:dyDescent="0.25"/>
  </sheetData>
  <mergeCells count="5">
    <mergeCell ref="I2:N2"/>
    <mergeCell ref="I86:K86"/>
    <mergeCell ref="B2:G2"/>
    <mergeCell ref="B86:D86"/>
    <mergeCell ref="C1:D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7" max="7" width="15.7109375" bestFit="1" customWidth="1"/>
  </cols>
  <sheetData>
    <row r="1" spans="2:14" ht="16.5" thickBot="1" x14ac:dyDescent="0.3">
      <c r="C1" s="405">
        <v>44293</v>
      </c>
      <c r="D1" s="406"/>
      <c r="J1" s="407">
        <v>44292</v>
      </c>
      <c r="K1" s="408"/>
    </row>
    <row r="2" spans="2:14" ht="56.25" customHeight="1" thickBot="1" x14ac:dyDescent="0.35">
      <c r="B2" s="393" t="s">
        <v>293</v>
      </c>
      <c r="C2" s="394"/>
      <c r="D2" s="394"/>
      <c r="E2" s="394"/>
      <c r="F2" s="394"/>
      <c r="G2" s="395"/>
      <c r="I2" s="393" t="s">
        <v>292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2701</v>
      </c>
      <c r="G5" s="254">
        <f>1000*F5/E5</f>
        <v>8.0108670184211377</v>
      </c>
      <c r="H5" s="53" t="s">
        <v>170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2617</v>
      </c>
      <c r="N5" s="254">
        <f>1000*M5/L5</f>
        <v>7.7617323166264791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278</v>
      </c>
      <c r="G6" s="254">
        <f t="shared" ref="G6:G69" si="0">1000*F6/E6</f>
        <v>7.2303570964134307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269</v>
      </c>
      <c r="N6" s="254">
        <f t="shared" ref="N6:N69" si="1">1000*M6/L6</f>
        <v>6.9962807875367368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93</v>
      </c>
      <c r="G7" s="254">
        <f t="shared" si="0"/>
        <v>4.0389125336576042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89</v>
      </c>
      <c r="N7" s="254">
        <f t="shared" si="1"/>
        <v>3.8651958655432987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353</v>
      </c>
      <c r="G8" s="254">
        <f t="shared" si="0"/>
        <v>6.3510912002302948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341</v>
      </c>
      <c r="N8" s="254">
        <f t="shared" si="1"/>
        <v>6.135190082942013</v>
      </c>
    </row>
    <row r="9" spans="2:14" ht="27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193</v>
      </c>
      <c r="G9" s="254">
        <f t="shared" si="0"/>
        <v>7.0133362404157129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177</v>
      </c>
      <c r="N9" s="254">
        <f t="shared" si="1"/>
        <v>6.4319197645263273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43</v>
      </c>
      <c r="G10" s="254">
        <f t="shared" si="0"/>
        <v>4.4903926482873855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46</v>
      </c>
      <c r="N10" s="254">
        <f t="shared" si="1"/>
        <v>4.8036758563074349</v>
      </c>
    </row>
    <row r="11" spans="2:14" ht="27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16</v>
      </c>
      <c r="G11" s="173">
        <f t="shared" si="0"/>
        <v>2.4308720753570343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16</v>
      </c>
      <c r="N11" s="173">
        <f t="shared" si="1"/>
        <v>2.4308720753570343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144</v>
      </c>
      <c r="G14" s="254">
        <f t="shared" si="0"/>
        <v>9.3561172113572866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138</v>
      </c>
      <c r="N14" s="254">
        <f t="shared" si="1"/>
        <v>8.966278994217399</v>
      </c>
    </row>
    <row r="15" spans="2:14" ht="27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9</v>
      </c>
      <c r="G15" s="254">
        <f t="shared" si="0"/>
        <v>6.1728395061728394</v>
      </c>
      <c r="H15" s="53" t="s">
        <v>170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8</v>
      </c>
      <c r="N15" s="254">
        <f t="shared" si="1"/>
        <v>5.4869684499314131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72</v>
      </c>
      <c r="G16" s="254">
        <f t="shared" si="0"/>
        <v>5.5457136255102828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71</v>
      </c>
      <c r="N16" s="254">
        <f t="shared" si="1"/>
        <v>5.4686898251559732</v>
      </c>
    </row>
    <row r="17" spans="2:14" ht="27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H17" s="53" t="s">
        <v>170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2</v>
      </c>
      <c r="N17" s="173">
        <f t="shared" si="1"/>
        <v>1.0141987829614605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H18" s="53" t="s">
        <v>170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3</v>
      </c>
      <c r="N18" s="173">
        <f t="shared" si="1"/>
        <v>2.2354694485842028</v>
      </c>
    </row>
    <row r="19" spans="2:14" ht="27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6</v>
      </c>
      <c r="G19" s="254">
        <f t="shared" si="0"/>
        <v>4.1841004184100417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6</v>
      </c>
      <c r="N19" s="254">
        <f t="shared" si="1"/>
        <v>4.1841004184100417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51</v>
      </c>
      <c r="G20" s="254">
        <f t="shared" si="0"/>
        <v>10.559006211180124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49</v>
      </c>
      <c r="N20" s="254">
        <f t="shared" si="1"/>
        <v>10.144927536231885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4</v>
      </c>
      <c r="G22" s="254">
        <f t="shared" si="0"/>
        <v>3.3698399326032011</v>
      </c>
      <c r="H22" s="53" t="s">
        <v>170</v>
      </c>
      <c r="I22" s="168">
        <v>18</v>
      </c>
      <c r="J22" s="64" t="s">
        <v>29</v>
      </c>
      <c r="K22" s="181">
        <v>56327</v>
      </c>
      <c r="L22" s="180">
        <v>1187</v>
      </c>
      <c r="M22" s="182">
        <v>3</v>
      </c>
      <c r="N22" s="173">
        <f t="shared" si="1"/>
        <v>2.527379949452401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27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10</v>
      </c>
      <c r="N24" s="254">
        <f t="shared" si="1"/>
        <v>4.2247570764681033</v>
      </c>
    </row>
    <row r="25" spans="2:14" ht="27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27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1</v>
      </c>
      <c r="N26" s="202">
        <f t="shared" si="1"/>
        <v>0.37105751391465674</v>
      </c>
    </row>
    <row r="27" spans="2:14" ht="27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8</v>
      </c>
      <c r="N27" s="173">
        <f t="shared" si="1"/>
        <v>2.6143790849673203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1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27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13</v>
      </c>
      <c r="G31" s="254">
        <f t="shared" si="0"/>
        <v>3.4722222222222223</v>
      </c>
      <c r="H31" s="53" t="s">
        <v>170</v>
      </c>
      <c r="I31" s="168">
        <v>27</v>
      </c>
      <c r="J31" s="64" t="s">
        <v>47</v>
      </c>
      <c r="K31" s="181">
        <v>56844</v>
      </c>
      <c r="L31" s="180">
        <v>3744</v>
      </c>
      <c r="M31" s="182">
        <v>10</v>
      </c>
      <c r="N31" s="173">
        <f t="shared" si="1"/>
        <v>2.6709401709401708</v>
      </c>
    </row>
    <row r="32" spans="2:14" ht="27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20</v>
      </c>
      <c r="G32" s="254">
        <f t="shared" si="0"/>
        <v>5.3806833467850419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19</v>
      </c>
      <c r="N32" s="254">
        <f t="shared" si="1"/>
        <v>5.1116491794457897</v>
      </c>
    </row>
    <row r="33" spans="2:14" ht="27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5</v>
      </c>
      <c r="G33" s="173">
        <f t="shared" si="0"/>
        <v>2.1114864864864864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3</v>
      </c>
      <c r="N33" s="173">
        <f t="shared" si="1"/>
        <v>1.2668918918918919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9</v>
      </c>
      <c r="G34" s="254">
        <f t="shared" si="0"/>
        <v>5.9055118110236222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11</v>
      </c>
      <c r="N34" s="254">
        <f t="shared" si="1"/>
        <v>7.2178477690288716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9</v>
      </c>
      <c r="G35" s="254">
        <f t="shared" si="0"/>
        <v>5.0167224080267561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9</v>
      </c>
      <c r="N35" s="254">
        <f t="shared" si="1"/>
        <v>5.0167224080267561</v>
      </c>
    </row>
    <row r="36" spans="2:14" ht="27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14</v>
      </c>
      <c r="G36" s="254">
        <f t="shared" si="0"/>
        <v>3.2902467685076382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13</v>
      </c>
      <c r="N36" s="254">
        <f t="shared" si="1"/>
        <v>3.0552291421856639</v>
      </c>
    </row>
    <row r="37" spans="2:14" ht="27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11</v>
      </c>
      <c r="G37" s="254">
        <f t="shared" si="0"/>
        <v>8.0527086383601763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13</v>
      </c>
      <c r="G38" s="254">
        <f t="shared" si="0"/>
        <v>4.2581067802161812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11</v>
      </c>
      <c r="N38" s="254">
        <f t="shared" si="1"/>
        <v>3.6030134294136915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27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24</v>
      </c>
      <c r="G40" s="254">
        <f t="shared" si="0"/>
        <v>5.4434112043547289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24</v>
      </c>
      <c r="N40" s="254">
        <f t="shared" si="1"/>
        <v>5.4434112043547289</v>
      </c>
    </row>
    <row r="41" spans="2:14" ht="27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27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337</v>
      </c>
      <c r="G42" s="254">
        <f t="shared" si="0"/>
        <v>7.2418609648651548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334</v>
      </c>
      <c r="N42" s="254">
        <f t="shared" si="1"/>
        <v>7.1773933598366817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54">
        <f t="shared" si="0"/>
        <v>6.4184852374839538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15</v>
      </c>
      <c r="G44" s="254">
        <f t="shared" si="0"/>
        <v>6.541648495420846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54">
        <f t="shared" si="1"/>
        <v>7.8499781945050149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3</v>
      </c>
      <c r="N45" s="173">
        <f t="shared" si="1"/>
        <v>1.996007984031936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43</v>
      </c>
      <c r="G46" s="254">
        <f t="shared" si="0"/>
        <v>4.719051799824407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38</v>
      </c>
      <c r="N46" s="254">
        <f t="shared" si="1"/>
        <v>4.1703248463564533</v>
      </c>
    </row>
    <row r="47" spans="2:14" ht="15.7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10</v>
      </c>
      <c r="N48" s="173">
        <f t="shared" si="1"/>
        <v>2.3148148148148149</v>
      </c>
    </row>
    <row r="49" spans="2:14" ht="39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2</v>
      </c>
      <c r="G49" s="173">
        <f t="shared" si="0"/>
        <v>1.3468013468013469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27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16</v>
      </c>
      <c r="G51" s="254">
        <f t="shared" si="0"/>
        <v>3.2329763588603759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14</v>
      </c>
      <c r="N51" s="173">
        <f t="shared" si="1"/>
        <v>2.8288543140028288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19</v>
      </c>
      <c r="G52" s="254">
        <f t="shared" si="0"/>
        <v>4.0842648323301809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16</v>
      </c>
      <c r="N52" s="254">
        <f t="shared" si="1"/>
        <v>3.4393809114359417</v>
      </c>
    </row>
    <row r="53" spans="2:14" ht="39.75" thickBot="1" x14ac:dyDescent="0.3">
      <c r="B53" s="168">
        <v>49</v>
      </c>
      <c r="C53" s="232" t="s">
        <v>197</v>
      </c>
      <c r="D53" s="181">
        <v>58357</v>
      </c>
      <c r="E53" s="180">
        <v>2296</v>
      </c>
      <c r="F53" s="182">
        <v>8</v>
      </c>
      <c r="G53" s="254">
        <f t="shared" si="0"/>
        <v>3.484320557491289</v>
      </c>
      <c r="H53" s="53" t="s">
        <v>170</v>
      </c>
      <c r="I53" s="168">
        <v>49</v>
      </c>
      <c r="J53" s="232" t="s">
        <v>197</v>
      </c>
      <c r="K53" s="181">
        <v>58357</v>
      </c>
      <c r="L53" s="180">
        <v>2296</v>
      </c>
      <c r="M53" s="182">
        <v>7</v>
      </c>
      <c r="N53" s="254">
        <f t="shared" si="1"/>
        <v>3.0487804878048781</v>
      </c>
    </row>
    <row r="54" spans="2:14" ht="27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32</v>
      </c>
      <c r="G57" s="254">
        <f t="shared" si="0"/>
        <v>8.7767416346681291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30</v>
      </c>
      <c r="N57" s="254">
        <f t="shared" si="1"/>
        <v>8.2281952825013711</v>
      </c>
    </row>
    <row r="58" spans="2:14" ht="27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52</v>
      </c>
      <c r="G58" s="254">
        <f t="shared" si="0"/>
        <v>8.8616223585548735</v>
      </c>
      <c r="H58" s="53" t="s">
        <v>170</v>
      </c>
      <c r="I58" s="265">
        <v>54</v>
      </c>
      <c r="J58" s="232" t="s">
        <v>101</v>
      </c>
      <c r="K58" s="181">
        <v>55277</v>
      </c>
      <c r="L58" s="180">
        <v>5868</v>
      </c>
      <c r="M58" s="182">
        <v>50</v>
      </c>
      <c r="N58" s="254">
        <f t="shared" si="1"/>
        <v>8.5207907293796872</v>
      </c>
    </row>
    <row r="59" spans="2:14" ht="27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14</v>
      </c>
      <c r="G59" s="254">
        <f t="shared" si="0"/>
        <v>3.6382536382536381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13</v>
      </c>
      <c r="N59" s="254">
        <f t="shared" si="1"/>
        <v>3.3783783783783785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14</v>
      </c>
      <c r="G60" s="254">
        <f t="shared" si="0"/>
        <v>4.2566129522651259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14</v>
      </c>
      <c r="N60" s="254">
        <f t="shared" si="1"/>
        <v>4.2566129522651259</v>
      </c>
    </row>
    <row r="61" spans="2:14" ht="27" thickBot="1" x14ac:dyDescent="0.3">
      <c r="B61" s="168">
        <v>57</v>
      </c>
      <c r="C61" s="64" t="s">
        <v>201</v>
      </c>
      <c r="D61" s="181">
        <v>58721</v>
      </c>
      <c r="E61" s="180">
        <v>3268</v>
      </c>
      <c r="F61" s="182">
        <v>8</v>
      </c>
      <c r="G61" s="173">
        <f t="shared" si="0"/>
        <v>2.4479804161566707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27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27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8</v>
      </c>
      <c r="G63" s="254">
        <f t="shared" si="0"/>
        <v>6.9565217391304346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9</v>
      </c>
      <c r="N63" s="254">
        <f t="shared" si="1"/>
        <v>7.8260869565217392</v>
      </c>
    </row>
    <row r="64" spans="2:14" ht="27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6</v>
      </c>
      <c r="G64" s="254">
        <f t="shared" si="0"/>
        <v>3.3057851239669422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6</v>
      </c>
      <c r="N64" s="254">
        <f t="shared" si="1"/>
        <v>3.3057851239669422</v>
      </c>
    </row>
    <row r="65" spans="2:14" ht="39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27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46</v>
      </c>
      <c r="G67" s="254">
        <f t="shared" si="0"/>
        <v>9.6093586797576762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45</v>
      </c>
      <c r="N67" s="254">
        <f t="shared" si="1"/>
        <v>9.4004595780238152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 t="s">
        <v>170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27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6</v>
      </c>
      <c r="G69" s="254">
        <f t="shared" si="0"/>
        <v>4.3541364296081273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f t="shared" si="1"/>
        <v>4.3541364296081273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27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H71" s="53" t="s">
        <v>170</v>
      </c>
      <c r="I71" s="168">
        <v>67</v>
      </c>
      <c r="J71" s="200" t="s">
        <v>207</v>
      </c>
      <c r="K71" s="181">
        <v>59434</v>
      </c>
      <c r="L71" s="180">
        <v>1532</v>
      </c>
      <c r="M71" s="182">
        <v>0</v>
      </c>
      <c r="N71" s="202">
        <f t="shared" si="3"/>
        <v>0</v>
      </c>
    </row>
    <row r="72" spans="2:14" ht="27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27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3</v>
      </c>
      <c r="G73" s="173">
        <f t="shared" si="2"/>
        <v>2.3622047244094486</v>
      </c>
      <c r="H73" s="53" t="s">
        <v>170</v>
      </c>
      <c r="I73" s="168">
        <v>69</v>
      </c>
      <c r="J73" s="64" t="s">
        <v>209</v>
      </c>
      <c r="K73" s="181">
        <v>59498</v>
      </c>
      <c r="L73" s="180">
        <v>1270</v>
      </c>
      <c r="M73" s="182">
        <v>2</v>
      </c>
      <c r="N73" s="173">
        <f t="shared" si="3"/>
        <v>1.5748031496062993</v>
      </c>
    </row>
    <row r="74" spans="2:14" ht="27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10</v>
      </c>
      <c r="G74" s="254">
        <f t="shared" si="2"/>
        <v>4.4563279857397502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14</v>
      </c>
      <c r="N74" s="254">
        <f t="shared" si="3"/>
        <v>6.238859180035651</v>
      </c>
    </row>
    <row r="75" spans="2:14" ht="27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19</v>
      </c>
      <c r="G75" s="254">
        <f t="shared" si="2"/>
        <v>4.6049442559379541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17</v>
      </c>
      <c r="N75" s="254">
        <f t="shared" si="3"/>
        <v>4.120213281628696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19</v>
      </c>
      <c r="G76" s="254">
        <f t="shared" si="2"/>
        <v>8.3516483516483522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18</v>
      </c>
      <c r="N76" s="254">
        <f t="shared" si="3"/>
        <v>7.9120879120879124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27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11</v>
      </c>
      <c r="N79" s="173">
        <f t="shared" si="3"/>
        <v>2.398604448320977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5</v>
      </c>
      <c r="N80" s="173">
        <f t="shared" si="3"/>
        <v>2.2883295194508011</v>
      </c>
    </row>
    <row r="81" spans="2:14" ht="27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18</v>
      </c>
      <c r="G81" s="254">
        <f t="shared" si="2"/>
        <v>6.9957248348231635</v>
      </c>
      <c r="I81" s="265">
        <v>77</v>
      </c>
      <c r="J81" s="232" t="s">
        <v>213</v>
      </c>
      <c r="K81" s="181">
        <v>59880</v>
      </c>
      <c r="L81" s="180">
        <v>2573</v>
      </c>
      <c r="M81" s="182">
        <v>18</v>
      </c>
      <c r="N81" s="254">
        <f t="shared" si="3"/>
        <v>6.9957248348231635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8</v>
      </c>
      <c r="G82" s="254">
        <f t="shared" si="2"/>
        <v>3.8040893961008084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7</v>
      </c>
      <c r="N82" s="254">
        <f t="shared" si="3"/>
        <v>3.3285782215882072</v>
      </c>
    </row>
    <row r="83" spans="2:14" ht="27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182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27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34</v>
      </c>
      <c r="G84" s="254">
        <f t="shared" si="2"/>
        <v>5.7287278854254424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27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H85" s="53" t="s">
        <v>170</v>
      </c>
      <c r="I85" s="169">
        <v>81</v>
      </c>
      <c r="J85" s="203" t="s">
        <v>167</v>
      </c>
      <c r="K85" s="185">
        <v>60099</v>
      </c>
      <c r="L85" s="184">
        <v>1436</v>
      </c>
      <c r="M85" s="186">
        <v>0</v>
      </c>
      <c r="N85" s="202">
        <f t="shared" si="3"/>
        <v>0</v>
      </c>
    </row>
    <row r="86" spans="2:14" ht="17.25" thickTop="1" thickBot="1" x14ac:dyDescent="0.3">
      <c r="B86" s="402" t="s">
        <v>215</v>
      </c>
      <c r="C86" s="403"/>
      <c r="D86" s="404"/>
      <c r="E86" s="167">
        <v>758169</v>
      </c>
      <c r="F86" s="167">
        <v>5021</v>
      </c>
      <c r="G86" s="254">
        <f t="shared" si="2"/>
        <v>6.6225340260548773</v>
      </c>
      <c r="H86" s="53" t="s">
        <v>170</v>
      </c>
      <c r="I86" s="402" t="s">
        <v>215</v>
      </c>
      <c r="J86" s="403"/>
      <c r="K86" s="404"/>
      <c r="L86" s="167">
        <v>758169</v>
      </c>
      <c r="M86" s="167">
        <v>4852</v>
      </c>
      <c r="N86" s="254">
        <f t="shared" si="3"/>
        <v>6.3996285788524725</v>
      </c>
    </row>
    <row r="87" spans="2:14" ht="15.75" thickTop="1" x14ac:dyDescent="0.25"/>
  </sheetData>
  <autoFilter ref="B4:G86"/>
  <mergeCells count="6">
    <mergeCell ref="B2:G2"/>
    <mergeCell ref="B86:D86"/>
    <mergeCell ref="J1:K1"/>
    <mergeCell ref="I2:N2"/>
    <mergeCell ref="I86:K86"/>
    <mergeCell ref="C1:D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="115" zoomScaleNormal="115" workbookViewId="0">
      <selection sqref="A1:XFD1048576"/>
    </sheetView>
  </sheetViews>
  <sheetFormatPr defaultRowHeight="15" x14ac:dyDescent="0.25"/>
  <cols>
    <col min="3" max="3" width="20.85546875" customWidth="1"/>
    <col min="5" max="5" width="12.5703125" customWidth="1"/>
    <col min="6" max="6" width="9.140625" style="297"/>
    <col min="7" max="7" width="15.7109375" bestFit="1" customWidth="1"/>
    <col min="10" max="10" width="20.5703125" customWidth="1"/>
    <col min="12" max="12" width="13.42578125" customWidth="1"/>
    <col min="14" max="14" width="15.7109375" bestFit="1" customWidth="1"/>
  </cols>
  <sheetData>
    <row r="1" spans="2:14" ht="16.5" thickBot="1" x14ac:dyDescent="0.3">
      <c r="C1" s="405">
        <v>44294</v>
      </c>
      <c r="D1" s="406"/>
      <c r="J1" s="405">
        <v>44293</v>
      </c>
      <c r="K1" s="406"/>
    </row>
    <row r="2" spans="2:14" ht="61.5" customHeight="1" thickBot="1" x14ac:dyDescent="0.35">
      <c r="B2" s="393" t="s">
        <v>294</v>
      </c>
      <c r="C2" s="394"/>
      <c r="D2" s="394"/>
      <c r="E2" s="394"/>
      <c r="F2" s="394"/>
      <c r="G2" s="395"/>
      <c r="I2" s="393" t="s">
        <v>293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298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299">
        <v>2643</v>
      </c>
      <c r="G5" s="254">
        <f>1000*F5/E5</f>
        <v>7.83884543861054</v>
      </c>
      <c r="H5" s="53"/>
      <c r="I5" s="265">
        <v>1</v>
      </c>
      <c r="J5" s="232" t="s">
        <v>226</v>
      </c>
      <c r="K5" s="181">
        <v>54975</v>
      </c>
      <c r="L5" s="180">
        <v>337167</v>
      </c>
      <c r="M5" s="182">
        <v>2701</v>
      </c>
      <c r="N5" s="254">
        <f>1000*M5/L5</f>
        <v>8.0108670184211377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299">
        <v>265</v>
      </c>
      <c r="G6" s="254">
        <f t="shared" ref="G6:G69" si="0">1000*F6/E6</f>
        <v>6.8922468724804284</v>
      </c>
      <c r="H6" s="53"/>
      <c r="I6" s="168">
        <v>2</v>
      </c>
      <c r="J6" s="232" t="s">
        <v>227</v>
      </c>
      <c r="K6" s="181">
        <v>55008</v>
      </c>
      <c r="L6" s="180">
        <v>38449</v>
      </c>
      <c r="M6" s="182">
        <v>278</v>
      </c>
      <c r="N6" s="254">
        <f t="shared" ref="N6:N69" si="1">1000*M6/L6</f>
        <v>7.2303570964134307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299">
        <v>98</v>
      </c>
      <c r="G7" s="254">
        <f t="shared" si="0"/>
        <v>4.2560583688004865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93</v>
      </c>
      <c r="N7" s="254">
        <f t="shared" si="1"/>
        <v>4.0389125336576042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299">
        <v>342</v>
      </c>
      <c r="G8" s="254">
        <f t="shared" si="0"/>
        <v>6.1531818427160356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353</v>
      </c>
      <c r="N8" s="254">
        <f t="shared" si="1"/>
        <v>6.3510912002302948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299">
        <v>193</v>
      </c>
      <c r="G9" s="254">
        <f t="shared" si="0"/>
        <v>7.0133362404157129</v>
      </c>
      <c r="H9" s="53"/>
      <c r="I9" s="265">
        <v>5</v>
      </c>
      <c r="J9" s="232" t="s">
        <v>230</v>
      </c>
      <c r="K9" s="181">
        <v>55357</v>
      </c>
      <c r="L9" s="180">
        <v>27519</v>
      </c>
      <c r="M9" s="182">
        <v>193</v>
      </c>
      <c r="N9" s="254">
        <f t="shared" si="1"/>
        <v>7.0133362404157129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299">
        <v>48</v>
      </c>
      <c r="G10" s="254">
        <f t="shared" si="0"/>
        <v>5.0125313283208017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43</v>
      </c>
      <c r="N10" s="254">
        <f t="shared" si="1"/>
        <v>4.4903926482873855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299">
        <v>17</v>
      </c>
      <c r="G11" s="173">
        <f t="shared" si="0"/>
        <v>2.5828015800668491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16</v>
      </c>
      <c r="N11" s="173">
        <f t="shared" si="1"/>
        <v>2.4308720753570343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299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299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299">
        <v>147</v>
      </c>
      <c r="G14" s="254">
        <f t="shared" si="0"/>
        <v>9.5510363199272295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144</v>
      </c>
      <c r="N14" s="254">
        <f t="shared" si="1"/>
        <v>9.3561172113572866</v>
      </c>
    </row>
    <row r="15" spans="2:14" ht="16.5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299">
        <v>9</v>
      </c>
      <c r="G15" s="254">
        <f t="shared" si="0"/>
        <v>6.1728395061728394</v>
      </c>
      <c r="H15" s="53"/>
      <c r="I15" s="265">
        <v>11</v>
      </c>
      <c r="J15" s="232" t="s">
        <v>174</v>
      </c>
      <c r="K15" s="181">
        <v>55776</v>
      </c>
      <c r="L15" s="180">
        <v>1458</v>
      </c>
      <c r="M15" s="182">
        <v>9</v>
      </c>
      <c r="N15" s="254">
        <f t="shared" si="1"/>
        <v>6.1728395061728394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299">
        <v>73</v>
      </c>
      <c r="G16" s="254">
        <f t="shared" si="0"/>
        <v>5.6227374258645924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72</v>
      </c>
      <c r="N16" s="254">
        <f t="shared" si="1"/>
        <v>5.5457136255102828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299">
        <v>4</v>
      </c>
      <c r="G17" s="173">
        <f t="shared" si="0"/>
        <v>2.028397565922921</v>
      </c>
      <c r="H17" s="53"/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1"/>
        <v>2.028397565922921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299">
        <v>4</v>
      </c>
      <c r="G18" s="173">
        <f t="shared" si="0"/>
        <v>2.9806259314456036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1"/>
        <v>2.9806259314456036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299">
        <v>4</v>
      </c>
      <c r="G19" s="173">
        <f t="shared" si="0"/>
        <v>2.7894002789400281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6</v>
      </c>
      <c r="N19" s="254">
        <f t="shared" si="1"/>
        <v>4.1841004184100417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299">
        <v>50</v>
      </c>
      <c r="G20" s="254">
        <f t="shared" si="0"/>
        <v>10.351966873706004</v>
      </c>
      <c r="H20" s="53"/>
      <c r="I20" s="265">
        <v>16</v>
      </c>
      <c r="J20" s="232" t="s">
        <v>178</v>
      </c>
      <c r="K20" s="181">
        <v>56210</v>
      </c>
      <c r="L20" s="180">
        <v>4830</v>
      </c>
      <c r="M20" s="182">
        <v>51</v>
      </c>
      <c r="N20" s="254">
        <f t="shared" si="1"/>
        <v>10.559006211180124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299">
        <v>3</v>
      </c>
      <c r="G21" s="173">
        <f t="shared" si="0"/>
        <v>2.2421524663677128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299">
        <v>5</v>
      </c>
      <c r="G22" s="254">
        <f t="shared" si="0"/>
        <v>4.2122999157540013</v>
      </c>
      <c r="H22" s="53" t="s">
        <v>170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4</v>
      </c>
      <c r="N22" s="254">
        <f t="shared" si="1"/>
        <v>3.3698399326032011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299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299">
        <v>15</v>
      </c>
      <c r="G24" s="254">
        <f t="shared" si="0"/>
        <v>6.3371356147021549</v>
      </c>
      <c r="H24" s="53"/>
      <c r="I24" s="265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299">
        <v>4</v>
      </c>
      <c r="G25" s="173">
        <f t="shared" si="0"/>
        <v>1.6057808109193095</v>
      </c>
      <c r="I25" s="168">
        <v>21</v>
      </c>
      <c r="J25" s="64" t="s">
        <v>182</v>
      </c>
      <c r="K25" s="181">
        <v>56461</v>
      </c>
      <c r="L25" s="180">
        <v>2491</v>
      </c>
      <c r="M25" s="182">
        <v>4</v>
      </c>
      <c r="N25" s="173">
        <f t="shared" si="1"/>
        <v>1.6057808109193095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299">
        <v>4</v>
      </c>
      <c r="G26" s="202">
        <f t="shared" si="0"/>
        <v>1.484230055658627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299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299">
        <v>26</v>
      </c>
      <c r="G28" s="254">
        <f t="shared" si="0"/>
        <v>5.418924551896624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1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299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299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299">
        <v>11</v>
      </c>
      <c r="G31" s="254">
        <f t="shared" si="0"/>
        <v>2.9380341880341883</v>
      </c>
      <c r="H31" s="53"/>
      <c r="I31" s="168">
        <v>27</v>
      </c>
      <c r="J31" s="232" t="s">
        <v>47</v>
      </c>
      <c r="K31" s="181">
        <v>56844</v>
      </c>
      <c r="L31" s="180">
        <v>3744</v>
      </c>
      <c r="M31" s="182">
        <v>13</v>
      </c>
      <c r="N31" s="254">
        <f t="shared" si="1"/>
        <v>3.4722222222222223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299">
        <v>22</v>
      </c>
      <c r="G32" s="254">
        <f t="shared" si="0"/>
        <v>5.9187516814635455</v>
      </c>
      <c r="H32" s="53" t="s">
        <v>170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20</v>
      </c>
      <c r="N32" s="254">
        <f t="shared" si="1"/>
        <v>5.3806833467850419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299">
        <v>5</v>
      </c>
      <c r="G33" s="173">
        <f t="shared" si="0"/>
        <v>2.1114864864864864</v>
      </c>
      <c r="H33" s="53"/>
      <c r="I33" s="168">
        <v>29</v>
      </c>
      <c r="J33" s="64" t="s">
        <v>188</v>
      </c>
      <c r="K33" s="181">
        <v>57083</v>
      </c>
      <c r="L33" s="180">
        <v>2368</v>
      </c>
      <c r="M33" s="182">
        <v>5</v>
      </c>
      <c r="N33" s="173">
        <f t="shared" si="1"/>
        <v>2.1114864864864864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299">
        <v>8</v>
      </c>
      <c r="G34" s="254">
        <f t="shared" si="0"/>
        <v>5.2493438320209975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9</v>
      </c>
      <c r="N34" s="254">
        <f t="shared" si="1"/>
        <v>5.9055118110236222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299">
        <v>11</v>
      </c>
      <c r="G35" s="254">
        <f t="shared" si="0"/>
        <v>6.1315496098104791</v>
      </c>
      <c r="H35" s="53" t="s">
        <v>170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9</v>
      </c>
      <c r="N35" s="254">
        <f t="shared" si="1"/>
        <v>5.0167224080267561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299">
        <v>14</v>
      </c>
      <c r="G36" s="254">
        <f t="shared" si="0"/>
        <v>3.2902467685076382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182">
        <v>14</v>
      </c>
      <c r="N36" s="254">
        <f t="shared" si="1"/>
        <v>3.2902467685076382</v>
      </c>
    </row>
    <row r="37" spans="2:14" ht="16.5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299">
        <v>11</v>
      </c>
      <c r="G37" s="254">
        <f t="shared" si="0"/>
        <v>8.0527086383601763</v>
      </c>
      <c r="H37" s="53"/>
      <c r="I37" s="265">
        <v>33</v>
      </c>
      <c r="J37" s="232" t="s">
        <v>189</v>
      </c>
      <c r="K37" s="181">
        <v>57449</v>
      </c>
      <c r="L37" s="180">
        <v>1366</v>
      </c>
      <c r="M37" s="182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299">
        <v>14</v>
      </c>
      <c r="G38" s="254">
        <f t="shared" si="0"/>
        <v>4.5856534556174253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13</v>
      </c>
      <c r="N38" s="254">
        <f t="shared" si="1"/>
        <v>4.2581067802161812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299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299">
        <v>22</v>
      </c>
      <c r="G40" s="254">
        <f t="shared" si="0"/>
        <v>4.9897936039918349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24</v>
      </c>
      <c r="N40" s="254">
        <f t="shared" si="1"/>
        <v>5.4434112043547289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299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299">
        <v>328</v>
      </c>
      <c r="G42" s="254">
        <f t="shared" si="0"/>
        <v>7.0484581497797354</v>
      </c>
      <c r="H42" s="53"/>
      <c r="I42" s="168">
        <v>38</v>
      </c>
      <c r="J42" s="232" t="s">
        <v>192</v>
      </c>
      <c r="K42" s="181">
        <v>57706</v>
      </c>
      <c r="L42" s="180">
        <v>46535</v>
      </c>
      <c r="M42" s="182">
        <v>337</v>
      </c>
      <c r="N42" s="254">
        <f t="shared" si="1"/>
        <v>7.2418609648651548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299">
        <v>25</v>
      </c>
      <c r="G43" s="254">
        <f t="shared" si="0"/>
        <v>6.4184852374839538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299">
        <v>19</v>
      </c>
      <c r="G44" s="254">
        <f t="shared" si="0"/>
        <v>8.286088094199739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15</v>
      </c>
      <c r="N44" s="254">
        <f t="shared" si="1"/>
        <v>6.541648495420846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299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299">
        <v>45</v>
      </c>
      <c r="G46" s="254">
        <f t="shared" si="0"/>
        <v>4.9385425812115891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43</v>
      </c>
      <c r="N46" s="254">
        <f t="shared" si="1"/>
        <v>4.719051799824407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299">
        <v>16</v>
      </c>
      <c r="G47" s="254">
        <f t="shared" si="0"/>
        <v>4.179728317659352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299">
        <v>12</v>
      </c>
      <c r="G48" s="173">
        <f t="shared" si="0"/>
        <v>2.7777777777777777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1"/>
        <v>2.7777777777777777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299">
        <v>1</v>
      </c>
      <c r="G49" s="173">
        <f t="shared" si="0"/>
        <v>0.67340067340067344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2</v>
      </c>
      <c r="N49" s="173">
        <f t="shared" si="1"/>
        <v>1.3468013468013469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299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299">
        <v>14</v>
      </c>
      <c r="G51" s="173">
        <f t="shared" si="0"/>
        <v>2.8288543140028288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16</v>
      </c>
      <c r="N51" s="254">
        <f t="shared" si="1"/>
        <v>3.2329763588603759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299">
        <v>20</v>
      </c>
      <c r="G52" s="254">
        <f t="shared" si="0"/>
        <v>4.2992261392949267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19</v>
      </c>
      <c r="N52" s="254">
        <f t="shared" si="1"/>
        <v>4.0842648323301809</v>
      </c>
    </row>
    <row r="53" spans="2:14" ht="16.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299">
        <v>5</v>
      </c>
      <c r="G53" s="173">
        <f t="shared" si="0"/>
        <v>2.1777003484320558</v>
      </c>
      <c r="H53" s="53"/>
      <c r="I53" s="168">
        <v>49</v>
      </c>
      <c r="J53" s="232" t="s">
        <v>197</v>
      </c>
      <c r="K53" s="181">
        <v>58357</v>
      </c>
      <c r="L53" s="180">
        <v>2296</v>
      </c>
      <c r="M53" s="182">
        <v>8</v>
      </c>
      <c r="N53" s="254">
        <f t="shared" si="1"/>
        <v>3.484320557491289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299">
        <v>3</v>
      </c>
      <c r="G54" s="173">
        <f t="shared" si="0"/>
        <v>2.1786492374727668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299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299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299">
        <v>30</v>
      </c>
      <c r="G57" s="254">
        <f t="shared" si="0"/>
        <v>8.2281952825013711</v>
      </c>
      <c r="H57" s="53"/>
      <c r="I57" s="168">
        <v>53</v>
      </c>
      <c r="J57" s="232" t="s">
        <v>99</v>
      </c>
      <c r="K57" s="181">
        <v>55160</v>
      </c>
      <c r="L57" s="180">
        <v>3646</v>
      </c>
      <c r="M57" s="182">
        <v>32</v>
      </c>
      <c r="N57" s="254">
        <f t="shared" si="1"/>
        <v>8.7767416346681291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299">
        <v>57</v>
      </c>
      <c r="G58" s="254">
        <f t="shared" si="0"/>
        <v>9.7137014314928418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52</v>
      </c>
      <c r="N58" s="254">
        <f t="shared" si="1"/>
        <v>8.8616223585548735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299">
        <v>14</v>
      </c>
      <c r="G59" s="254">
        <f t="shared" si="0"/>
        <v>3.6382536382536381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14</v>
      </c>
      <c r="N59" s="254">
        <f t="shared" si="1"/>
        <v>3.6382536382536381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299">
        <v>14</v>
      </c>
      <c r="G60" s="254">
        <f t="shared" si="0"/>
        <v>4.2566129522651259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14</v>
      </c>
      <c r="N60" s="254">
        <f t="shared" si="1"/>
        <v>4.2566129522651259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299">
        <v>10</v>
      </c>
      <c r="G61" s="254">
        <f t="shared" si="0"/>
        <v>3.0599755201958385</v>
      </c>
      <c r="H61" s="53" t="s">
        <v>170</v>
      </c>
      <c r="I61" s="168">
        <v>57</v>
      </c>
      <c r="J61" s="64" t="s">
        <v>201</v>
      </c>
      <c r="K61" s="181">
        <v>58721</v>
      </c>
      <c r="L61" s="180">
        <v>3268</v>
      </c>
      <c r="M61" s="182">
        <v>8</v>
      </c>
      <c r="N61" s="173">
        <f t="shared" si="1"/>
        <v>2.4479804161566707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299">
        <v>6</v>
      </c>
      <c r="G62" s="173">
        <f t="shared" si="0"/>
        <v>2.6143790849673203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299">
        <v>8</v>
      </c>
      <c r="G63" s="254">
        <f t="shared" si="0"/>
        <v>6.9565217391304346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8</v>
      </c>
      <c r="N63" s="254">
        <f t="shared" si="1"/>
        <v>6.9565217391304346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299">
        <v>5</v>
      </c>
      <c r="G64" s="173">
        <f t="shared" si="0"/>
        <v>2.7548209366391183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6</v>
      </c>
      <c r="N64" s="254">
        <f t="shared" si="1"/>
        <v>3.3057851239669422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299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299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299">
        <v>47</v>
      </c>
      <c r="G67" s="254">
        <f t="shared" si="0"/>
        <v>9.818257781491539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46</v>
      </c>
      <c r="N67" s="254">
        <f t="shared" si="1"/>
        <v>9.6093586797576762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299">
        <v>3</v>
      </c>
      <c r="G68" s="173">
        <f t="shared" si="0"/>
        <v>2.1367521367521367</v>
      </c>
      <c r="H68" s="53"/>
      <c r="I68" s="168">
        <v>64</v>
      </c>
      <c r="J68" s="64" t="s">
        <v>205</v>
      </c>
      <c r="K68" s="181">
        <v>59238</v>
      </c>
      <c r="L68" s="180">
        <v>1404</v>
      </c>
      <c r="M68" s="182">
        <v>3</v>
      </c>
      <c r="N68" s="173">
        <f t="shared" si="1"/>
        <v>2.1367521367521367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299">
        <v>4</v>
      </c>
      <c r="G69" s="173">
        <f t="shared" si="0"/>
        <v>2.9027576197387517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6</v>
      </c>
      <c r="N69" s="254">
        <f t="shared" si="1"/>
        <v>4.3541364296081273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299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299">
        <v>2</v>
      </c>
      <c r="G71" s="173">
        <f t="shared" si="2"/>
        <v>1.3054830287206267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3"/>
        <v>1.3054830287206267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299">
        <v>8</v>
      </c>
      <c r="G72" s="254">
        <f t="shared" si="2"/>
        <v>3.638017280582083</v>
      </c>
      <c r="H72" s="53" t="s">
        <v>170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299">
        <v>3</v>
      </c>
      <c r="G73" s="173">
        <f t="shared" si="2"/>
        <v>2.3622047244094486</v>
      </c>
      <c r="H73" s="53"/>
      <c r="I73" s="168">
        <v>69</v>
      </c>
      <c r="J73" s="64" t="s">
        <v>209</v>
      </c>
      <c r="K73" s="181">
        <v>59498</v>
      </c>
      <c r="L73" s="180">
        <v>1270</v>
      </c>
      <c r="M73" s="182">
        <v>3</v>
      </c>
      <c r="N73" s="173">
        <f t="shared" si="3"/>
        <v>2.3622047244094486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299">
        <v>8</v>
      </c>
      <c r="G74" s="254">
        <f t="shared" si="2"/>
        <v>3.5650623885918002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10</v>
      </c>
      <c r="N74" s="254">
        <f t="shared" si="3"/>
        <v>4.4563279857397502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299">
        <v>19</v>
      </c>
      <c r="G75" s="254">
        <f t="shared" si="2"/>
        <v>4.6049442559379541</v>
      </c>
      <c r="H75" s="53"/>
      <c r="I75" s="168">
        <v>71</v>
      </c>
      <c r="J75" s="232" t="s">
        <v>211</v>
      </c>
      <c r="K75" s="181">
        <v>59327</v>
      </c>
      <c r="L75" s="180">
        <v>4126</v>
      </c>
      <c r="M75" s="182">
        <v>19</v>
      </c>
      <c r="N75" s="254">
        <f t="shared" si="3"/>
        <v>4.6049442559379541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299">
        <v>19</v>
      </c>
      <c r="G76" s="254">
        <f t="shared" si="2"/>
        <v>8.3516483516483522</v>
      </c>
      <c r="H76" s="53"/>
      <c r="I76" s="265">
        <v>72</v>
      </c>
      <c r="J76" s="232" t="s">
        <v>149</v>
      </c>
      <c r="K76" s="181">
        <v>59416</v>
      </c>
      <c r="L76" s="180">
        <v>2275</v>
      </c>
      <c r="M76" s="182">
        <v>19</v>
      </c>
      <c r="N76" s="254">
        <f t="shared" si="3"/>
        <v>8.3516483516483522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299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299">
        <v>5</v>
      </c>
      <c r="G78" s="173">
        <f t="shared" si="2"/>
        <v>2.8935185185185186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299">
        <v>8</v>
      </c>
      <c r="G79" s="173">
        <f t="shared" si="2"/>
        <v>1.7444395987788923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299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299">
        <v>17</v>
      </c>
      <c r="G81" s="254">
        <f t="shared" si="2"/>
        <v>6.6070734551107657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18</v>
      </c>
      <c r="N81" s="254">
        <f t="shared" si="3"/>
        <v>6.9957248348231635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299">
        <v>8</v>
      </c>
      <c r="G82" s="254">
        <f t="shared" si="2"/>
        <v>3.8040893961008084</v>
      </c>
      <c r="H82" s="53"/>
      <c r="I82" s="168">
        <v>78</v>
      </c>
      <c r="J82" s="232" t="s">
        <v>161</v>
      </c>
      <c r="K82" s="181">
        <v>59942</v>
      </c>
      <c r="L82" s="180">
        <v>2103</v>
      </c>
      <c r="M82" s="182">
        <v>8</v>
      </c>
      <c r="N82" s="254">
        <f t="shared" si="3"/>
        <v>3.8040893961008084</v>
      </c>
    </row>
    <row r="83" spans="2:14" ht="15.75" thickBot="1" x14ac:dyDescent="0.3">
      <c r="B83" s="168">
        <v>79</v>
      </c>
      <c r="C83" s="200" t="s">
        <v>163</v>
      </c>
      <c r="D83" s="181">
        <v>60026</v>
      </c>
      <c r="E83" s="180">
        <v>949</v>
      </c>
      <c r="F83" s="299">
        <v>0</v>
      </c>
      <c r="G83" s="202">
        <f t="shared" si="2"/>
        <v>0</v>
      </c>
      <c r="I83" s="168">
        <v>79</v>
      </c>
      <c r="J83" s="200" t="s">
        <v>163</v>
      </c>
      <c r="K83" s="181">
        <v>60026</v>
      </c>
      <c r="L83" s="180">
        <v>949</v>
      </c>
      <c r="M83" s="182">
        <v>0</v>
      </c>
      <c r="N83" s="202">
        <f t="shared" si="3"/>
        <v>0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299">
        <v>35</v>
      </c>
      <c r="G84" s="254">
        <f t="shared" si="2"/>
        <v>5.8972198820556025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34</v>
      </c>
      <c r="N84" s="254">
        <f t="shared" si="3"/>
        <v>5.7287278854254424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300">
        <v>2</v>
      </c>
      <c r="G85" s="173">
        <f t="shared" si="2"/>
        <v>1.392757660167131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7.25" thickTop="1" thickBot="1" x14ac:dyDescent="0.3">
      <c r="B86" s="402" t="s">
        <v>215</v>
      </c>
      <c r="C86" s="403"/>
      <c r="D86" s="404"/>
      <c r="E86" s="167">
        <f>SUM(E5:E85)</f>
        <v>758169</v>
      </c>
      <c r="F86" s="167">
        <f>SUM(F5:F85)</f>
        <v>4945</v>
      </c>
      <c r="G86" s="254">
        <f t="shared" si="2"/>
        <v>6.5222925231709556</v>
      </c>
      <c r="H86" s="53"/>
      <c r="I86" s="402" t="s">
        <v>215</v>
      </c>
      <c r="J86" s="403"/>
      <c r="K86" s="404"/>
      <c r="L86" s="167">
        <v>758169</v>
      </c>
      <c r="M86" s="167">
        <v>5021</v>
      </c>
      <c r="N86" s="254">
        <f t="shared" si="3"/>
        <v>6.6225340260548773</v>
      </c>
    </row>
    <row r="87" spans="2:14" ht="15.75" thickTop="1" x14ac:dyDescent="0.25"/>
  </sheetData>
  <mergeCells count="6">
    <mergeCell ref="C1:D1"/>
    <mergeCell ref="J1:K1"/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2" sqref="B2:G2"/>
    </sheetView>
  </sheetViews>
  <sheetFormatPr defaultRowHeight="15" x14ac:dyDescent="0.25"/>
  <cols>
    <col min="3" max="3" width="20.85546875" customWidth="1"/>
    <col min="5" max="5" width="12.5703125" customWidth="1"/>
    <col min="6" max="6" width="9.140625" style="297"/>
    <col min="7" max="7" width="15.7109375" bestFit="1" customWidth="1"/>
    <col min="10" max="10" width="20.85546875" customWidth="1"/>
    <col min="12" max="12" width="12.5703125" customWidth="1"/>
    <col min="13" max="13" width="9.140625" style="297"/>
    <col min="14" max="14" width="15.7109375" bestFit="1" customWidth="1"/>
  </cols>
  <sheetData>
    <row r="1" spans="2:14" ht="16.5" thickBot="1" x14ac:dyDescent="0.3">
      <c r="C1" s="405">
        <v>44295</v>
      </c>
      <c r="D1" s="406"/>
      <c r="J1" s="405">
        <v>44294</v>
      </c>
      <c r="K1" s="406"/>
    </row>
    <row r="2" spans="2:14" ht="61.5" customHeight="1" thickBot="1" x14ac:dyDescent="0.35">
      <c r="B2" s="393" t="s">
        <v>295</v>
      </c>
      <c r="C2" s="394"/>
      <c r="D2" s="394"/>
      <c r="E2" s="394"/>
      <c r="F2" s="394"/>
      <c r="G2" s="395"/>
      <c r="I2" s="393" t="s">
        <v>294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298"/>
      <c r="G3" s="164"/>
      <c r="I3" s="164"/>
      <c r="J3" s="164"/>
      <c r="K3" s="164"/>
      <c r="L3" s="164"/>
      <c r="M3" s="298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5">
        <v>1</v>
      </c>
      <c r="C5" s="232" t="s">
        <v>226</v>
      </c>
      <c r="D5" s="181">
        <v>54975</v>
      </c>
      <c r="E5" s="180">
        <v>337167</v>
      </c>
      <c r="F5" s="182">
        <v>2585</v>
      </c>
      <c r="G5" s="254">
        <f>1000*F5/E5</f>
        <v>7.6668238587999422</v>
      </c>
      <c r="H5" s="53"/>
      <c r="I5" s="265">
        <v>1</v>
      </c>
      <c r="J5" s="232" t="s">
        <v>226</v>
      </c>
      <c r="K5" s="181">
        <v>54975</v>
      </c>
      <c r="L5" s="180">
        <v>337167</v>
      </c>
      <c r="M5" s="299">
        <v>2643</v>
      </c>
      <c r="N5" s="254">
        <f>1000*M5/L5</f>
        <v>7.83884543861054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259</v>
      </c>
      <c r="G6" s="254">
        <f t="shared" ref="G6:G69" si="0">1000*F6/E6</f>
        <v>6.7361959998959664</v>
      </c>
      <c r="H6" s="53"/>
      <c r="I6" s="168">
        <v>2</v>
      </c>
      <c r="J6" s="232" t="s">
        <v>227</v>
      </c>
      <c r="K6" s="181">
        <v>55008</v>
      </c>
      <c r="L6" s="180">
        <v>38449</v>
      </c>
      <c r="M6" s="299">
        <v>265</v>
      </c>
      <c r="N6" s="254">
        <f t="shared" ref="N6:N69" si="1">1000*M6/L6</f>
        <v>6.8922468724804284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99</v>
      </c>
      <c r="G7" s="254">
        <f t="shared" si="0"/>
        <v>4.299487535829063</v>
      </c>
      <c r="H7" s="53" t="s">
        <v>170</v>
      </c>
      <c r="I7" s="168">
        <v>3</v>
      </c>
      <c r="J7" s="232" t="s">
        <v>228</v>
      </c>
      <c r="K7" s="181">
        <v>55384</v>
      </c>
      <c r="L7" s="180">
        <v>23026</v>
      </c>
      <c r="M7" s="299">
        <v>98</v>
      </c>
      <c r="N7" s="254">
        <f t="shared" si="1"/>
        <v>4.2560583688004865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345</v>
      </c>
      <c r="G8" s="254">
        <f t="shared" si="0"/>
        <v>6.2071571220381063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299">
        <v>342</v>
      </c>
      <c r="N8" s="254">
        <f t="shared" si="1"/>
        <v>6.1531818427160356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218</v>
      </c>
      <c r="G9" s="254">
        <f t="shared" si="0"/>
        <v>7.9217994839928778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299">
        <v>193</v>
      </c>
      <c r="N9" s="254">
        <f t="shared" si="1"/>
        <v>7.0133362404157129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44</v>
      </c>
      <c r="G10" s="254">
        <f t="shared" si="0"/>
        <v>4.5948203842940689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299">
        <v>48</v>
      </c>
      <c r="N10" s="254">
        <f t="shared" si="1"/>
        <v>5.0125313283208017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299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299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299">
        <v>2</v>
      </c>
      <c r="N13" s="173">
        <f t="shared" si="1"/>
        <v>1.6920473773265652</v>
      </c>
    </row>
    <row r="14" spans="2:14" ht="16.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155</v>
      </c>
      <c r="G14" s="254">
        <f t="shared" si="0"/>
        <v>10.070820609447079</v>
      </c>
      <c r="H14" s="53" t="s">
        <v>170</v>
      </c>
      <c r="I14" s="265">
        <v>10</v>
      </c>
      <c r="J14" s="232" t="s">
        <v>13</v>
      </c>
      <c r="K14" s="181">
        <v>55687</v>
      </c>
      <c r="L14" s="180">
        <v>15391</v>
      </c>
      <c r="M14" s="299">
        <v>147</v>
      </c>
      <c r="N14" s="254">
        <f t="shared" si="1"/>
        <v>9.5510363199272295</v>
      </c>
    </row>
    <row r="15" spans="2:14" ht="16.5" thickBot="1" x14ac:dyDescent="0.3">
      <c r="B15" s="265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54">
        <f t="shared" si="0"/>
        <v>4.8010973936899859</v>
      </c>
      <c r="H15" s="53"/>
      <c r="I15" s="265">
        <v>11</v>
      </c>
      <c r="J15" s="232" t="s">
        <v>174</v>
      </c>
      <c r="K15" s="181">
        <v>55776</v>
      </c>
      <c r="L15" s="180">
        <v>1458</v>
      </c>
      <c r="M15" s="299">
        <v>9</v>
      </c>
      <c r="N15" s="254">
        <f t="shared" si="1"/>
        <v>6.1728395061728394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80</v>
      </c>
      <c r="G16" s="254">
        <f t="shared" si="0"/>
        <v>6.1619040283447584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299">
        <v>73</v>
      </c>
      <c r="N16" s="254">
        <f t="shared" si="1"/>
        <v>5.6227374258645924</v>
      </c>
    </row>
    <row r="17" spans="2:14" ht="16.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H17" s="53"/>
      <c r="I17" s="168">
        <v>13</v>
      </c>
      <c r="J17" s="64" t="s">
        <v>175</v>
      </c>
      <c r="K17" s="181">
        <v>55918</v>
      </c>
      <c r="L17" s="180">
        <v>1972</v>
      </c>
      <c r="M17" s="299">
        <v>4</v>
      </c>
      <c r="N17" s="173">
        <f t="shared" si="1"/>
        <v>2.028397565922921</v>
      </c>
    </row>
    <row r="18" spans="2:14" ht="16.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H18" s="53"/>
      <c r="I18" s="168">
        <v>14</v>
      </c>
      <c r="J18" s="64" t="s">
        <v>176</v>
      </c>
      <c r="K18" s="181">
        <v>56014</v>
      </c>
      <c r="L18" s="180">
        <v>1342</v>
      </c>
      <c r="M18" s="299">
        <v>4</v>
      </c>
      <c r="N18" s="173">
        <f t="shared" si="1"/>
        <v>2.9806259314456036</v>
      </c>
    </row>
    <row r="19" spans="2:14" ht="16.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H19" s="53" t="s">
        <v>170</v>
      </c>
      <c r="I19" s="168">
        <v>15</v>
      </c>
      <c r="J19" s="64" t="s">
        <v>177</v>
      </c>
      <c r="K19" s="181">
        <v>56096</v>
      </c>
      <c r="L19" s="180">
        <v>1434</v>
      </c>
      <c r="M19" s="299">
        <v>4</v>
      </c>
      <c r="N19" s="173">
        <f t="shared" si="1"/>
        <v>2.7894002789400281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54</v>
      </c>
      <c r="G20" s="254">
        <f t="shared" si="0"/>
        <v>11.180124223602485</v>
      </c>
      <c r="H20" s="53"/>
      <c r="I20" s="265">
        <v>16</v>
      </c>
      <c r="J20" s="232" t="s">
        <v>178</v>
      </c>
      <c r="K20" s="181">
        <v>56210</v>
      </c>
      <c r="L20" s="180">
        <v>4830</v>
      </c>
      <c r="M20" s="299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173">
        <f t="shared" si="0"/>
        <v>2.9895366218236172</v>
      </c>
      <c r="H21" s="53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299">
        <v>3</v>
      </c>
      <c r="N21" s="173">
        <f t="shared" si="1"/>
        <v>2.2421524663677128</v>
      </c>
    </row>
    <row r="22" spans="2:14" ht="16.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H22" s="53"/>
      <c r="I22" s="168">
        <v>18</v>
      </c>
      <c r="J22" s="232" t="s">
        <v>29</v>
      </c>
      <c r="K22" s="181">
        <v>56327</v>
      </c>
      <c r="L22" s="180">
        <v>1187</v>
      </c>
      <c r="M22" s="299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299">
        <v>5</v>
      </c>
      <c r="N23" s="173">
        <f t="shared" si="1"/>
        <v>2.0929259104227711</v>
      </c>
    </row>
    <row r="24" spans="2:14" ht="16.5" thickBot="1" x14ac:dyDescent="0.3">
      <c r="B24" s="265">
        <v>20</v>
      </c>
      <c r="C24" s="232" t="s">
        <v>181</v>
      </c>
      <c r="D24" s="181">
        <v>56425</v>
      </c>
      <c r="E24" s="180">
        <v>2367</v>
      </c>
      <c r="F24" s="182">
        <v>12</v>
      </c>
      <c r="G24" s="254">
        <f t="shared" si="0"/>
        <v>5.0697084917617241</v>
      </c>
      <c r="H24" s="53"/>
      <c r="I24" s="265">
        <v>20</v>
      </c>
      <c r="J24" s="232" t="s">
        <v>181</v>
      </c>
      <c r="K24" s="181">
        <v>56425</v>
      </c>
      <c r="L24" s="180">
        <v>2367</v>
      </c>
      <c r="M24" s="299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64" t="s">
        <v>182</v>
      </c>
      <c r="D25" s="181">
        <v>56461</v>
      </c>
      <c r="E25" s="180">
        <v>2491</v>
      </c>
      <c r="F25" s="182">
        <v>2</v>
      </c>
      <c r="G25" s="173">
        <f t="shared" si="0"/>
        <v>0.80289040545965473</v>
      </c>
      <c r="I25" s="168">
        <v>21</v>
      </c>
      <c r="J25" s="64" t="s">
        <v>182</v>
      </c>
      <c r="K25" s="181">
        <v>56461</v>
      </c>
      <c r="L25" s="180">
        <v>2491</v>
      </c>
      <c r="M25" s="299">
        <v>4</v>
      </c>
      <c r="N25" s="173">
        <f t="shared" si="1"/>
        <v>1.6057808109193095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H26" s="53"/>
      <c r="I26" s="168">
        <v>22</v>
      </c>
      <c r="J26" s="200" t="s">
        <v>183</v>
      </c>
      <c r="K26" s="181">
        <v>56522</v>
      </c>
      <c r="L26" s="180">
        <v>2695</v>
      </c>
      <c r="M26" s="299">
        <v>4</v>
      </c>
      <c r="N26" s="202">
        <f t="shared" si="1"/>
        <v>1.484230055658627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299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29</v>
      </c>
      <c r="G28" s="254">
        <f t="shared" si="0"/>
        <v>6.0441850771154648</v>
      </c>
      <c r="H28" s="53" t="s">
        <v>170</v>
      </c>
      <c r="I28" s="168">
        <v>24</v>
      </c>
      <c r="J28" s="232" t="s">
        <v>185</v>
      </c>
      <c r="K28" s="181">
        <v>56666</v>
      </c>
      <c r="L28" s="180">
        <v>4798</v>
      </c>
      <c r="M28" s="299">
        <v>26</v>
      </c>
      <c r="N28" s="254">
        <f t="shared" si="1"/>
        <v>5.418924551896624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299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0</v>
      </c>
      <c r="G30" s="202">
        <f t="shared" si="0"/>
        <v>0</v>
      </c>
      <c r="I30" s="168">
        <v>26</v>
      </c>
      <c r="J30" s="200" t="s">
        <v>187</v>
      </c>
      <c r="K30" s="181">
        <v>56773</v>
      </c>
      <c r="L30" s="180">
        <v>1705</v>
      </c>
      <c r="M30" s="299">
        <v>1</v>
      </c>
      <c r="N30" s="202">
        <f t="shared" si="1"/>
        <v>0.5865102639296188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19</v>
      </c>
      <c r="G31" s="254">
        <f t="shared" si="0"/>
        <v>5.0747863247863245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299">
        <v>11</v>
      </c>
      <c r="N31" s="254">
        <f t="shared" si="1"/>
        <v>2.9380341880341883</v>
      </c>
    </row>
    <row r="32" spans="2:14" ht="16.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19</v>
      </c>
      <c r="G32" s="254">
        <f t="shared" si="0"/>
        <v>5.1116491794457897</v>
      </c>
      <c r="H32" s="53"/>
      <c r="I32" s="168">
        <v>28</v>
      </c>
      <c r="J32" s="232" t="s">
        <v>49</v>
      </c>
      <c r="K32" s="181">
        <v>56988</v>
      </c>
      <c r="L32" s="180">
        <v>3717</v>
      </c>
      <c r="M32" s="299">
        <v>22</v>
      </c>
      <c r="N32" s="254">
        <f t="shared" si="1"/>
        <v>5.9187516814635455</v>
      </c>
    </row>
    <row r="33" spans="2:14" ht="16.5" thickBot="1" x14ac:dyDescent="0.3">
      <c r="B33" s="168">
        <v>29</v>
      </c>
      <c r="C33" s="64" t="s">
        <v>188</v>
      </c>
      <c r="D33" s="181">
        <v>57083</v>
      </c>
      <c r="E33" s="180">
        <v>2368</v>
      </c>
      <c r="F33" s="182">
        <v>6</v>
      </c>
      <c r="G33" s="173">
        <f t="shared" si="0"/>
        <v>2.5337837837837838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299">
        <v>5</v>
      </c>
      <c r="N33" s="173">
        <f t="shared" si="1"/>
        <v>2.1114864864864864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6</v>
      </c>
      <c r="G34" s="254">
        <f t="shared" si="0"/>
        <v>3.9370078740157481</v>
      </c>
      <c r="I34" s="168">
        <v>30</v>
      </c>
      <c r="J34" s="232" t="s">
        <v>53</v>
      </c>
      <c r="K34" s="181">
        <v>57163</v>
      </c>
      <c r="L34" s="180">
        <v>1524</v>
      </c>
      <c r="M34" s="299">
        <v>8</v>
      </c>
      <c r="N34" s="254">
        <f t="shared" si="1"/>
        <v>5.2493438320209975</v>
      </c>
    </row>
    <row r="35" spans="2:14" ht="16.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H35" s="53"/>
      <c r="I35" s="168">
        <v>31</v>
      </c>
      <c r="J35" s="232" t="s">
        <v>55</v>
      </c>
      <c r="K35" s="181">
        <v>57225</v>
      </c>
      <c r="L35" s="180">
        <v>1794</v>
      </c>
      <c r="M35" s="299">
        <v>11</v>
      </c>
      <c r="N35" s="254">
        <f t="shared" si="1"/>
        <v>6.1315496098104791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13</v>
      </c>
      <c r="G36" s="254">
        <f t="shared" si="0"/>
        <v>3.0552291421856639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299">
        <v>14</v>
      </c>
      <c r="N36" s="254">
        <f t="shared" si="1"/>
        <v>3.2902467685076382</v>
      </c>
    </row>
    <row r="37" spans="2:14" ht="16.5" thickBot="1" x14ac:dyDescent="0.3">
      <c r="B37" s="265">
        <v>33</v>
      </c>
      <c r="C37" s="232" t="s">
        <v>189</v>
      </c>
      <c r="D37" s="181">
        <v>57449</v>
      </c>
      <c r="E37" s="180">
        <v>1366</v>
      </c>
      <c r="F37" s="182">
        <v>11</v>
      </c>
      <c r="G37" s="254">
        <f t="shared" si="0"/>
        <v>8.0527086383601763</v>
      </c>
      <c r="H37" s="53"/>
      <c r="I37" s="265">
        <v>33</v>
      </c>
      <c r="J37" s="232" t="s">
        <v>189</v>
      </c>
      <c r="K37" s="181">
        <v>57449</v>
      </c>
      <c r="L37" s="180">
        <v>1366</v>
      </c>
      <c r="M37" s="299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15</v>
      </c>
      <c r="G38" s="254">
        <f t="shared" si="0"/>
        <v>4.9132001310186704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299">
        <v>14</v>
      </c>
      <c r="N38" s="254">
        <f t="shared" si="1"/>
        <v>4.5856534556174253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299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23</v>
      </c>
      <c r="G40" s="254">
        <f t="shared" si="0"/>
        <v>5.2166024041732824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4409</v>
      </c>
      <c r="M40" s="299">
        <v>22</v>
      </c>
      <c r="N40" s="254">
        <f t="shared" si="1"/>
        <v>4.9897936039918349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13</v>
      </c>
      <c r="G41" s="254">
        <f t="shared" si="0"/>
        <v>4.7358834244080148</v>
      </c>
      <c r="H41" s="53" t="s">
        <v>170</v>
      </c>
      <c r="I41" s="168">
        <v>37</v>
      </c>
      <c r="J41" s="232" t="s">
        <v>191</v>
      </c>
      <c r="K41" s="181">
        <v>57644</v>
      </c>
      <c r="L41" s="180">
        <v>2745</v>
      </c>
      <c r="M41" s="299">
        <v>10</v>
      </c>
      <c r="N41" s="254">
        <f t="shared" si="1"/>
        <v>3.6429872495446265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318</v>
      </c>
      <c r="G42" s="254">
        <f t="shared" si="0"/>
        <v>6.8335661330181585</v>
      </c>
      <c r="H42" s="53"/>
      <c r="I42" s="168">
        <v>38</v>
      </c>
      <c r="J42" s="232" t="s">
        <v>192</v>
      </c>
      <c r="K42" s="181">
        <v>57706</v>
      </c>
      <c r="L42" s="180">
        <v>46535</v>
      </c>
      <c r="M42" s="299">
        <v>328</v>
      </c>
      <c r="N42" s="254">
        <f t="shared" si="1"/>
        <v>7.0484581497797354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24</v>
      </c>
      <c r="G43" s="254">
        <f t="shared" si="0"/>
        <v>6.1617458279845954</v>
      </c>
      <c r="I43" s="168">
        <v>39</v>
      </c>
      <c r="J43" s="232" t="s">
        <v>71</v>
      </c>
      <c r="K43" s="181">
        <v>57742</v>
      </c>
      <c r="L43" s="180">
        <v>3895</v>
      </c>
      <c r="M43" s="299">
        <v>25</v>
      </c>
      <c r="N43" s="254">
        <f t="shared" si="1"/>
        <v>6.4184852374839538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19</v>
      </c>
      <c r="G44" s="254">
        <f t="shared" si="0"/>
        <v>8.286088094199739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299">
        <v>19</v>
      </c>
      <c r="N44" s="254">
        <f t="shared" si="1"/>
        <v>8.286088094199739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299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48</v>
      </c>
      <c r="G46" s="254">
        <f t="shared" si="0"/>
        <v>5.2677787532923617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299">
        <v>45</v>
      </c>
      <c r="N46" s="254">
        <f t="shared" si="1"/>
        <v>4.9385425812115891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14</v>
      </c>
      <c r="G47" s="254">
        <f t="shared" si="0"/>
        <v>3.6572622779519333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299">
        <v>16</v>
      </c>
      <c r="N47" s="254">
        <f t="shared" si="1"/>
        <v>4.179728317659352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13</v>
      </c>
      <c r="G48" s="173">
        <f t="shared" si="0"/>
        <v>3.0092592592592591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299">
        <v>12</v>
      </c>
      <c r="N48" s="173">
        <f t="shared" si="1"/>
        <v>2.7777777777777777</v>
      </c>
    </row>
    <row r="49" spans="2:14" ht="15.7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1</v>
      </c>
      <c r="G49" s="173">
        <f t="shared" si="0"/>
        <v>0.67340067340067344</v>
      </c>
      <c r="I49" s="168">
        <v>45</v>
      </c>
      <c r="J49" s="64" t="s">
        <v>195</v>
      </c>
      <c r="K49" s="181">
        <v>58204</v>
      </c>
      <c r="L49" s="180">
        <v>1485</v>
      </c>
      <c r="M49" s="299">
        <v>1</v>
      </c>
      <c r="N49" s="173">
        <f t="shared" si="1"/>
        <v>0.67340067340067344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299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4949</v>
      </c>
      <c r="F51" s="182">
        <v>13</v>
      </c>
      <c r="G51" s="173">
        <f t="shared" si="0"/>
        <v>2.6267932915740553</v>
      </c>
      <c r="H51" s="53"/>
      <c r="I51" s="168">
        <v>47</v>
      </c>
      <c r="J51" s="64" t="s">
        <v>87</v>
      </c>
      <c r="K51" s="181">
        <v>58259</v>
      </c>
      <c r="L51" s="180">
        <v>4949</v>
      </c>
      <c r="M51" s="299">
        <v>14</v>
      </c>
      <c r="N51" s="173">
        <f t="shared" si="1"/>
        <v>2.8288543140028288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20</v>
      </c>
      <c r="G52" s="254">
        <f t="shared" si="0"/>
        <v>4.2992261392949267</v>
      </c>
      <c r="H52" s="53"/>
      <c r="I52" s="168">
        <v>48</v>
      </c>
      <c r="J52" s="232" t="s">
        <v>89</v>
      </c>
      <c r="K52" s="181">
        <v>58311</v>
      </c>
      <c r="L52" s="180">
        <v>4652</v>
      </c>
      <c r="M52" s="299">
        <v>20</v>
      </c>
      <c r="N52" s="254">
        <f t="shared" si="1"/>
        <v>4.2992261392949267</v>
      </c>
    </row>
    <row r="53" spans="2:14" ht="16.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H53" s="53"/>
      <c r="I53" s="168">
        <v>49</v>
      </c>
      <c r="J53" s="64" t="s">
        <v>197</v>
      </c>
      <c r="K53" s="181">
        <v>58357</v>
      </c>
      <c r="L53" s="180">
        <v>2296</v>
      </c>
      <c r="M53" s="299">
        <v>5</v>
      </c>
      <c r="N53" s="173">
        <f t="shared" si="1"/>
        <v>2.1777003484320558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299">
        <v>3</v>
      </c>
      <c r="N54" s="173">
        <f t="shared" si="1"/>
        <v>2.1786492374727668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299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299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28</v>
      </c>
      <c r="G57" s="254">
        <f t="shared" si="0"/>
        <v>7.6796489303346132</v>
      </c>
      <c r="H57" s="53"/>
      <c r="I57" s="168">
        <v>53</v>
      </c>
      <c r="J57" s="232" t="s">
        <v>99</v>
      </c>
      <c r="K57" s="181">
        <v>55160</v>
      </c>
      <c r="L57" s="180">
        <v>3646</v>
      </c>
      <c r="M57" s="299">
        <v>30</v>
      </c>
      <c r="N57" s="254">
        <f t="shared" si="1"/>
        <v>8.2281952825013711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52</v>
      </c>
      <c r="G58" s="254">
        <f t="shared" si="0"/>
        <v>8.8616223585548735</v>
      </c>
      <c r="H58" s="53"/>
      <c r="I58" s="168">
        <v>54</v>
      </c>
      <c r="J58" s="232" t="s">
        <v>101</v>
      </c>
      <c r="K58" s="181">
        <v>55277</v>
      </c>
      <c r="L58" s="180">
        <v>5868</v>
      </c>
      <c r="M58" s="299">
        <v>57</v>
      </c>
      <c r="N58" s="254">
        <f t="shared" si="1"/>
        <v>9.7137014314928418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15</v>
      </c>
      <c r="G59" s="254">
        <f t="shared" si="0"/>
        <v>3.8981288981288982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299">
        <v>14</v>
      </c>
      <c r="N59" s="254">
        <f t="shared" si="1"/>
        <v>3.6382536382536381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I60" s="168">
        <v>56</v>
      </c>
      <c r="J60" s="232" t="s">
        <v>105</v>
      </c>
      <c r="K60" s="181">
        <v>58623</v>
      </c>
      <c r="L60" s="180">
        <v>3289</v>
      </c>
      <c r="M60" s="299">
        <v>14</v>
      </c>
      <c r="N60" s="254">
        <f t="shared" si="1"/>
        <v>4.2566129522651259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12</v>
      </c>
      <c r="G61" s="254">
        <f t="shared" si="0"/>
        <v>3.6719706242350063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299">
        <v>10</v>
      </c>
      <c r="N61" s="254">
        <f t="shared" si="1"/>
        <v>3.0599755201958385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173">
        <f t="shared" si="0"/>
        <v>1.3071895424836601</v>
      </c>
      <c r="I62" s="168">
        <v>58</v>
      </c>
      <c r="J62" s="64" t="s">
        <v>119</v>
      </c>
      <c r="K62" s="181">
        <v>60169</v>
      </c>
      <c r="L62" s="180">
        <v>2295</v>
      </c>
      <c r="M62" s="299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I63" s="168">
        <v>59</v>
      </c>
      <c r="J63" s="232" t="s">
        <v>202</v>
      </c>
      <c r="K63" s="181">
        <v>58794</v>
      </c>
      <c r="L63" s="180">
        <v>1150</v>
      </c>
      <c r="M63" s="299">
        <v>8</v>
      </c>
      <c r="N63" s="254">
        <f t="shared" si="1"/>
        <v>6.9565217391304346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1815</v>
      </c>
      <c r="F64" s="182">
        <v>7</v>
      </c>
      <c r="G64" s="173">
        <f t="shared" si="0"/>
        <v>3.8567493112947657</v>
      </c>
      <c r="H64" s="53" t="s">
        <v>170</v>
      </c>
      <c r="I64" s="168">
        <v>60</v>
      </c>
      <c r="J64" s="64" t="s">
        <v>125</v>
      </c>
      <c r="K64" s="181">
        <v>58856</v>
      </c>
      <c r="L64" s="180">
        <v>1815</v>
      </c>
      <c r="M64" s="299">
        <v>5</v>
      </c>
      <c r="N64" s="173">
        <f t="shared" si="1"/>
        <v>2.7548209366391183</v>
      </c>
    </row>
    <row r="65" spans="2:14" ht="15.7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3</v>
      </c>
      <c r="G65" s="173">
        <f t="shared" si="0"/>
        <v>1.8115942028985508</v>
      </c>
      <c r="I65" s="168">
        <v>61</v>
      </c>
      <c r="J65" s="64" t="s">
        <v>203</v>
      </c>
      <c r="K65" s="181">
        <v>58918</v>
      </c>
      <c r="L65" s="180">
        <v>1656</v>
      </c>
      <c r="M65" s="299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299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45</v>
      </c>
      <c r="G67" s="254">
        <f t="shared" si="0"/>
        <v>9.4004595780238152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299">
        <v>47</v>
      </c>
      <c r="N67" s="254">
        <f t="shared" si="1"/>
        <v>9.818257781491539</v>
      </c>
    </row>
    <row r="68" spans="2:14" ht="16.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H68" s="53" t="s">
        <v>170</v>
      </c>
      <c r="I68" s="168">
        <v>64</v>
      </c>
      <c r="J68" s="64" t="s">
        <v>205</v>
      </c>
      <c r="K68" s="181">
        <v>59238</v>
      </c>
      <c r="L68" s="180">
        <v>1404</v>
      </c>
      <c r="M68" s="299">
        <v>3</v>
      </c>
      <c r="N68" s="173">
        <f t="shared" si="1"/>
        <v>2.1367521367521367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5</v>
      </c>
      <c r="G69" s="173">
        <f t="shared" si="0"/>
        <v>3.6284470246734397</v>
      </c>
      <c r="H69" s="53" t="s">
        <v>170</v>
      </c>
      <c r="I69" s="168">
        <v>65</v>
      </c>
      <c r="J69" s="64" t="s">
        <v>133</v>
      </c>
      <c r="K69" s="181">
        <v>59130</v>
      </c>
      <c r="L69" s="180">
        <v>1378</v>
      </c>
      <c r="M69" s="299">
        <v>4</v>
      </c>
      <c r="N69" s="173">
        <f t="shared" si="1"/>
        <v>2.9027576197387517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3</v>
      </c>
      <c r="G70" s="173">
        <f t="shared" ref="G70:G86" si="2">1000*F70/E70</f>
        <v>2.0215633423180592</v>
      </c>
      <c r="I70" s="168">
        <v>66</v>
      </c>
      <c r="J70" s="64" t="s">
        <v>206</v>
      </c>
      <c r="K70" s="181">
        <v>59283</v>
      </c>
      <c r="L70" s="180">
        <v>1484</v>
      </c>
      <c r="M70" s="299">
        <v>3</v>
      </c>
      <c r="N70" s="173">
        <f t="shared" ref="N70:N86" si="3">1000*M70/L70</f>
        <v>2.0215633423180592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299">
        <v>2</v>
      </c>
      <c r="N71" s="173">
        <f t="shared" si="3"/>
        <v>1.3054830287206267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7</v>
      </c>
      <c r="G72" s="254">
        <f t="shared" si="2"/>
        <v>3.1832651205093225</v>
      </c>
      <c r="H72" s="53"/>
      <c r="I72" s="168">
        <v>68</v>
      </c>
      <c r="J72" s="232" t="s">
        <v>208</v>
      </c>
      <c r="K72" s="181">
        <v>55311</v>
      </c>
      <c r="L72" s="180">
        <v>2199</v>
      </c>
      <c r="M72" s="299">
        <v>8</v>
      </c>
      <c r="N72" s="254">
        <f t="shared" si="3"/>
        <v>3.638017280582083</v>
      </c>
    </row>
    <row r="73" spans="2:14" ht="16.5" thickBot="1" x14ac:dyDescent="0.3">
      <c r="B73" s="168">
        <v>69</v>
      </c>
      <c r="C73" s="64" t="s">
        <v>209</v>
      </c>
      <c r="D73" s="181">
        <v>59498</v>
      </c>
      <c r="E73" s="180">
        <v>1270</v>
      </c>
      <c r="F73" s="182">
        <v>4</v>
      </c>
      <c r="G73" s="173">
        <f t="shared" si="2"/>
        <v>3.1496062992125986</v>
      </c>
      <c r="H73" s="53" t="s">
        <v>170</v>
      </c>
      <c r="I73" s="168">
        <v>69</v>
      </c>
      <c r="J73" s="64" t="s">
        <v>209</v>
      </c>
      <c r="K73" s="181">
        <v>59498</v>
      </c>
      <c r="L73" s="180">
        <v>1270</v>
      </c>
      <c r="M73" s="299">
        <v>3</v>
      </c>
      <c r="N73" s="173">
        <f t="shared" si="3"/>
        <v>2.3622047244094486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8</v>
      </c>
      <c r="G74" s="254">
        <f t="shared" si="2"/>
        <v>3.5650623885918002</v>
      </c>
      <c r="I74" s="168">
        <v>70</v>
      </c>
      <c r="J74" s="232" t="s">
        <v>210</v>
      </c>
      <c r="K74" s="181">
        <v>59586</v>
      </c>
      <c r="L74" s="180">
        <v>2244</v>
      </c>
      <c r="M74" s="299">
        <v>8</v>
      </c>
      <c r="N74" s="254">
        <f t="shared" si="3"/>
        <v>3.5650623885918002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22</v>
      </c>
      <c r="G75" s="254">
        <f t="shared" si="2"/>
        <v>5.332040717401842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299">
        <v>19</v>
      </c>
      <c r="N75" s="254">
        <f t="shared" si="3"/>
        <v>4.6049442559379541</v>
      </c>
    </row>
    <row r="76" spans="2:14" ht="16.5" thickBot="1" x14ac:dyDescent="0.3">
      <c r="B76" s="265">
        <v>72</v>
      </c>
      <c r="C76" s="232" t="s">
        <v>149</v>
      </c>
      <c r="D76" s="181">
        <v>59416</v>
      </c>
      <c r="E76" s="180">
        <v>2275</v>
      </c>
      <c r="F76" s="182">
        <v>18</v>
      </c>
      <c r="G76" s="254">
        <f t="shared" si="2"/>
        <v>7.9120879120879124</v>
      </c>
      <c r="H76" s="53"/>
      <c r="I76" s="265">
        <v>72</v>
      </c>
      <c r="J76" s="232" t="s">
        <v>149</v>
      </c>
      <c r="K76" s="181">
        <v>59416</v>
      </c>
      <c r="L76" s="180">
        <v>2275</v>
      </c>
      <c r="M76" s="299">
        <v>19</v>
      </c>
      <c r="N76" s="254">
        <f t="shared" si="3"/>
        <v>8.3516483516483522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299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I78" s="168">
        <v>74</v>
      </c>
      <c r="J78" s="64" t="s">
        <v>212</v>
      </c>
      <c r="K78" s="181">
        <v>59826</v>
      </c>
      <c r="L78" s="180">
        <v>1728</v>
      </c>
      <c r="M78" s="299">
        <v>5</v>
      </c>
      <c r="N78" s="173">
        <f t="shared" si="3"/>
        <v>2.8935185185185186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299">
        <v>8</v>
      </c>
      <c r="N79" s="173">
        <f t="shared" si="3"/>
        <v>1.7444395987788923</v>
      </c>
    </row>
    <row r="80" spans="2:14" ht="16.5" thickBot="1" x14ac:dyDescent="0.3">
      <c r="B80" s="168">
        <v>76</v>
      </c>
      <c r="C80" s="243" t="s">
        <v>157</v>
      </c>
      <c r="D80" s="181">
        <v>59764</v>
      </c>
      <c r="E80" s="180">
        <v>2185</v>
      </c>
      <c r="F80" s="182">
        <v>7</v>
      </c>
      <c r="G80" s="254">
        <f t="shared" si="2"/>
        <v>3.2036613272311212</v>
      </c>
      <c r="H80" s="53" t="s">
        <v>170</v>
      </c>
      <c r="I80" s="168">
        <v>76</v>
      </c>
      <c r="J80" s="64" t="s">
        <v>157</v>
      </c>
      <c r="K80" s="181">
        <v>59764</v>
      </c>
      <c r="L80" s="180">
        <v>2185</v>
      </c>
      <c r="M80" s="299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2"/>
        <v>6.2184220753983679</v>
      </c>
      <c r="I81" s="168">
        <v>77</v>
      </c>
      <c r="J81" s="232" t="s">
        <v>213</v>
      </c>
      <c r="K81" s="181">
        <v>59880</v>
      </c>
      <c r="L81" s="180">
        <v>2573</v>
      </c>
      <c r="M81" s="299">
        <v>17</v>
      </c>
      <c r="N81" s="254">
        <f t="shared" si="3"/>
        <v>6.6070734551107657</v>
      </c>
    </row>
    <row r="82" spans="2:14" ht="16.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11</v>
      </c>
      <c r="G82" s="254">
        <f t="shared" si="2"/>
        <v>5.2306229196386118</v>
      </c>
      <c r="H82" s="53" t="s">
        <v>170</v>
      </c>
      <c r="I82" s="168">
        <v>78</v>
      </c>
      <c r="J82" s="232" t="s">
        <v>161</v>
      </c>
      <c r="K82" s="181">
        <v>59942</v>
      </c>
      <c r="L82" s="180">
        <v>2103</v>
      </c>
      <c r="M82" s="299">
        <v>8</v>
      </c>
      <c r="N82" s="254">
        <f t="shared" si="3"/>
        <v>3.8040893961008084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H83" s="53" t="s">
        <v>170</v>
      </c>
      <c r="I83" s="168">
        <v>79</v>
      </c>
      <c r="J83" s="200" t="s">
        <v>163</v>
      </c>
      <c r="K83" s="181">
        <v>60026</v>
      </c>
      <c r="L83" s="180">
        <v>949</v>
      </c>
      <c r="M83" s="299">
        <v>0</v>
      </c>
      <c r="N83" s="202">
        <f t="shared" si="3"/>
        <v>0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38</v>
      </c>
      <c r="G84" s="254">
        <f t="shared" si="2"/>
        <v>6.4026958719460829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299">
        <v>35</v>
      </c>
      <c r="N84" s="254">
        <f t="shared" si="3"/>
        <v>5.8972198820556025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300">
        <v>2</v>
      </c>
      <c r="N85" s="173">
        <f t="shared" si="3"/>
        <v>1.392757660167131</v>
      </c>
    </row>
    <row r="86" spans="2:14" ht="17.25" thickTop="1" thickBot="1" x14ac:dyDescent="0.3">
      <c r="B86" s="402" t="s">
        <v>215</v>
      </c>
      <c r="C86" s="403"/>
      <c r="D86" s="404"/>
      <c r="E86" s="301">
        <f>SUM(E5:E85)</f>
        <v>758169</v>
      </c>
      <c r="F86" s="301">
        <f>SUM(F5:F85)</f>
        <v>4911</v>
      </c>
      <c r="G86" s="254">
        <f t="shared" si="2"/>
        <v>6.4774476403018326</v>
      </c>
      <c r="H86" s="53"/>
      <c r="I86" s="402" t="s">
        <v>215</v>
      </c>
      <c r="J86" s="403"/>
      <c r="K86" s="404"/>
      <c r="L86" s="167">
        <f>SUM(L5:L85)</f>
        <v>758169</v>
      </c>
      <c r="M86" s="167">
        <f>SUM(M5:M85)</f>
        <v>4945</v>
      </c>
      <c r="N86" s="254">
        <f t="shared" si="3"/>
        <v>6.5222925231709556</v>
      </c>
    </row>
    <row r="87" spans="2:14" ht="15.75" thickTop="1" x14ac:dyDescent="0.25"/>
  </sheetData>
  <mergeCells count="6">
    <mergeCell ref="C1:D1"/>
    <mergeCell ref="J1:K1"/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G86"/>
    </sheetView>
  </sheetViews>
  <sheetFormatPr defaultRowHeight="15" x14ac:dyDescent="0.25"/>
  <cols>
    <col min="3" max="3" width="18.85546875" customWidth="1"/>
    <col min="5" max="5" width="12.28515625" customWidth="1"/>
    <col min="6" max="6" width="8.85546875" customWidth="1"/>
    <col min="7" max="7" width="9.85546875" customWidth="1"/>
    <col min="10" max="10" width="18.42578125" customWidth="1"/>
    <col min="12" max="12" width="12.7109375" customWidth="1"/>
    <col min="14" max="14" width="10" customWidth="1"/>
  </cols>
  <sheetData>
    <row r="1" spans="2:14" ht="16.5" thickBot="1" x14ac:dyDescent="0.3">
      <c r="C1" s="405">
        <v>44296</v>
      </c>
      <c r="D1" s="406"/>
      <c r="J1" s="405">
        <v>44295</v>
      </c>
      <c r="K1" s="406"/>
      <c r="M1" s="297"/>
    </row>
    <row r="2" spans="2:14" ht="56.25" customHeight="1" thickBot="1" x14ac:dyDescent="0.35">
      <c r="B2" s="393" t="s">
        <v>296</v>
      </c>
      <c r="C2" s="394"/>
      <c r="D2" s="394"/>
      <c r="E2" s="394"/>
      <c r="F2" s="394"/>
      <c r="G2" s="395"/>
      <c r="I2" s="393" t="s">
        <v>295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298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2533</v>
      </c>
      <c r="G5" s="254">
        <f>1000*F5/E5</f>
        <v>7.5125976148318196</v>
      </c>
      <c r="H5" s="53" t="s">
        <v>170</v>
      </c>
      <c r="I5" s="265">
        <v>1</v>
      </c>
      <c r="J5" s="232" t="s">
        <v>226</v>
      </c>
      <c r="K5" s="181">
        <v>54975</v>
      </c>
      <c r="L5" s="180">
        <v>337167</v>
      </c>
      <c r="M5" s="182">
        <v>2585</v>
      </c>
      <c r="N5" s="254">
        <f>1000*M5/L5</f>
        <v>7.6668238587999422</v>
      </c>
    </row>
    <row r="6" spans="2:14" ht="16.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287</v>
      </c>
      <c r="G6" s="254">
        <f t="shared" ref="G6:G69" si="0">1000*F6/E6</f>
        <v>7.4644334052901247</v>
      </c>
      <c r="H6" s="53" t="s">
        <v>170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259</v>
      </c>
      <c r="N6" s="254">
        <f t="shared" ref="N6:N69" si="1">1000*M6/L6</f>
        <v>6.7361959998959664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97</v>
      </c>
      <c r="G7" s="254">
        <f t="shared" si="0"/>
        <v>4.21262920177191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99</v>
      </c>
      <c r="N7" s="254">
        <f t="shared" si="1"/>
        <v>4.299487535829063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338</v>
      </c>
      <c r="G8" s="254">
        <f t="shared" si="0"/>
        <v>6.0812148036199423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345</v>
      </c>
      <c r="N8" s="254">
        <f t="shared" si="1"/>
        <v>6.2071571220381063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214</v>
      </c>
      <c r="G9" s="254">
        <f t="shared" si="0"/>
        <v>7.776445365020531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218</v>
      </c>
      <c r="N9" s="254">
        <f t="shared" si="1"/>
        <v>7.9217994839928778</v>
      </c>
    </row>
    <row r="10" spans="2:14" ht="15.7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44</v>
      </c>
      <c r="G10" s="254">
        <f t="shared" si="0"/>
        <v>4.5948203842940689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44</v>
      </c>
      <c r="N10" s="254">
        <f t="shared" si="1"/>
        <v>4.5948203842940689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15</v>
      </c>
      <c r="G11" s="173">
        <f t="shared" si="0"/>
        <v>2.2789425706472195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149</v>
      </c>
      <c r="G14" s="254">
        <f t="shared" si="0"/>
        <v>9.6809823923071932</v>
      </c>
      <c r="I14" s="265">
        <v>10</v>
      </c>
      <c r="J14" s="232" t="s">
        <v>13</v>
      </c>
      <c r="K14" s="181">
        <v>55687</v>
      </c>
      <c r="L14" s="180">
        <v>15391</v>
      </c>
      <c r="M14" s="182">
        <v>155</v>
      </c>
      <c r="N14" s="254">
        <f t="shared" si="1"/>
        <v>10.070820609447079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54">
        <f t="shared" si="0"/>
        <v>4.8010973936899859</v>
      </c>
      <c r="I15" s="265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54">
        <f t="shared" si="1"/>
        <v>4.8010973936899859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79</v>
      </c>
      <c r="G16" s="254">
        <f t="shared" si="0"/>
        <v>6.0848802279904488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80</v>
      </c>
      <c r="N16" s="254">
        <f t="shared" si="1"/>
        <v>6.1619040283447584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173">
        <f t="shared" si="0"/>
        <v>2.028397565922921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1"/>
        <v>2.028397565922921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4</v>
      </c>
      <c r="G18" s="173">
        <f t="shared" si="0"/>
        <v>2.9806259314456036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1"/>
        <v>2.9806259314456036</v>
      </c>
    </row>
    <row r="19" spans="2:14" ht="15.75" thickBot="1" x14ac:dyDescent="0.3">
      <c r="B19" s="168">
        <v>15</v>
      </c>
      <c r="C19" s="232" t="s">
        <v>177</v>
      </c>
      <c r="D19" s="181">
        <v>56096</v>
      </c>
      <c r="E19" s="180">
        <v>1434</v>
      </c>
      <c r="F19" s="182">
        <v>5</v>
      </c>
      <c r="G19" s="254">
        <f t="shared" si="0"/>
        <v>3.4867503486750349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1"/>
        <v>3.4867503486750349</v>
      </c>
    </row>
    <row r="20" spans="2:14" ht="19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58</v>
      </c>
      <c r="G20" s="254">
        <f t="shared" si="0"/>
        <v>12.008281573498964</v>
      </c>
      <c r="H20" s="302" t="s">
        <v>170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54</v>
      </c>
      <c r="N20" s="254">
        <f t="shared" si="1"/>
        <v>11.180124223602485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54">
        <f t="shared" si="0"/>
        <v>3.7369207772795217</v>
      </c>
      <c r="H21" s="53" t="s">
        <v>170</v>
      </c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173">
        <f t="shared" si="1"/>
        <v>2.9895366218236172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73">
        <f t="shared" si="0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12</v>
      </c>
      <c r="G24" s="254">
        <f t="shared" si="0"/>
        <v>5.0697084917617241</v>
      </c>
      <c r="I24" s="265">
        <v>20</v>
      </c>
      <c r="J24" s="232" t="s">
        <v>181</v>
      </c>
      <c r="K24" s="181">
        <v>56425</v>
      </c>
      <c r="L24" s="180">
        <v>2367</v>
      </c>
      <c r="M24" s="182">
        <v>12</v>
      </c>
      <c r="N24" s="254">
        <f t="shared" si="1"/>
        <v>5.0697084917617241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27</v>
      </c>
      <c r="G28" s="254">
        <f t="shared" si="0"/>
        <v>5.6273447269695707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29</v>
      </c>
      <c r="N28" s="254">
        <f t="shared" si="1"/>
        <v>6.0441850771154648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0</v>
      </c>
      <c r="N30" s="202">
        <f t="shared" si="1"/>
        <v>0</v>
      </c>
    </row>
    <row r="31" spans="2:14" ht="16.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20</v>
      </c>
      <c r="G31" s="254">
        <f t="shared" si="0"/>
        <v>5.3418803418803416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19</v>
      </c>
      <c r="N31" s="254">
        <f t="shared" si="1"/>
        <v>5.0747863247863245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54">
        <f t="shared" si="0"/>
        <v>4.304546677428033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19</v>
      </c>
      <c r="N32" s="254">
        <f t="shared" si="1"/>
        <v>5.1116491794457897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9</v>
      </c>
      <c r="G33" s="254">
        <f t="shared" si="0"/>
        <v>3.8006756756756759</v>
      </c>
      <c r="H33" s="53" t="s">
        <v>170</v>
      </c>
      <c r="I33" s="168">
        <v>29</v>
      </c>
      <c r="J33" s="64" t="s">
        <v>188</v>
      </c>
      <c r="K33" s="181">
        <v>57083</v>
      </c>
      <c r="L33" s="180">
        <v>2368</v>
      </c>
      <c r="M33" s="182">
        <v>6</v>
      </c>
      <c r="N33" s="173">
        <f t="shared" si="1"/>
        <v>2.5337837837837838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6</v>
      </c>
      <c r="N34" s="254">
        <f t="shared" si="1"/>
        <v>3.9370078740157481</v>
      </c>
    </row>
    <row r="35" spans="2:14" ht="15.75" thickBot="1" x14ac:dyDescent="0.3">
      <c r="B35" s="168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6</v>
      </c>
      <c r="N35" s="254">
        <f t="shared" si="1"/>
        <v>3.3444816053511706</v>
      </c>
    </row>
    <row r="36" spans="2:14" ht="15.75" thickBot="1" x14ac:dyDescent="0.3">
      <c r="B36" s="168">
        <v>32</v>
      </c>
      <c r="C36" s="64" t="s">
        <v>57</v>
      </c>
      <c r="D36" s="181">
        <v>57350</v>
      </c>
      <c r="E36" s="180">
        <v>4255</v>
      </c>
      <c r="F36" s="182">
        <v>12</v>
      </c>
      <c r="G36" s="173">
        <f t="shared" si="0"/>
        <v>2.8202115158636896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13</v>
      </c>
      <c r="N36" s="254">
        <f t="shared" si="1"/>
        <v>3.0552291421856639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10</v>
      </c>
      <c r="G37" s="254">
        <f t="shared" si="0"/>
        <v>7.3206442166910692</v>
      </c>
      <c r="I37" s="265">
        <v>33</v>
      </c>
      <c r="J37" s="232" t="s">
        <v>189</v>
      </c>
      <c r="K37" s="181">
        <v>57449</v>
      </c>
      <c r="L37" s="180">
        <v>1366</v>
      </c>
      <c r="M37" s="182">
        <v>11</v>
      </c>
      <c r="N37" s="254">
        <f t="shared" si="1"/>
        <v>8.0527086383601763</v>
      </c>
    </row>
    <row r="38" spans="2:14" ht="16.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19</v>
      </c>
      <c r="G38" s="254">
        <f t="shared" si="0"/>
        <v>6.2233868326236488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15</v>
      </c>
      <c r="N38" s="254">
        <f t="shared" si="1"/>
        <v>4.9132001310186704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22</v>
      </c>
      <c r="G40" s="254">
        <f t="shared" si="0"/>
        <v>4.9897936039918349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23</v>
      </c>
      <c r="N40" s="254">
        <f t="shared" si="1"/>
        <v>5.2166024041732824</v>
      </c>
    </row>
    <row r="41" spans="2:14" ht="16.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14</v>
      </c>
      <c r="G41" s="254">
        <f t="shared" si="0"/>
        <v>5.1001821493624773</v>
      </c>
      <c r="H41" s="53" t="s">
        <v>170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13</v>
      </c>
      <c r="N41" s="254">
        <f t="shared" si="1"/>
        <v>4.7358834244080148</v>
      </c>
    </row>
    <row r="42" spans="2:14" ht="16.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320</v>
      </c>
      <c r="G42" s="254">
        <f t="shared" si="0"/>
        <v>6.8765445363704742</v>
      </c>
      <c r="H42" s="53" t="s">
        <v>170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318</v>
      </c>
      <c r="N42" s="254">
        <f t="shared" si="1"/>
        <v>6.8335661330181585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26</v>
      </c>
      <c r="G43" s="254">
        <f t="shared" si="0"/>
        <v>6.6752246469833123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24</v>
      </c>
      <c r="N43" s="254">
        <f t="shared" si="1"/>
        <v>6.1617458279845954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18</v>
      </c>
      <c r="G44" s="254">
        <f t="shared" si="0"/>
        <v>7.8499781945050149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19</v>
      </c>
      <c r="N44" s="254">
        <f t="shared" si="1"/>
        <v>8.286088094199739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51</v>
      </c>
      <c r="G46" s="254">
        <f t="shared" si="0"/>
        <v>5.5970149253731343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48</v>
      </c>
      <c r="N46" s="254">
        <f t="shared" si="1"/>
        <v>5.2677787532923617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14</v>
      </c>
      <c r="N47" s="254">
        <f t="shared" si="1"/>
        <v>3.6572622779519333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173">
        <f t="shared" si="0"/>
        <v>2.7777777777777777</v>
      </c>
      <c r="H48" s="53"/>
      <c r="I48" s="168">
        <v>44</v>
      </c>
      <c r="J48" s="232" t="s">
        <v>81</v>
      </c>
      <c r="K48" s="181">
        <v>58142</v>
      </c>
      <c r="L48" s="180">
        <v>4320</v>
      </c>
      <c r="M48" s="182">
        <v>13</v>
      </c>
      <c r="N48" s="254">
        <f t="shared" si="1"/>
        <v>3.0092592592592591</v>
      </c>
    </row>
    <row r="49" spans="2:14" ht="16.5" thickBot="1" x14ac:dyDescent="0.3">
      <c r="B49" s="168">
        <v>45</v>
      </c>
      <c r="C49" s="64" t="s">
        <v>195</v>
      </c>
      <c r="D49" s="181">
        <v>58204</v>
      </c>
      <c r="E49" s="180">
        <v>1485</v>
      </c>
      <c r="F49" s="182">
        <v>3</v>
      </c>
      <c r="G49" s="173">
        <f t="shared" si="0"/>
        <v>2.0202020202020203</v>
      </c>
      <c r="H49" s="53" t="s">
        <v>170</v>
      </c>
      <c r="I49" s="168">
        <v>45</v>
      </c>
      <c r="J49" s="200" t="s">
        <v>195</v>
      </c>
      <c r="K49" s="181">
        <v>58204</v>
      </c>
      <c r="L49" s="180">
        <v>1485</v>
      </c>
      <c r="M49" s="182">
        <v>1</v>
      </c>
      <c r="N49" s="202">
        <f t="shared" si="1"/>
        <v>0.67340067340067344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54">
        <f t="shared" si="0"/>
        <v>3.3955857385398982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1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15</v>
      </c>
      <c r="G51" s="254">
        <f t="shared" si="0"/>
        <v>3.0309153364316024</v>
      </c>
      <c r="H51" s="53" t="s">
        <v>170</v>
      </c>
      <c r="I51" s="168">
        <v>47</v>
      </c>
      <c r="J51" s="64" t="s">
        <v>87</v>
      </c>
      <c r="K51" s="181">
        <v>58259</v>
      </c>
      <c r="L51" s="180">
        <v>4949</v>
      </c>
      <c r="M51" s="182">
        <v>13</v>
      </c>
      <c r="N51" s="173">
        <f t="shared" si="1"/>
        <v>2.6267932915740553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19</v>
      </c>
      <c r="G52" s="254">
        <f t="shared" si="0"/>
        <v>4.0842648323301809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20</v>
      </c>
      <c r="N52" s="254">
        <f t="shared" si="1"/>
        <v>4.2992261392949267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173">
        <f t="shared" si="0"/>
        <v>1.3066202090592334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29</v>
      </c>
      <c r="G57" s="254">
        <f t="shared" si="0"/>
        <v>7.9539221064179921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28</v>
      </c>
      <c r="N57" s="254">
        <f t="shared" si="1"/>
        <v>7.6796489303346132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41</v>
      </c>
      <c r="G58" s="254">
        <f t="shared" si="0"/>
        <v>6.9870483980913427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52</v>
      </c>
      <c r="N58" s="254">
        <f t="shared" si="1"/>
        <v>8.8616223585548735</v>
      </c>
    </row>
    <row r="59" spans="2:14" ht="15.7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14</v>
      </c>
      <c r="G59" s="254">
        <f t="shared" si="0"/>
        <v>3.6382536382536381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15</v>
      </c>
      <c r="N59" s="254">
        <f t="shared" si="1"/>
        <v>3.8981288981288982</v>
      </c>
    </row>
    <row r="60" spans="2:14" ht="15.75" thickBot="1" x14ac:dyDescent="0.3">
      <c r="B60" s="168">
        <v>56</v>
      </c>
      <c r="C60" s="232" t="s">
        <v>105</v>
      </c>
      <c r="D60" s="181">
        <v>58623</v>
      </c>
      <c r="E60" s="180">
        <v>3289</v>
      </c>
      <c r="F60" s="182">
        <v>11</v>
      </c>
      <c r="G60" s="254">
        <f t="shared" si="0"/>
        <v>3.3444816053511706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12</v>
      </c>
      <c r="N60" s="254">
        <f t="shared" si="1"/>
        <v>3.6485253876558223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12</v>
      </c>
      <c r="N61" s="254">
        <f t="shared" si="1"/>
        <v>3.6719706242350063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173">
        <f t="shared" si="0"/>
        <v>1.3071895424836601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173">
        <f t="shared" si="1"/>
        <v>1.3071895424836601</v>
      </c>
    </row>
    <row r="63" spans="2:14" ht="16.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54">
        <f t="shared" si="0"/>
        <v>4.3478260869565215</v>
      </c>
      <c r="H63" s="53" t="s">
        <v>170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4</v>
      </c>
      <c r="N63" s="254">
        <f t="shared" si="1"/>
        <v>3.4782608695652173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6.5" thickBot="1" x14ac:dyDescent="0.3">
      <c r="B65" s="168">
        <v>61</v>
      </c>
      <c r="C65" s="64" t="s">
        <v>203</v>
      </c>
      <c r="D65" s="181">
        <v>58918</v>
      </c>
      <c r="E65" s="180">
        <v>1656</v>
      </c>
      <c r="F65" s="182">
        <v>4</v>
      </c>
      <c r="G65" s="173">
        <f t="shared" si="0"/>
        <v>2.4154589371980677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3</v>
      </c>
      <c r="N65" s="173">
        <f t="shared" si="1"/>
        <v>1.8115942028985508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5.75" thickBot="1" x14ac:dyDescent="0.3">
      <c r="B67" s="168">
        <v>63</v>
      </c>
      <c r="C67" s="232" t="s">
        <v>131</v>
      </c>
      <c r="D67" s="181">
        <v>59041</v>
      </c>
      <c r="E67" s="180">
        <v>4787</v>
      </c>
      <c r="F67" s="182">
        <v>36</v>
      </c>
      <c r="G67" s="254">
        <f t="shared" si="0"/>
        <v>7.5203676624190514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45</v>
      </c>
      <c r="N67" s="254">
        <f t="shared" si="1"/>
        <v>9.4004595780238152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5.75" thickBot="1" x14ac:dyDescent="0.3">
      <c r="B69" s="168">
        <v>65</v>
      </c>
      <c r="C69" s="232" t="s">
        <v>133</v>
      </c>
      <c r="D69" s="181">
        <v>59130</v>
      </c>
      <c r="E69" s="180">
        <v>1378</v>
      </c>
      <c r="F69" s="182">
        <v>5</v>
      </c>
      <c r="G69" s="254">
        <f t="shared" si="0"/>
        <v>3.6284470246734397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1"/>
        <v>3.6284470246734397</v>
      </c>
    </row>
    <row r="70" spans="2:14" ht="16.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1000*F70/E70</f>
        <v>2.6954177897574123</v>
      </c>
      <c r="H70" s="53" t="s">
        <v>170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3</v>
      </c>
      <c r="N70" s="173">
        <f t="shared" ref="N70:N86" si="3">1000*M70/L70</f>
        <v>2.0215633423180592</v>
      </c>
    </row>
    <row r="71" spans="2:14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2</v>
      </c>
      <c r="G71" s="173">
        <f t="shared" si="2"/>
        <v>1.3054830287206267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3"/>
        <v>1.3054830287206267</v>
      </c>
    </row>
    <row r="72" spans="2:14" ht="15.7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7</v>
      </c>
      <c r="G72" s="254">
        <f t="shared" si="2"/>
        <v>3.1832651205093225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7</v>
      </c>
      <c r="N72" s="254">
        <f t="shared" si="3"/>
        <v>3.1832651205093225</v>
      </c>
    </row>
    <row r="73" spans="2:14" ht="15.75" thickBot="1" x14ac:dyDescent="0.3">
      <c r="B73" s="168">
        <v>69</v>
      </c>
      <c r="C73" s="232" t="s">
        <v>209</v>
      </c>
      <c r="D73" s="181">
        <v>59498</v>
      </c>
      <c r="E73" s="180">
        <v>1270</v>
      </c>
      <c r="F73" s="182">
        <v>4</v>
      </c>
      <c r="G73" s="254">
        <f t="shared" si="2"/>
        <v>3.1496062992125986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4</v>
      </c>
      <c r="N73" s="254">
        <f t="shared" si="3"/>
        <v>3.1496062992125986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2"/>
        <v>4.0106951871657754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8</v>
      </c>
      <c r="N74" s="254">
        <f t="shared" si="3"/>
        <v>3.5650623885918002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25</v>
      </c>
      <c r="G75" s="254">
        <f t="shared" si="2"/>
        <v>6.0591371788657291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22</v>
      </c>
      <c r="N75" s="254">
        <f t="shared" si="3"/>
        <v>5.332040717401842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17</v>
      </c>
      <c r="G76" s="254">
        <f t="shared" si="2"/>
        <v>7.4725274725274726</v>
      </c>
      <c r="I76" s="265">
        <v>72</v>
      </c>
      <c r="J76" s="232" t="s">
        <v>149</v>
      </c>
      <c r="K76" s="181">
        <v>59416</v>
      </c>
      <c r="L76" s="180">
        <v>2275</v>
      </c>
      <c r="M76" s="182">
        <v>18</v>
      </c>
      <c r="N76" s="254">
        <f t="shared" si="3"/>
        <v>7.9120879120879124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1</v>
      </c>
      <c r="G77" s="202">
        <f t="shared" si="2"/>
        <v>0.65573770491803274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3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2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173">
        <f t="shared" si="2"/>
        <v>2.7459954233409611</v>
      </c>
      <c r="I80" s="168">
        <v>76</v>
      </c>
      <c r="J80" s="243" t="s">
        <v>157</v>
      </c>
      <c r="K80" s="181">
        <v>59764</v>
      </c>
      <c r="L80" s="180">
        <v>2185</v>
      </c>
      <c r="M80" s="182">
        <v>7</v>
      </c>
      <c r="N80" s="254">
        <f t="shared" si="3"/>
        <v>3.2036613272311212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16</v>
      </c>
      <c r="G81" s="254">
        <f t="shared" si="2"/>
        <v>6.2184220753983679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3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10</v>
      </c>
      <c r="G82" s="254">
        <f t="shared" si="2"/>
        <v>4.7551117451260101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11</v>
      </c>
      <c r="N82" s="254">
        <f t="shared" si="3"/>
        <v>5.2306229196386118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30</v>
      </c>
      <c r="G84" s="254">
        <f t="shared" si="2"/>
        <v>5.0547598989048019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38</v>
      </c>
      <c r="N84" s="254">
        <f t="shared" si="3"/>
        <v>6.4026958719460829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2"/>
        <v>1.392757660167131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6.5" thickTop="1" thickBot="1" x14ac:dyDescent="0.3">
      <c r="B86" s="402" t="s">
        <v>215</v>
      </c>
      <c r="C86" s="403"/>
      <c r="D86" s="404"/>
      <c r="E86" s="167">
        <v>758169</v>
      </c>
      <c r="F86" s="167">
        <v>4856</v>
      </c>
      <c r="G86" s="254">
        <f t="shared" si="2"/>
        <v>6.4049044474253103</v>
      </c>
      <c r="I86" s="402" t="s">
        <v>215</v>
      </c>
      <c r="J86" s="403"/>
      <c r="K86" s="404"/>
      <c r="L86" s="301">
        <f>SUM(L5:L85)</f>
        <v>758169</v>
      </c>
      <c r="M86" s="301">
        <f>SUM(M5:M85)</f>
        <v>4911</v>
      </c>
      <c r="N86" s="254">
        <f t="shared" si="3"/>
        <v>6.4774476403018326</v>
      </c>
    </row>
    <row r="87" spans="2:14" ht="15.75" thickTop="1" x14ac:dyDescent="0.25"/>
  </sheetData>
  <mergeCells count="6">
    <mergeCell ref="B2:G2"/>
    <mergeCell ref="B86:D86"/>
    <mergeCell ref="J1:K1"/>
    <mergeCell ref="I2:N2"/>
    <mergeCell ref="I86:K86"/>
    <mergeCell ref="C1:D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18.28515625" customWidth="1"/>
    <col min="5" max="5" width="12.140625" customWidth="1"/>
    <col min="7" max="7" width="12.5703125" customWidth="1"/>
    <col min="10" max="10" width="18.5703125" customWidth="1"/>
    <col min="12" max="12" width="12.5703125" customWidth="1"/>
    <col min="14" max="14" width="11" customWidth="1"/>
  </cols>
  <sheetData>
    <row r="1" spans="2:14" ht="16.5" thickBot="1" x14ac:dyDescent="0.3">
      <c r="C1" s="242" t="s">
        <v>298</v>
      </c>
      <c r="J1" s="405">
        <v>44296</v>
      </c>
      <c r="K1" s="406"/>
    </row>
    <row r="2" spans="2:14" ht="56.25" customHeight="1" thickBot="1" x14ac:dyDescent="0.35">
      <c r="B2" s="393" t="s">
        <v>297</v>
      </c>
      <c r="C2" s="394"/>
      <c r="D2" s="394"/>
      <c r="E2" s="394"/>
      <c r="F2" s="394"/>
      <c r="G2" s="395"/>
      <c r="I2" s="393" t="s">
        <v>296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2397</v>
      </c>
      <c r="G5" s="233">
        <v>7.11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2533</v>
      </c>
      <c r="N5" s="254">
        <f>1000*M5/L5</f>
        <v>7.5125976148318196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285</v>
      </c>
      <c r="G6" s="233">
        <v>7.41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287</v>
      </c>
      <c r="N6" s="254">
        <f t="shared" ref="N6:N69" si="0">1000*M6/L6</f>
        <v>7.4644334052901247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96</v>
      </c>
      <c r="G7" s="233">
        <v>4.17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97</v>
      </c>
      <c r="N7" s="254">
        <f t="shared" si="0"/>
        <v>4.21262920177191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324</v>
      </c>
      <c r="G8" s="233">
        <v>5.83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338</v>
      </c>
      <c r="N8" s="254">
        <f t="shared" si="0"/>
        <v>6.0812148036199423</v>
      </c>
    </row>
    <row r="9" spans="2:14" ht="15.75" thickBot="1" x14ac:dyDescent="0.3">
      <c r="B9" s="168">
        <v>5</v>
      </c>
      <c r="C9" s="232" t="s">
        <v>230</v>
      </c>
      <c r="D9" s="181">
        <v>55357</v>
      </c>
      <c r="E9" s="180">
        <v>27519</v>
      </c>
      <c r="F9" s="182">
        <v>201</v>
      </c>
      <c r="G9" s="233">
        <v>7.3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214</v>
      </c>
      <c r="N9" s="254">
        <f t="shared" si="0"/>
        <v>7.776445365020531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45</v>
      </c>
      <c r="G10" s="233">
        <v>4.7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44</v>
      </c>
      <c r="N10" s="254">
        <f t="shared" si="0"/>
        <v>4.5948203842940689</v>
      </c>
    </row>
    <row r="11" spans="2:14" ht="15.7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15</v>
      </c>
      <c r="G11" s="236">
        <v>2.2799999999999998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15</v>
      </c>
      <c r="N11" s="173">
        <f t="shared" si="0"/>
        <v>2.2789425706472195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37"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0"/>
        <v>0</v>
      </c>
    </row>
    <row r="13" spans="2:14" ht="16.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236">
        <v>2.54</v>
      </c>
      <c r="H13" s="53" t="s">
        <v>170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0"/>
        <v>1.6920473773265652</v>
      </c>
    </row>
    <row r="14" spans="2:14" ht="16.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150</v>
      </c>
      <c r="G14" s="233">
        <v>9.75</v>
      </c>
      <c r="H14" s="53" t="s">
        <v>170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149</v>
      </c>
      <c r="N14" s="254">
        <f t="shared" si="0"/>
        <v>9.6809823923071932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7</v>
      </c>
      <c r="G15" s="233">
        <v>4.8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54">
        <f t="shared" si="0"/>
        <v>4.8010973936899859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69</v>
      </c>
      <c r="G16" s="233">
        <v>5.31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79</v>
      </c>
      <c r="N16" s="254">
        <f t="shared" si="0"/>
        <v>6.0848802279904488</v>
      </c>
    </row>
    <row r="17" spans="2:14" ht="15.75" thickBot="1" x14ac:dyDescent="0.3">
      <c r="B17" s="168">
        <v>13</v>
      </c>
      <c r="C17" s="64" t="s">
        <v>175</v>
      </c>
      <c r="D17" s="181">
        <v>55918</v>
      </c>
      <c r="E17" s="180">
        <v>1972</v>
      </c>
      <c r="F17" s="182">
        <v>4</v>
      </c>
      <c r="G17" s="236">
        <v>2.0299999999999998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173">
        <f t="shared" si="0"/>
        <v>2.028397565922921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236">
        <v>1.49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4</v>
      </c>
      <c r="N18" s="173">
        <f t="shared" si="0"/>
        <v>2.9806259314456036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236">
        <v>2.79</v>
      </c>
      <c r="I19" s="168">
        <v>15</v>
      </c>
      <c r="J19" s="232" t="s">
        <v>177</v>
      </c>
      <c r="K19" s="181">
        <v>56096</v>
      </c>
      <c r="L19" s="180">
        <v>1434</v>
      </c>
      <c r="M19" s="182">
        <v>5</v>
      </c>
      <c r="N19" s="254">
        <f t="shared" si="0"/>
        <v>3.4867503486750349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56</v>
      </c>
      <c r="G20" s="233">
        <v>11.59</v>
      </c>
      <c r="I20" s="265">
        <v>16</v>
      </c>
      <c r="J20" s="232" t="s">
        <v>178</v>
      </c>
      <c r="K20" s="181">
        <v>56210</v>
      </c>
      <c r="L20" s="180">
        <v>4830</v>
      </c>
      <c r="M20" s="182">
        <v>58</v>
      </c>
      <c r="N20" s="254">
        <f t="shared" si="0"/>
        <v>12.008281573498964</v>
      </c>
    </row>
    <row r="21" spans="2:14" ht="15.7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33">
        <v>3.74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54">
        <f t="shared" si="0"/>
        <v>3.7369207772795217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33">
        <v>4.21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0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236">
        <v>2.5099999999999998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73">
        <f t="shared" si="0"/>
        <v>2.5115110925073254</v>
      </c>
    </row>
    <row r="24" spans="2:14" ht="15.7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11</v>
      </c>
      <c r="G24" s="233">
        <v>4.6500000000000004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12</v>
      </c>
      <c r="N24" s="254">
        <f t="shared" si="0"/>
        <v>5.0697084917617241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37">
        <v>0.8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0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37">
        <v>0.74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0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236">
        <v>1.63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0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24</v>
      </c>
      <c r="G28" s="233">
        <v>5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27</v>
      </c>
      <c r="N28" s="254">
        <f t="shared" si="0"/>
        <v>5.6273447269695707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236">
        <v>2.99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0"/>
        <v>2.9927319367250962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37">
        <v>0.59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0"/>
        <v>0.5865102639296188</v>
      </c>
    </row>
    <row r="31" spans="2:14" ht="15.75" thickBot="1" x14ac:dyDescent="0.3">
      <c r="B31" s="168">
        <v>27</v>
      </c>
      <c r="C31" s="232" t="s">
        <v>47</v>
      </c>
      <c r="D31" s="181">
        <v>56844</v>
      </c>
      <c r="E31" s="180">
        <v>3744</v>
      </c>
      <c r="F31" s="182">
        <v>20</v>
      </c>
      <c r="G31" s="233">
        <v>5.34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20</v>
      </c>
      <c r="N31" s="254">
        <f t="shared" si="0"/>
        <v>5.3418803418803416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16</v>
      </c>
      <c r="G32" s="233">
        <v>4.3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54">
        <f t="shared" si="0"/>
        <v>4.304546677428033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10</v>
      </c>
      <c r="G33" s="233">
        <v>4.22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9</v>
      </c>
      <c r="N33" s="254">
        <f t="shared" si="0"/>
        <v>3.8006756756756759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33">
        <v>3.28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0"/>
        <v>3.2808398950131235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236">
        <v>2.79</v>
      </c>
      <c r="I35" s="168">
        <v>31</v>
      </c>
      <c r="J35" s="232" t="s">
        <v>55</v>
      </c>
      <c r="K35" s="181">
        <v>57225</v>
      </c>
      <c r="L35" s="180">
        <v>1794</v>
      </c>
      <c r="M35" s="182">
        <v>6</v>
      </c>
      <c r="N35" s="254">
        <f t="shared" si="0"/>
        <v>3.3444816053511706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16</v>
      </c>
      <c r="G36" s="233">
        <v>3.76</v>
      </c>
      <c r="H36" s="53" t="s">
        <v>170</v>
      </c>
      <c r="I36" s="168">
        <v>32</v>
      </c>
      <c r="J36" s="64" t="s">
        <v>57</v>
      </c>
      <c r="K36" s="181">
        <v>57350</v>
      </c>
      <c r="L36" s="180">
        <v>4255</v>
      </c>
      <c r="M36" s="182">
        <v>12</v>
      </c>
      <c r="N36" s="173">
        <f t="shared" si="0"/>
        <v>2.8202115158636896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33">
        <v>5.12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10</v>
      </c>
      <c r="N37" s="254">
        <f t="shared" si="0"/>
        <v>7.3206442166910692</v>
      </c>
    </row>
    <row r="38" spans="2:14" ht="15.75" thickBot="1" x14ac:dyDescent="0.3">
      <c r="B38" s="168">
        <v>34</v>
      </c>
      <c r="C38" s="232" t="s">
        <v>61</v>
      </c>
      <c r="D38" s="181">
        <v>55062</v>
      </c>
      <c r="E38" s="180">
        <v>3053</v>
      </c>
      <c r="F38" s="182">
        <v>18</v>
      </c>
      <c r="G38" s="233">
        <v>5.9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19</v>
      </c>
      <c r="N38" s="254">
        <f t="shared" si="0"/>
        <v>6.2233868326236488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236">
        <v>1.34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0"/>
        <v>1.3422818791946309</v>
      </c>
    </row>
    <row r="40" spans="2:14" ht="15.7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21</v>
      </c>
      <c r="G40" s="233">
        <v>4.76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22</v>
      </c>
      <c r="N40" s="254">
        <f t="shared" si="0"/>
        <v>4.9897936039918349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33">
        <v>4.01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14</v>
      </c>
      <c r="N41" s="254">
        <f t="shared" si="0"/>
        <v>5.1001821493624773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306</v>
      </c>
      <c r="G42" s="233">
        <v>6.58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320</v>
      </c>
      <c r="N42" s="254">
        <f t="shared" si="0"/>
        <v>6.8765445363704742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25</v>
      </c>
      <c r="G43" s="233">
        <v>6.42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26</v>
      </c>
      <c r="N43" s="254">
        <f t="shared" si="0"/>
        <v>6.6752246469833123</v>
      </c>
    </row>
    <row r="44" spans="2:14" ht="15.7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11</v>
      </c>
      <c r="G44" s="233">
        <v>4.8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18</v>
      </c>
      <c r="N44" s="254">
        <f t="shared" si="0"/>
        <v>7.8499781945050149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236">
        <v>1.33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0"/>
        <v>1.3306719893546242</v>
      </c>
    </row>
    <row r="46" spans="2:14" ht="15.75" thickBot="1" x14ac:dyDescent="0.3">
      <c r="B46" s="168">
        <v>42</v>
      </c>
      <c r="C46" s="232" t="s">
        <v>194</v>
      </c>
      <c r="D46" s="181">
        <v>57902</v>
      </c>
      <c r="E46" s="180">
        <v>9112</v>
      </c>
      <c r="F46" s="182">
        <v>50</v>
      </c>
      <c r="G46" s="233">
        <v>5.49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51</v>
      </c>
      <c r="N46" s="254">
        <f t="shared" si="0"/>
        <v>5.5970149253731343</v>
      </c>
    </row>
    <row r="47" spans="2:14" ht="15.75" thickBot="1" x14ac:dyDescent="0.3">
      <c r="B47" s="168">
        <v>43</v>
      </c>
      <c r="C47" s="64" t="s">
        <v>79</v>
      </c>
      <c r="D47" s="181">
        <v>58008</v>
      </c>
      <c r="E47" s="180">
        <v>3828</v>
      </c>
      <c r="F47" s="182">
        <v>11</v>
      </c>
      <c r="G47" s="236">
        <v>2.87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0"/>
        <v>3.9184952978056424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12</v>
      </c>
      <c r="G48" s="236">
        <v>2.78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173">
        <f t="shared" si="0"/>
        <v>2.7777777777777777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6</v>
      </c>
      <c r="G49" s="233">
        <v>4.04</v>
      </c>
      <c r="H49" s="53" t="s">
        <v>170</v>
      </c>
      <c r="I49" s="168">
        <v>45</v>
      </c>
      <c r="J49" s="64" t="s">
        <v>195</v>
      </c>
      <c r="K49" s="181">
        <v>58204</v>
      </c>
      <c r="L49" s="180">
        <v>1485</v>
      </c>
      <c r="M49" s="182">
        <v>3</v>
      </c>
      <c r="N49" s="173">
        <f t="shared" si="0"/>
        <v>2.0202020202020203</v>
      </c>
    </row>
    <row r="50" spans="2:14" ht="15.75" thickBot="1" x14ac:dyDescent="0.3">
      <c r="B50" s="168">
        <v>46</v>
      </c>
      <c r="C50" s="232" t="s">
        <v>196</v>
      </c>
      <c r="D50" s="181">
        <v>55106</v>
      </c>
      <c r="E50" s="180">
        <v>1178</v>
      </c>
      <c r="F50" s="182">
        <v>4</v>
      </c>
      <c r="G50" s="233">
        <v>3.4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54">
        <f t="shared" si="0"/>
        <v>3.3955857385398982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16</v>
      </c>
      <c r="G51" s="233">
        <v>3.23</v>
      </c>
      <c r="H51" s="53" t="s">
        <v>170</v>
      </c>
      <c r="I51" s="168">
        <v>47</v>
      </c>
      <c r="J51" s="232" t="s">
        <v>87</v>
      </c>
      <c r="K51" s="181">
        <v>58259</v>
      </c>
      <c r="L51" s="180">
        <v>4949</v>
      </c>
      <c r="M51" s="182">
        <v>15</v>
      </c>
      <c r="N51" s="254">
        <f t="shared" si="0"/>
        <v>3.0309153364316024</v>
      </c>
    </row>
    <row r="52" spans="2:14" ht="15.7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18</v>
      </c>
      <c r="G52" s="233">
        <v>3.87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19</v>
      </c>
      <c r="N52" s="254">
        <f t="shared" si="0"/>
        <v>4.0842648323301809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236">
        <v>1.31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173">
        <f t="shared" si="0"/>
        <v>1.3066202090592334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236">
        <v>1.45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0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37">
        <v>0.61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0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37">
        <v>0.66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0"/>
        <v>0.66312997347480107</v>
      </c>
    </row>
    <row r="57" spans="2:14" ht="16.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30</v>
      </c>
      <c r="G57" s="233">
        <v>8.23</v>
      </c>
      <c r="H57" s="53" t="s">
        <v>170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29</v>
      </c>
      <c r="N57" s="254">
        <f t="shared" si="0"/>
        <v>7.9539221064179921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33">
        <v>7.16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41</v>
      </c>
      <c r="N58" s="254">
        <f t="shared" si="0"/>
        <v>6.9870483980913427</v>
      </c>
    </row>
    <row r="59" spans="2:14" ht="15.7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12</v>
      </c>
      <c r="G59" s="233">
        <v>3.12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14</v>
      </c>
      <c r="N59" s="254">
        <f t="shared" si="0"/>
        <v>3.6382536382536381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236">
        <v>2.74</v>
      </c>
      <c r="I60" s="168">
        <v>56</v>
      </c>
      <c r="J60" s="232" t="s">
        <v>105</v>
      </c>
      <c r="K60" s="181">
        <v>58623</v>
      </c>
      <c r="L60" s="180">
        <v>3289</v>
      </c>
      <c r="M60" s="182">
        <v>11</v>
      </c>
      <c r="N60" s="254">
        <f t="shared" si="0"/>
        <v>3.3444816053511706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14</v>
      </c>
      <c r="G61" s="233">
        <v>4.28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0"/>
        <v>4.589963280293758</v>
      </c>
    </row>
    <row r="62" spans="2:14" ht="15.7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3</v>
      </c>
      <c r="G62" s="236">
        <v>1.31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173">
        <f t="shared" si="0"/>
        <v>1.3071895424836601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33">
        <v>4.3499999999999996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54">
        <f t="shared" si="0"/>
        <v>4.3478260869565215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33">
        <v>3.86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0"/>
        <v>3.8567493112947657</v>
      </c>
    </row>
    <row r="65" spans="2:14" ht="16.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33">
        <v>3.02</v>
      </c>
      <c r="H65" s="53" t="s">
        <v>170</v>
      </c>
      <c r="I65" s="168">
        <v>61</v>
      </c>
      <c r="J65" s="64" t="s">
        <v>203</v>
      </c>
      <c r="K65" s="181">
        <v>58918</v>
      </c>
      <c r="L65" s="180">
        <v>1656</v>
      </c>
      <c r="M65" s="182">
        <v>4</v>
      </c>
      <c r="N65" s="173">
        <f t="shared" si="0"/>
        <v>2.4154589371980677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33">
        <v>3.16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0"/>
        <v>3.1595576619273302</v>
      </c>
    </row>
    <row r="67" spans="2:14" ht="16.5" thickBot="1" x14ac:dyDescent="0.3">
      <c r="B67" s="168">
        <v>63</v>
      </c>
      <c r="C67" s="232" t="s">
        <v>131</v>
      </c>
      <c r="D67" s="181">
        <v>59041</v>
      </c>
      <c r="E67" s="180">
        <v>4787</v>
      </c>
      <c r="F67" s="182">
        <v>37</v>
      </c>
      <c r="G67" s="233">
        <v>7.73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4787</v>
      </c>
      <c r="M67" s="182">
        <v>36</v>
      </c>
      <c r="N67" s="254">
        <f t="shared" si="0"/>
        <v>7.5203676624190514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236">
        <v>2.85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0"/>
        <v>2.8490028490028489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236">
        <v>2.1800000000000002</v>
      </c>
      <c r="I69" s="168">
        <v>65</v>
      </c>
      <c r="J69" s="232" t="s">
        <v>133</v>
      </c>
      <c r="K69" s="181">
        <v>59130</v>
      </c>
      <c r="L69" s="180">
        <v>1378</v>
      </c>
      <c r="M69" s="182">
        <v>5</v>
      </c>
      <c r="N69" s="254">
        <f t="shared" si="0"/>
        <v>3.6284470246734397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236">
        <v>2.7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1">1000*M70/L70</f>
        <v>2.6954177897574123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3</v>
      </c>
      <c r="G71" s="236">
        <v>1.96</v>
      </c>
      <c r="H71" s="53" t="s">
        <v>170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2</v>
      </c>
      <c r="N71" s="173">
        <f t="shared" si="1"/>
        <v>1.3054830287206267</v>
      </c>
    </row>
    <row r="72" spans="2:14" ht="15.75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236">
        <v>2.73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7</v>
      </c>
      <c r="N72" s="254">
        <f t="shared" si="1"/>
        <v>3.1832651205093225</v>
      </c>
    </row>
    <row r="73" spans="2:14" ht="16.5" thickBot="1" x14ac:dyDescent="0.3">
      <c r="B73" s="168">
        <v>69</v>
      </c>
      <c r="C73" s="232" t="s">
        <v>209</v>
      </c>
      <c r="D73" s="181">
        <v>59498</v>
      </c>
      <c r="E73" s="180">
        <v>1270</v>
      </c>
      <c r="F73" s="182">
        <v>5</v>
      </c>
      <c r="G73" s="233">
        <v>3.94</v>
      </c>
      <c r="H73" s="53" t="s">
        <v>170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4</v>
      </c>
      <c r="N73" s="254">
        <f t="shared" si="1"/>
        <v>3.1496062992125986</v>
      </c>
    </row>
    <row r="74" spans="2:14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33">
        <v>4.01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1"/>
        <v>4.0106951871657754</v>
      </c>
    </row>
    <row r="75" spans="2:14" ht="16.5" thickBot="1" x14ac:dyDescent="0.3">
      <c r="B75" s="168">
        <v>71</v>
      </c>
      <c r="C75" s="232" t="s">
        <v>211</v>
      </c>
      <c r="D75" s="181">
        <v>59327</v>
      </c>
      <c r="E75" s="180">
        <v>4126</v>
      </c>
      <c r="F75" s="182">
        <v>27</v>
      </c>
      <c r="G75" s="233">
        <v>6.54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25</v>
      </c>
      <c r="N75" s="254">
        <f t="shared" si="1"/>
        <v>6.0591371788657291</v>
      </c>
    </row>
    <row r="76" spans="2:14" ht="15.7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14</v>
      </c>
      <c r="G76" s="233">
        <v>6.15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17</v>
      </c>
      <c r="N76" s="254">
        <f t="shared" si="1"/>
        <v>7.4725274725274726</v>
      </c>
    </row>
    <row r="77" spans="2:14" ht="15.75" thickBot="1" x14ac:dyDescent="0.3">
      <c r="B77" s="168">
        <v>73</v>
      </c>
      <c r="C77" s="200" t="s">
        <v>151</v>
      </c>
      <c r="D77" s="181">
        <v>59657</v>
      </c>
      <c r="E77" s="180">
        <v>1525</v>
      </c>
      <c r="F77" s="182">
        <v>0</v>
      </c>
      <c r="G77" s="237">
        <v>0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1</v>
      </c>
      <c r="N77" s="202">
        <f t="shared" si="1"/>
        <v>0.65573770491803274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236">
        <v>1.74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1"/>
        <v>1.7361111111111112</v>
      </c>
    </row>
    <row r="79" spans="2:14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236">
        <v>1.53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1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236">
        <v>2.75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173">
        <f t="shared" si="1"/>
        <v>2.7459954233409611</v>
      </c>
    </row>
    <row r="81" spans="2:14" ht="16.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17</v>
      </c>
      <c r="G81" s="233">
        <v>6.61</v>
      </c>
      <c r="H81" s="53" t="s">
        <v>170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16</v>
      </c>
      <c r="N81" s="254">
        <f t="shared" si="1"/>
        <v>6.2184220753983679</v>
      </c>
    </row>
    <row r="82" spans="2:14" ht="15.75" thickBot="1" x14ac:dyDescent="0.3">
      <c r="B82" s="168">
        <v>78</v>
      </c>
      <c r="C82" s="232" t="s">
        <v>161</v>
      </c>
      <c r="D82" s="181">
        <v>59942</v>
      </c>
      <c r="E82" s="180">
        <v>2103</v>
      </c>
      <c r="F82" s="182">
        <v>10</v>
      </c>
      <c r="G82" s="233">
        <v>4.76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10</v>
      </c>
      <c r="N82" s="254">
        <f t="shared" si="1"/>
        <v>4.7551117451260101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236">
        <v>2.11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1"/>
        <v>2.1074815595363541</v>
      </c>
    </row>
    <row r="84" spans="2:14" ht="15.7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29</v>
      </c>
      <c r="G84" s="233">
        <v>4.8899999999999997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30</v>
      </c>
      <c r="N84" s="254">
        <f t="shared" si="1"/>
        <v>5.0547598989048019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236">
        <v>1.39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1"/>
        <v>1.392757660167131</v>
      </c>
    </row>
    <row r="86" spans="2:14" ht="16.5" thickTop="1" thickBot="1" x14ac:dyDescent="0.3">
      <c r="B86" s="402" t="s">
        <v>215</v>
      </c>
      <c r="C86" s="403"/>
      <c r="D86" s="404"/>
      <c r="E86" s="167">
        <v>758169</v>
      </c>
      <c r="F86" s="167">
        <v>4642</v>
      </c>
      <c r="G86" s="233">
        <v>6.12</v>
      </c>
      <c r="I86" s="402" t="s">
        <v>215</v>
      </c>
      <c r="J86" s="403"/>
      <c r="K86" s="404"/>
      <c r="L86" s="167">
        <v>758169</v>
      </c>
      <c r="M86" s="167">
        <v>4856</v>
      </c>
      <c r="N86" s="254">
        <f t="shared" si="1"/>
        <v>6.4049044474253103</v>
      </c>
    </row>
    <row r="87" spans="2:14" ht="15.75" thickTop="1" x14ac:dyDescent="0.25"/>
  </sheetData>
  <mergeCells count="5">
    <mergeCell ref="B2:G2"/>
    <mergeCell ref="B86:D86"/>
    <mergeCell ref="J1:K1"/>
    <mergeCell ref="I2:N2"/>
    <mergeCell ref="I86:K8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7"/>
  <sheetViews>
    <sheetView workbookViewId="0">
      <selection sqref="A1:N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5703125" customWidth="1"/>
    <col min="12" max="12" width="11.85546875" customWidth="1"/>
    <col min="14" max="14" width="10.5703125" customWidth="1"/>
  </cols>
  <sheetData>
    <row r="1" spans="2:14" ht="16.5" thickBot="1" x14ac:dyDescent="0.3">
      <c r="C1" s="249">
        <v>44298</v>
      </c>
      <c r="J1" s="242" t="s">
        <v>298</v>
      </c>
    </row>
    <row r="2" spans="2:14" ht="56.25" customHeight="1" thickBot="1" x14ac:dyDescent="0.35">
      <c r="B2" s="393" t="s">
        <v>299</v>
      </c>
      <c r="C2" s="394"/>
      <c r="D2" s="394"/>
      <c r="E2" s="394"/>
      <c r="F2" s="394"/>
      <c r="G2" s="395"/>
      <c r="I2" s="393" t="s">
        <v>297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9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2383</v>
      </c>
      <c r="G5" s="254">
        <f>F5*1000/E5</f>
        <v>7.0677142187699271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2397</v>
      </c>
      <c r="N5" s="233">
        <v>7.11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285</v>
      </c>
      <c r="G6" s="254">
        <f t="shared" ref="G6:G69" si="0">F6*1000/E6</f>
        <v>7.4124164477619701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285</v>
      </c>
      <c r="N6" s="233">
        <v>7.41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92</v>
      </c>
      <c r="G7" s="254">
        <f t="shared" si="0"/>
        <v>3.9954833666290281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96</v>
      </c>
      <c r="N7" s="233">
        <v>4.17</v>
      </c>
    </row>
    <row r="8" spans="2:14" ht="15.7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311</v>
      </c>
      <c r="G8" s="254">
        <f t="shared" si="0"/>
        <v>5.5954372897213078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324</v>
      </c>
      <c r="N8" s="233">
        <v>5.83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225</v>
      </c>
      <c r="G9" s="254">
        <f t="shared" si="0"/>
        <v>8.1761691921944841</v>
      </c>
      <c r="H9" s="53" t="s">
        <v>170</v>
      </c>
      <c r="I9" s="168">
        <v>5</v>
      </c>
      <c r="J9" s="232" t="s">
        <v>230</v>
      </c>
      <c r="K9" s="181">
        <v>55357</v>
      </c>
      <c r="L9" s="180">
        <v>27519</v>
      </c>
      <c r="M9" s="182">
        <v>201</v>
      </c>
      <c r="N9" s="233">
        <v>7.3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48</v>
      </c>
      <c r="G10" s="254">
        <f t="shared" si="0"/>
        <v>5.0125313283208017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45</v>
      </c>
      <c r="N10" s="233">
        <v>4.7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15</v>
      </c>
      <c r="N11" s="236">
        <v>2.2799999999999998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37"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236">
        <v>2.54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146</v>
      </c>
      <c r="G14" s="254">
        <f t="shared" si="0"/>
        <v>9.4860632837372485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150</v>
      </c>
      <c r="N14" s="233">
        <v>9.75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5</v>
      </c>
      <c r="G15" s="254">
        <f t="shared" si="0"/>
        <v>3.4293552812071328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7</v>
      </c>
      <c r="N15" s="233">
        <v>4.8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63</v>
      </c>
      <c r="G16" s="254">
        <f t="shared" si="0"/>
        <v>4.8524994223214977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69</v>
      </c>
      <c r="N16" s="233">
        <v>5.31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 t="s">
        <v>170</v>
      </c>
      <c r="I17" s="168">
        <v>13</v>
      </c>
      <c r="J17" s="64" t="s">
        <v>175</v>
      </c>
      <c r="K17" s="181">
        <v>55918</v>
      </c>
      <c r="L17" s="180">
        <v>1972</v>
      </c>
      <c r="M17" s="182">
        <v>4</v>
      </c>
      <c r="N17" s="236">
        <v>2.0299999999999998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236">
        <v>1.49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236">
        <v>2.79</v>
      </c>
    </row>
    <row r="20" spans="2:14" ht="15.7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49</v>
      </c>
      <c r="G20" s="254">
        <f t="shared" si="0"/>
        <v>10.144927536231885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56</v>
      </c>
      <c r="N20" s="233">
        <v>11.59</v>
      </c>
    </row>
    <row r="21" spans="2:14" ht="15.7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5</v>
      </c>
      <c r="G21" s="254">
        <f t="shared" si="0"/>
        <v>3.7369207772795217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33">
        <v>3.74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33">
        <v>4.21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6</v>
      </c>
      <c r="G23" s="173">
        <f t="shared" si="0"/>
        <v>2.5115110925073254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236">
        <v>2.5099999999999998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13</v>
      </c>
      <c r="G24" s="254">
        <f t="shared" si="0"/>
        <v>5.4921841994085341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11</v>
      </c>
      <c r="N24" s="233">
        <v>4.6500000000000004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37">
        <v>0.8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37">
        <v>0.74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236">
        <v>1.63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24</v>
      </c>
      <c r="G28" s="254">
        <f t="shared" si="0"/>
        <v>5.0020842017507299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24</v>
      </c>
      <c r="N28" s="233">
        <v>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7</v>
      </c>
      <c r="G29" s="173">
        <f t="shared" si="0"/>
        <v>2.9927319367250962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236">
        <v>2.99</v>
      </c>
    </row>
    <row r="30" spans="2:14" ht="15.75" thickBot="1" x14ac:dyDescent="0.3">
      <c r="B30" s="168">
        <v>26</v>
      </c>
      <c r="C30" s="200" t="s">
        <v>187</v>
      </c>
      <c r="D30" s="181">
        <v>56773</v>
      </c>
      <c r="E30" s="180">
        <v>1705</v>
      </c>
      <c r="F30" s="182">
        <v>1</v>
      </c>
      <c r="G30" s="202">
        <f t="shared" si="0"/>
        <v>0.5865102639296188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37">
        <v>0.59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25</v>
      </c>
      <c r="G31" s="254">
        <f t="shared" si="0"/>
        <v>6.6773504273504276</v>
      </c>
      <c r="H31" s="53" t="s">
        <v>170</v>
      </c>
      <c r="I31" s="168">
        <v>27</v>
      </c>
      <c r="J31" s="232" t="s">
        <v>47</v>
      </c>
      <c r="K31" s="181">
        <v>56844</v>
      </c>
      <c r="L31" s="180">
        <v>3744</v>
      </c>
      <c r="M31" s="182">
        <v>20</v>
      </c>
      <c r="N31" s="233">
        <v>5.34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15</v>
      </c>
      <c r="G32" s="254">
        <f t="shared" si="0"/>
        <v>4.0355125100887816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16</v>
      </c>
      <c r="N32" s="233">
        <v>4.3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10</v>
      </c>
      <c r="N33" s="233">
        <v>4.22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33">
        <v>3.28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4</v>
      </c>
      <c r="G35" s="173">
        <f t="shared" si="0"/>
        <v>2.229654403567447</v>
      </c>
      <c r="I35" s="168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236">
        <v>2.79</v>
      </c>
    </row>
    <row r="36" spans="2:14" ht="15.7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16</v>
      </c>
      <c r="G36" s="254">
        <f t="shared" si="0"/>
        <v>3.7602820211515864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16</v>
      </c>
      <c r="N36" s="233">
        <v>3.76</v>
      </c>
    </row>
    <row r="37" spans="2:14" ht="15.7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54">
        <f t="shared" si="0"/>
        <v>5.1244509516837482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7</v>
      </c>
      <c r="N37" s="233">
        <v>5.12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21</v>
      </c>
      <c r="G38" s="254">
        <f t="shared" si="0"/>
        <v>6.878480183426138</v>
      </c>
      <c r="H38" s="53" t="s">
        <v>170</v>
      </c>
      <c r="I38" s="168">
        <v>34</v>
      </c>
      <c r="J38" s="232" t="s">
        <v>61</v>
      </c>
      <c r="K38" s="181">
        <v>55062</v>
      </c>
      <c r="L38" s="180">
        <v>3053</v>
      </c>
      <c r="M38" s="182">
        <v>18</v>
      </c>
      <c r="N38" s="233">
        <v>5.9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236">
        <v>1.34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23</v>
      </c>
      <c r="G40" s="254">
        <f t="shared" si="0"/>
        <v>5.2166024041732824</v>
      </c>
      <c r="H40" s="53" t="s">
        <v>170</v>
      </c>
      <c r="I40" s="168">
        <v>36</v>
      </c>
      <c r="J40" s="232" t="s">
        <v>65</v>
      </c>
      <c r="K40" s="181">
        <v>57582</v>
      </c>
      <c r="L40" s="180">
        <v>4409</v>
      </c>
      <c r="M40" s="182">
        <v>21</v>
      </c>
      <c r="N40" s="233">
        <v>4.76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54">
        <f t="shared" si="0"/>
        <v>4.007285974499089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33">
        <v>4.01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304</v>
      </c>
      <c r="G42" s="254">
        <f t="shared" si="0"/>
        <v>6.5327173095519502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306</v>
      </c>
      <c r="N42" s="233">
        <v>6.58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23</v>
      </c>
      <c r="G43" s="254">
        <f t="shared" si="0"/>
        <v>5.9050064184852378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25</v>
      </c>
      <c r="N43" s="233">
        <v>6.42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14</v>
      </c>
      <c r="G44" s="254">
        <f t="shared" si="0"/>
        <v>6.1055385957261228</v>
      </c>
      <c r="H44" s="53" t="s">
        <v>170</v>
      </c>
      <c r="I44" s="168">
        <v>40</v>
      </c>
      <c r="J44" s="232" t="s">
        <v>193</v>
      </c>
      <c r="K44" s="181">
        <v>57948</v>
      </c>
      <c r="L44" s="180">
        <v>2293</v>
      </c>
      <c r="M44" s="182">
        <v>11</v>
      </c>
      <c r="N44" s="233">
        <v>4.8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236">
        <v>1.33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57</v>
      </c>
      <c r="G46" s="254">
        <f t="shared" si="0"/>
        <v>6.2554872695346795</v>
      </c>
      <c r="H46" s="53" t="s">
        <v>170</v>
      </c>
      <c r="I46" s="168">
        <v>42</v>
      </c>
      <c r="J46" s="232" t="s">
        <v>194</v>
      </c>
      <c r="K46" s="181">
        <v>57902</v>
      </c>
      <c r="L46" s="180">
        <v>9112</v>
      </c>
      <c r="M46" s="182">
        <v>50</v>
      </c>
      <c r="N46" s="233">
        <v>5.49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14</v>
      </c>
      <c r="G47" s="254">
        <f t="shared" si="0"/>
        <v>3.6572622779519333</v>
      </c>
      <c r="H47" s="53" t="s">
        <v>170</v>
      </c>
      <c r="I47" s="168">
        <v>43</v>
      </c>
      <c r="J47" s="64" t="s">
        <v>79</v>
      </c>
      <c r="K47" s="181">
        <v>58008</v>
      </c>
      <c r="L47" s="180">
        <v>3828</v>
      </c>
      <c r="M47" s="182">
        <v>11</v>
      </c>
      <c r="N47" s="236">
        <v>2.87</v>
      </c>
    </row>
    <row r="48" spans="2:14" ht="16.5" thickBot="1" x14ac:dyDescent="0.3">
      <c r="B48" s="168">
        <v>44</v>
      </c>
      <c r="C48" s="232" t="s">
        <v>81</v>
      </c>
      <c r="D48" s="181">
        <v>58142</v>
      </c>
      <c r="E48" s="180">
        <v>4320</v>
      </c>
      <c r="F48" s="182">
        <v>14</v>
      </c>
      <c r="G48" s="254">
        <f t="shared" si="0"/>
        <v>3.2407407407407409</v>
      </c>
      <c r="H48" s="53" t="s">
        <v>170</v>
      </c>
      <c r="I48" s="168">
        <v>44</v>
      </c>
      <c r="J48" s="64" t="s">
        <v>81</v>
      </c>
      <c r="K48" s="181">
        <v>58142</v>
      </c>
      <c r="L48" s="180">
        <v>4320</v>
      </c>
      <c r="M48" s="182">
        <v>12</v>
      </c>
      <c r="N48" s="236">
        <v>2.78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7</v>
      </c>
      <c r="G49" s="254">
        <f t="shared" si="0"/>
        <v>4.7138047138047137</v>
      </c>
      <c r="H49" s="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6</v>
      </c>
      <c r="N49" s="233">
        <v>4.04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232" t="s">
        <v>196</v>
      </c>
      <c r="K50" s="181">
        <v>55106</v>
      </c>
      <c r="L50" s="180">
        <v>1178</v>
      </c>
      <c r="M50" s="182">
        <v>4</v>
      </c>
      <c r="N50" s="233">
        <v>3.4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20</v>
      </c>
      <c r="G51" s="254">
        <f t="shared" si="0"/>
        <v>4.0412204485754701</v>
      </c>
      <c r="H51" s="53" t="s">
        <v>170</v>
      </c>
      <c r="I51" s="168">
        <v>47</v>
      </c>
      <c r="J51" s="232" t="s">
        <v>87</v>
      </c>
      <c r="K51" s="181">
        <v>58259</v>
      </c>
      <c r="L51" s="180">
        <v>4949</v>
      </c>
      <c r="M51" s="182">
        <v>16</v>
      </c>
      <c r="N51" s="233">
        <v>3.23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20</v>
      </c>
      <c r="G52" s="254">
        <f t="shared" si="0"/>
        <v>4.2992261392949267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18</v>
      </c>
      <c r="N52" s="233">
        <v>3.87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3</v>
      </c>
      <c r="G53" s="173">
        <f t="shared" si="0"/>
        <v>1.3066202090592334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236">
        <v>1.31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236">
        <v>1.45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37">
        <v>0.61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37">
        <v>0.66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29</v>
      </c>
      <c r="G57" s="254">
        <f t="shared" si="0"/>
        <v>7.9539221064179921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30</v>
      </c>
      <c r="N57" s="233">
        <v>8.23</v>
      </c>
    </row>
    <row r="58" spans="2:14" ht="15.7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54">
        <f t="shared" si="0"/>
        <v>7.1574642126789367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33">
        <v>7.16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15</v>
      </c>
      <c r="G59" s="254">
        <f t="shared" si="0"/>
        <v>3.8981288981288982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12</v>
      </c>
      <c r="N59" s="233">
        <v>3.12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236">
        <v>2.74</v>
      </c>
    </row>
    <row r="61" spans="2:14" ht="15.7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14</v>
      </c>
      <c r="G61" s="254">
        <f t="shared" si="0"/>
        <v>4.2839657282741737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14</v>
      </c>
      <c r="N61" s="233">
        <v>4.28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5</v>
      </c>
      <c r="G62" s="173">
        <f t="shared" si="0"/>
        <v>2.1786492374727668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3</v>
      </c>
      <c r="N62" s="236">
        <v>1.31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5</v>
      </c>
      <c r="G63" s="254">
        <f t="shared" si="0"/>
        <v>4.3478260869565215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33">
        <v>4.3499999999999996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33">
        <v>3.86</v>
      </c>
    </row>
    <row r="65" spans="2:15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33">
        <v>3.02</v>
      </c>
    </row>
    <row r="66" spans="2:15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33">
        <v>3.16</v>
      </c>
    </row>
    <row r="67" spans="2:15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39</v>
      </c>
      <c r="G67" s="254">
        <f t="shared" si="0"/>
        <v>8.1470649676206399</v>
      </c>
      <c r="H67" s="53" t="s">
        <v>170</v>
      </c>
      <c r="I67" s="168">
        <v>63</v>
      </c>
      <c r="J67" s="232" t="s">
        <v>131</v>
      </c>
      <c r="K67" s="181">
        <v>59041</v>
      </c>
      <c r="L67" s="180">
        <v>4787</v>
      </c>
      <c r="M67" s="182">
        <v>37</v>
      </c>
      <c r="N67" s="233">
        <v>7.73</v>
      </c>
    </row>
    <row r="68" spans="2:15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236">
        <v>2.85</v>
      </c>
    </row>
    <row r="69" spans="2:15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173">
        <f t="shared" si="0"/>
        <v>2.1770682148040637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236">
        <v>2.1800000000000002</v>
      </c>
    </row>
    <row r="70" spans="2:15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1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236">
        <v>2.7</v>
      </c>
    </row>
    <row r="71" spans="2:15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3</v>
      </c>
      <c r="G71" s="173">
        <f t="shared" si="1"/>
        <v>1.95822454308094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3</v>
      </c>
      <c r="N71" s="236">
        <v>1.96</v>
      </c>
    </row>
    <row r="72" spans="2:15" ht="15.75" thickBot="1" x14ac:dyDescent="0.3">
      <c r="B72" s="168">
        <v>68</v>
      </c>
      <c r="C72" s="64" t="s">
        <v>208</v>
      </c>
      <c r="D72" s="181">
        <v>55311</v>
      </c>
      <c r="E72" s="180">
        <v>2199</v>
      </c>
      <c r="F72" s="182">
        <v>6</v>
      </c>
      <c r="G72" s="173">
        <f t="shared" si="1"/>
        <v>2.7285129604365621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236">
        <v>2.73</v>
      </c>
    </row>
    <row r="73" spans="2:15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9</v>
      </c>
      <c r="G73" s="254">
        <f t="shared" si="1"/>
        <v>7.0866141732283463</v>
      </c>
      <c r="H73" s="53" t="s">
        <v>170</v>
      </c>
      <c r="I73" s="168">
        <v>69</v>
      </c>
      <c r="J73" s="232" t="s">
        <v>209</v>
      </c>
      <c r="K73" s="181">
        <v>59498</v>
      </c>
      <c r="L73" s="180">
        <v>1270</v>
      </c>
      <c r="M73" s="182">
        <v>5</v>
      </c>
      <c r="N73" s="233">
        <v>3.94</v>
      </c>
    </row>
    <row r="74" spans="2:15" ht="15.7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1"/>
        <v>4.0106951871657754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33">
        <v>4.01</v>
      </c>
    </row>
    <row r="75" spans="2:15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33</v>
      </c>
      <c r="G75" s="254">
        <f t="shared" si="1"/>
        <v>7.9980610761027631</v>
      </c>
      <c r="H75" s="53" t="s">
        <v>170</v>
      </c>
      <c r="I75" s="168">
        <v>71</v>
      </c>
      <c r="J75" s="232" t="s">
        <v>211</v>
      </c>
      <c r="K75" s="181">
        <v>59327</v>
      </c>
      <c r="L75" s="180">
        <v>4126</v>
      </c>
      <c r="M75" s="182">
        <v>27</v>
      </c>
      <c r="N75" s="233">
        <v>6.54</v>
      </c>
      <c r="O75">
        <f>27*1000/L75</f>
        <v>6.543868153174988</v>
      </c>
    </row>
    <row r="76" spans="2:15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17</v>
      </c>
      <c r="G76" s="254">
        <f t="shared" si="1"/>
        <v>7.4725274725274726</v>
      </c>
      <c r="H76" s="53" t="s">
        <v>170</v>
      </c>
      <c r="I76" s="168">
        <v>72</v>
      </c>
      <c r="J76" s="232" t="s">
        <v>149</v>
      </c>
      <c r="K76" s="181">
        <v>59416</v>
      </c>
      <c r="L76" s="180">
        <v>2275</v>
      </c>
      <c r="M76" s="182">
        <v>14</v>
      </c>
      <c r="N76" s="233">
        <v>6.15</v>
      </c>
    </row>
    <row r="77" spans="2:15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1"/>
        <v>1.9672131147540983</v>
      </c>
      <c r="H77" s="53" t="s">
        <v>170</v>
      </c>
      <c r="I77" s="168">
        <v>73</v>
      </c>
      <c r="J77" s="200" t="s">
        <v>151</v>
      </c>
      <c r="K77" s="181">
        <v>59657</v>
      </c>
      <c r="L77" s="180">
        <v>1525</v>
      </c>
      <c r="M77" s="182">
        <v>0</v>
      </c>
      <c r="N77" s="237">
        <v>0</v>
      </c>
    </row>
    <row r="78" spans="2:15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1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236">
        <v>1.74</v>
      </c>
    </row>
    <row r="79" spans="2:15" ht="15.7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1"/>
        <v>1.5263846489315307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236">
        <v>1.53</v>
      </c>
    </row>
    <row r="80" spans="2:15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6</v>
      </c>
      <c r="G80" s="173">
        <f t="shared" si="1"/>
        <v>2.7459954233409611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236">
        <v>2.75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14</v>
      </c>
      <c r="G81" s="254">
        <f t="shared" si="1"/>
        <v>5.4411193159735713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17</v>
      </c>
      <c r="N81" s="233">
        <v>6.61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6</v>
      </c>
      <c r="G82" s="173">
        <f t="shared" si="1"/>
        <v>2.8530670470756063</v>
      </c>
      <c r="I82" s="168">
        <v>78</v>
      </c>
      <c r="J82" s="232" t="s">
        <v>161</v>
      </c>
      <c r="K82" s="181">
        <v>59942</v>
      </c>
      <c r="L82" s="180">
        <v>2103</v>
      </c>
      <c r="M82" s="182">
        <v>10</v>
      </c>
      <c r="N82" s="233">
        <v>4.76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1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236">
        <v>2.11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34</v>
      </c>
      <c r="G84" s="254">
        <f t="shared" si="1"/>
        <v>5.7287278854254424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29</v>
      </c>
      <c r="N84" s="233">
        <v>4.8899999999999997</v>
      </c>
    </row>
    <row r="85" spans="2:14" ht="15.7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2</v>
      </c>
      <c r="G85" s="173">
        <f t="shared" si="1"/>
        <v>1.392757660167131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236">
        <v>1.39</v>
      </c>
    </row>
    <row r="86" spans="2:14" ht="17.25" thickTop="1" thickBot="1" x14ac:dyDescent="0.3">
      <c r="B86" s="402" t="s">
        <v>215</v>
      </c>
      <c r="C86" s="403"/>
      <c r="D86" s="404"/>
      <c r="E86" s="167">
        <v>758169</v>
      </c>
      <c r="F86" s="167">
        <v>4672</v>
      </c>
      <c r="G86" s="254">
        <f t="shared" si="1"/>
        <v>6.1622144930747629</v>
      </c>
      <c r="H86" s="53" t="s">
        <v>170</v>
      </c>
      <c r="I86" s="402" t="s">
        <v>215</v>
      </c>
      <c r="J86" s="403"/>
      <c r="K86" s="404"/>
      <c r="L86" s="167">
        <v>758169</v>
      </c>
      <c r="M86" s="167">
        <v>4642</v>
      </c>
      <c r="N86" s="233">
        <v>6.12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44299</v>
      </c>
      <c r="J1" s="249">
        <v>44298</v>
      </c>
    </row>
    <row r="2" spans="2:14" ht="56.25" customHeight="1" thickBot="1" x14ac:dyDescent="0.35">
      <c r="B2" s="393" t="s">
        <v>300</v>
      </c>
      <c r="C2" s="394"/>
      <c r="D2" s="394"/>
      <c r="E2" s="394"/>
      <c r="F2" s="394"/>
      <c r="G2" s="395"/>
      <c r="I2" s="393" t="s">
        <v>299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2233</v>
      </c>
      <c r="G5" s="254">
        <f>F5*1000/E5</f>
        <v>6.6228308227080346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2383</v>
      </c>
      <c r="N5" s="254">
        <f>M5*1000/L5</f>
        <v>7.0677142187699271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280</v>
      </c>
      <c r="G6" s="254">
        <f t="shared" ref="G6:G69" si="0">F6*1000/E6</f>
        <v>7.2823740539415853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285</v>
      </c>
      <c r="N6" s="254">
        <f t="shared" ref="N6:N69" si="1">M6*1000/L6</f>
        <v>7.4124164477619701</v>
      </c>
    </row>
    <row r="7" spans="2:14" ht="15.7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90</v>
      </c>
      <c r="G7" s="254">
        <f t="shared" si="0"/>
        <v>3.9086250325718752</v>
      </c>
      <c r="I7" s="168">
        <v>3</v>
      </c>
      <c r="J7" s="232" t="s">
        <v>228</v>
      </c>
      <c r="K7" s="181">
        <v>55384</v>
      </c>
      <c r="L7" s="180">
        <v>23026</v>
      </c>
      <c r="M7" s="182">
        <v>92</v>
      </c>
      <c r="N7" s="254">
        <f t="shared" si="1"/>
        <v>3.9954833666290281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316</v>
      </c>
      <c r="G8" s="254">
        <f t="shared" si="0"/>
        <v>5.6853960885914248</v>
      </c>
      <c r="H8" s="53" t="s">
        <v>170</v>
      </c>
      <c r="I8" s="168">
        <v>4</v>
      </c>
      <c r="J8" s="232" t="s">
        <v>229</v>
      </c>
      <c r="K8" s="181">
        <v>55259</v>
      </c>
      <c r="L8" s="180">
        <v>55581</v>
      </c>
      <c r="M8" s="182">
        <v>311</v>
      </c>
      <c r="N8" s="254">
        <f t="shared" si="1"/>
        <v>5.5954372897213078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246</v>
      </c>
      <c r="G9" s="254">
        <f t="shared" si="0"/>
        <v>8.9392783167993031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225</v>
      </c>
      <c r="N9" s="254">
        <f t="shared" si="1"/>
        <v>8.1761691921944841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45</v>
      </c>
      <c r="G10" s="254">
        <f t="shared" si="0"/>
        <v>4.6992481203007515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182">
        <v>48</v>
      </c>
      <c r="N10" s="254">
        <f t="shared" si="1"/>
        <v>5.0125313283208017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182">
        <v>18</v>
      </c>
      <c r="N11" s="173">
        <f t="shared" si="1"/>
        <v>2.7347310847766635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136</v>
      </c>
      <c r="G14" s="254">
        <f t="shared" si="0"/>
        <v>8.8363329218374371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146</v>
      </c>
      <c r="N14" s="254">
        <f t="shared" si="1"/>
        <v>9.4860632837372485</v>
      </c>
    </row>
    <row r="15" spans="2:14" ht="15.7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5</v>
      </c>
      <c r="G15" s="254">
        <f t="shared" si="0"/>
        <v>3.4293552812071328</v>
      </c>
      <c r="I15" s="168">
        <v>11</v>
      </c>
      <c r="J15" s="232" t="s">
        <v>174</v>
      </c>
      <c r="K15" s="181">
        <v>55776</v>
      </c>
      <c r="L15" s="180">
        <v>1458</v>
      </c>
      <c r="M15" s="182">
        <v>5</v>
      </c>
      <c r="N15" s="254">
        <f t="shared" si="1"/>
        <v>3.4293552812071328</v>
      </c>
    </row>
    <row r="16" spans="2:14" ht="15.7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58</v>
      </c>
      <c r="G16" s="254">
        <f t="shared" si="0"/>
        <v>4.4673804205499499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63</v>
      </c>
      <c r="N16" s="254">
        <f t="shared" si="1"/>
        <v>4.8524994223214977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/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50</v>
      </c>
      <c r="G20" s="254">
        <f t="shared" si="0"/>
        <v>10.351966873706004</v>
      </c>
      <c r="H20" s="53" t="s">
        <v>170</v>
      </c>
      <c r="I20" s="168">
        <v>16</v>
      </c>
      <c r="J20" s="232" t="s">
        <v>178</v>
      </c>
      <c r="K20" s="181">
        <v>56210</v>
      </c>
      <c r="L20" s="180">
        <v>4830</v>
      </c>
      <c r="M20" s="182">
        <v>49</v>
      </c>
      <c r="N20" s="254">
        <f t="shared" si="1"/>
        <v>10.144927536231885</v>
      </c>
    </row>
    <row r="21" spans="2:14" ht="15.75" thickBot="1" x14ac:dyDescent="0.3">
      <c r="B21" s="168">
        <v>17</v>
      </c>
      <c r="C21" s="64" t="s">
        <v>179</v>
      </c>
      <c r="D21" s="181">
        <v>56265</v>
      </c>
      <c r="E21" s="180">
        <v>1338</v>
      </c>
      <c r="F21" s="182">
        <v>4</v>
      </c>
      <c r="G21" s="173">
        <f t="shared" si="0"/>
        <v>2.9895366218236172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5</v>
      </c>
      <c r="N21" s="254">
        <f t="shared" si="1"/>
        <v>3.7369207772795217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5.7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5</v>
      </c>
      <c r="G23" s="173">
        <f t="shared" si="0"/>
        <v>2.0929259104227711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6</v>
      </c>
      <c r="N23" s="173">
        <f t="shared" si="1"/>
        <v>2.5115110925073254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16</v>
      </c>
      <c r="G24" s="254">
        <f t="shared" si="0"/>
        <v>6.7596113223489649</v>
      </c>
      <c r="H24" s="53" t="s">
        <v>170</v>
      </c>
      <c r="I24" s="168">
        <v>20</v>
      </c>
      <c r="J24" s="232" t="s">
        <v>181</v>
      </c>
      <c r="K24" s="181">
        <v>56425</v>
      </c>
      <c r="L24" s="180">
        <v>2367</v>
      </c>
      <c r="M24" s="182">
        <v>13</v>
      </c>
      <c r="N24" s="254">
        <f t="shared" si="1"/>
        <v>5.4921841994085341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5.7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5.7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23</v>
      </c>
      <c r="G28" s="254">
        <f t="shared" si="0"/>
        <v>4.7936640266777824</v>
      </c>
      <c r="I28" s="168">
        <v>24</v>
      </c>
      <c r="J28" s="232" t="s">
        <v>185</v>
      </c>
      <c r="K28" s="181">
        <v>56666</v>
      </c>
      <c r="L28" s="180">
        <v>4798</v>
      </c>
      <c r="M28" s="182">
        <v>24</v>
      </c>
      <c r="N28" s="254">
        <f t="shared" si="1"/>
        <v>5.0020842017507299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7</v>
      </c>
      <c r="N29" s="173">
        <f t="shared" si="1"/>
        <v>2.9927319367250962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200" t="s">
        <v>187</v>
      </c>
      <c r="K30" s="181">
        <v>56773</v>
      </c>
      <c r="L30" s="180">
        <v>1705</v>
      </c>
      <c r="M30" s="182">
        <v>1</v>
      </c>
      <c r="N30" s="202">
        <f t="shared" si="1"/>
        <v>0.5865102639296188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25</v>
      </c>
      <c r="G31" s="254">
        <f t="shared" si="0"/>
        <v>6.6773504273504276</v>
      </c>
      <c r="H31" s="53"/>
      <c r="I31" s="265">
        <v>27</v>
      </c>
      <c r="J31" s="232" t="s">
        <v>47</v>
      </c>
      <c r="K31" s="181">
        <v>56844</v>
      </c>
      <c r="L31" s="180">
        <v>3744</v>
      </c>
      <c r="M31" s="182">
        <v>25</v>
      </c>
      <c r="N31" s="254">
        <f t="shared" si="1"/>
        <v>6.6773504273504276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15</v>
      </c>
      <c r="N32" s="254">
        <f t="shared" si="1"/>
        <v>4.0355125100887816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/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232" t="s">
        <v>53</v>
      </c>
      <c r="D34" s="181">
        <v>57163</v>
      </c>
      <c r="E34" s="180">
        <v>1524</v>
      </c>
      <c r="F34" s="182">
        <v>5</v>
      </c>
      <c r="G34" s="254">
        <f t="shared" si="0"/>
        <v>3.2808398950131235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1"/>
        <v>3.2808398950131235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4</v>
      </c>
      <c r="G35" s="173">
        <f t="shared" si="0"/>
        <v>2.229654403567447</v>
      </c>
      <c r="I35" s="168">
        <v>31</v>
      </c>
      <c r="J35" s="64" t="s">
        <v>55</v>
      </c>
      <c r="K35" s="181">
        <v>57225</v>
      </c>
      <c r="L35" s="180">
        <v>1794</v>
      </c>
      <c r="M35" s="182">
        <v>4</v>
      </c>
      <c r="N35" s="173">
        <f t="shared" si="1"/>
        <v>2.229654403567447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17</v>
      </c>
      <c r="G36" s="254">
        <f t="shared" si="0"/>
        <v>3.9952996474735607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16</v>
      </c>
      <c r="N36" s="254">
        <f t="shared" si="1"/>
        <v>3.7602820211515864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 t="s">
        <v>170</v>
      </c>
      <c r="I37" s="168">
        <v>33</v>
      </c>
      <c r="J37" s="232" t="s">
        <v>189</v>
      </c>
      <c r="K37" s="181">
        <v>57449</v>
      </c>
      <c r="L37" s="180">
        <v>1366</v>
      </c>
      <c r="M37" s="182">
        <v>7</v>
      </c>
      <c r="N37" s="254">
        <f t="shared" si="1"/>
        <v>5.1244509516837482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 t="s">
        <v>170</v>
      </c>
      <c r="I38" s="265">
        <v>34</v>
      </c>
      <c r="J38" s="232" t="s">
        <v>61</v>
      </c>
      <c r="K38" s="181">
        <v>55062</v>
      </c>
      <c r="L38" s="180">
        <v>3053</v>
      </c>
      <c r="M38" s="182">
        <v>21</v>
      </c>
      <c r="N38" s="254">
        <f t="shared" si="1"/>
        <v>6.878480183426138</v>
      </c>
    </row>
    <row r="39" spans="2:14" ht="15.7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2</v>
      </c>
      <c r="G39" s="173">
        <f t="shared" si="0"/>
        <v>1.3422818791946309</v>
      </c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20</v>
      </c>
      <c r="G40" s="254">
        <f t="shared" si="0"/>
        <v>4.5361760036289409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23</v>
      </c>
      <c r="N40" s="254">
        <f t="shared" si="1"/>
        <v>5.2166024041732824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11</v>
      </c>
      <c r="G41" s="254">
        <f t="shared" si="0"/>
        <v>4.007285974499089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54">
        <f t="shared" si="1"/>
        <v>4.007285974499089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291</v>
      </c>
      <c r="G42" s="254">
        <f t="shared" si="0"/>
        <v>6.2533576877618993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304</v>
      </c>
      <c r="N42" s="254">
        <f t="shared" si="1"/>
        <v>6.5327173095519502</v>
      </c>
    </row>
    <row r="43" spans="2:14" ht="15.7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21</v>
      </c>
      <c r="G43" s="254">
        <f t="shared" si="0"/>
        <v>5.3915275994865208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23</v>
      </c>
      <c r="N43" s="254">
        <f t="shared" si="1"/>
        <v>5.9050064184852378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14</v>
      </c>
      <c r="G44" s="254">
        <f t="shared" si="0"/>
        <v>6.1055385957261228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14</v>
      </c>
      <c r="N44" s="254">
        <f t="shared" si="1"/>
        <v>6.1055385957261228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54</v>
      </c>
      <c r="G46" s="254">
        <f t="shared" si="0"/>
        <v>5.9262510974539069</v>
      </c>
      <c r="H46" s="53"/>
      <c r="I46" s="265">
        <v>42</v>
      </c>
      <c r="J46" s="232" t="s">
        <v>194</v>
      </c>
      <c r="K46" s="181">
        <v>57902</v>
      </c>
      <c r="L46" s="180">
        <v>9112</v>
      </c>
      <c r="M46" s="182">
        <v>57</v>
      </c>
      <c r="N46" s="254">
        <f t="shared" si="1"/>
        <v>6.2554872695346795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13</v>
      </c>
      <c r="G47" s="254">
        <f t="shared" si="0"/>
        <v>3.3960292580982236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182">
        <v>14</v>
      </c>
      <c r="N47" s="254">
        <f t="shared" si="1"/>
        <v>3.6572622779519333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11</v>
      </c>
      <c r="G48" s="173">
        <f t="shared" si="0"/>
        <v>2.5462962962962963</v>
      </c>
      <c r="H48" s="53"/>
      <c r="I48" s="168">
        <v>44</v>
      </c>
      <c r="J48" s="232" t="s">
        <v>81</v>
      </c>
      <c r="K48" s="181">
        <v>58142</v>
      </c>
      <c r="L48" s="180">
        <v>4320</v>
      </c>
      <c r="M48" s="182">
        <v>14</v>
      </c>
      <c r="N48" s="254">
        <f t="shared" si="1"/>
        <v>3.2407407407407409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 t="s">
        <v>170</v>
      </c>
      <c r="I49" s="168">
        <v>45</v>
      </c>
      <c r="J49" s="232" t="s">
        <v>195</v>
      </c>
      <c r="K49" s="181">
        <v>58204</v>
      </c>
      <c r="L49" s="180">
        <v>1485</v>
      </c>
      <c r="M49" s="182">
        <v>7</v>
      </c>
      <c r="N49" s="254">
        <f t="shared" si="1"/>
        <v>4.7138047138047137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20</v>
      </c>
      <c r="N51" s="254">
        <f t="shared" si="1"/>
        <v>4.0412204485754701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22</v>
      </c>
      <c r="G52" s="254">
        <f t="shared" si="0"/>
        <v>4.7291487532244192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20</v>
      </c>
      <c r="N52" s="254">
        <f t="shared" si="1"/>
        <v>4.2992261392949267</v>
      </c>
    </row>
    <row r="53" spans="2:14" ht="15.75" thickBot="1" x14ac:dyDescent="0.3">
      <c r="B53" s="168">
        <v>49</v>
      </c>
      <c r="C53" s="200" t="s">
        <v>197</v>
      </c>
      <c r="D53" s="181">
        <v>58357</v>
      </c>
      <c r="E53" s="180">
        <v>2296</v>
      </c>
      <c r="F53" s="182">
        <v>2</v>
      </c>
      <c r="G53" s="202">
        <f t="shared" si="0"/>
        <v>0.87108013937282225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3</v>
      </c>
      <c r="N53" s="173">
        <f t="shared" si="1"/>
        <v>1.3066202090592334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27</v>
      </c>
      <c r="G57" s="254">
        <f t="shared" si="0"/>
        <v>7.4053757542512342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29</v>
      </c>
      <c r="N57" s="254">
        <f t="shared" si="1"/>
        <v>7.9539221064179921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44</v>
      </c>
      <c r="G58" s="254">
        <f t="shared" si="0"/>
        <v>7.4982958418541239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54">
        <f t="shared" si="1"/>
        <v>7.1574642126789367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 t="s">
        <v>170</v>
      </c>
      <c r="I59" s="168">
        <v>55</v>
      </c>
      <c r="J59" s="232" t="s">
        <v>103</v>
      </c>
      <c r="K59" s="181">
        <v>58552</v>
      </c>
      <c r="L59" s="180">
        <v>3848</v>
      </c>
      <c r="M59" s="182">
        <v>15</v>
      </c>
      <c r="N59" s="254">
        <f t="shared" si="1"/>
        <v>3.8981288981288982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168">
        <v>57</v>
      </c>
      <c r="J61" s="232" t="s">
        <v>201</v>
      </c>
      <c r="K61" s="181">
        <v>58721</v>
      </c>
      <c r="L61" s="180">
        <v>3268</v>
      </c>
      <c r="M61" s="182">
        <v>14</v>
      </c>
      <c r="N61" s="254">
        <f t="shared" si="1"/>
        <v>4.2839657282741737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 t="s">
        <v>170</v>
      </c>
      <c r="I62" s="168">
        <v>58</v>
      </c>
      <c r="J62" s="64" t="s">
        <v>119</v>
      </c>
      <c r="K62" s="181">
        <v>60169</v>
      </c>
      <c r="L62" s="180">
        <v>2295</v>
      </c>
      <c r="M62" s="182">
        <v>5</v>
      </c>
      <c r="N62" s="173">
        <f t="shared" si="1"/>
        <v>2.1786492374727668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5</v>
      </c>
      <c r="N63" s="254">
        <f t="shared" si="1"/>
        <v>4.3478260869565215</v>
      </c>
    </row>
    <row r="64" spans="2:14" ht="15.7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7</v>
      </c>
      <c r="G64" s="254">
        <f t="shared" si="0"/>
        <v>3.8567493112947657</v>
      </c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37</v>
      </c>
      <c r="G67" s="254">
        <f t="shared" si="0"/>
        <v>7.7292667641529142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4787</v>
      </c>
      <c r="M67" s="182">
        <v>39</v>
      </c>
      <c r="N67" s="254">
        <f t="shared" si="1"/>
        <v>8.1470649676206399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3</v>
      </c>
      <c r="G69" s="173">
        <f t="shared" si="0"/>
        <v>2.1770682148040637</v>
      </c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173">
        <f t="shared" si="1"/>
        <v>2.1770682148040637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5.7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4</v>
      </c>
      <c r="G71" s="173">
        <f t="shared" si="2"/>
        <v>2.6109660574412534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3</v>
      </c>
      <c r="N71" s="173">
        <f t="shared" si="3"/>
        <v>1.95822454308094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 t="s">
        <v>170</v>
      </c>
      <c r="I72" s="168">
        <v>68</v>
      </c>
      <c r="J72" s="64" t="s">
        <v>208</v>
      </c>
      <c r="K72" s="181">
        <v>55311</v>
      </c>
      <c r="L72" s="180">
        <v>2199</v>
      </c>
      <c r="M72" s="182">
        <v>6</v>
      </c>
      <c r="N72" s="173">
        <f t="shared" si="3"/>
        <v>2.7285129604365621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10</v>
      </c>
      <c r="G73" s="254">
        <f t="shared" si="2"/>
        <v>7.8740157480314963</v>
      </c>
      <c r="H73" s="53" t="s">
        <v>170</v>
      </c>
      <c r="I73" s="265">
        <v>69</v>
      </c>
      <c r="J73" s="232" t="s">
        <v>209</v>
      </c>
      <c r="K73" s="181">
        <v>59498</v>
      </c>
      <c r="L73" s="180">
        <v>1270</v>
      </c>
      <c r="M73" s="182">
        <v>9</v>
      </c>
      <c r="N73" s="254">
        <f t="shared" si="3"/>
        <v>7.0866141732283463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10</v>
      </c>
      <c r="G74" s="254">
        <f t="shared" si="2"/>
        <v>4.4563279857397502</v>
      </c>
      <c r="H74" s="53" t="s">
        <v>170</v>
      </c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3"/>
        <v>4.0106951871657754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29</v>
      </c>
      <c r="G75" s="254">
        <f t="shared" si="2"/>
        <v>7.0285991274842461</v>
      </c>
      <c r="H75" s="53"/>
      <c r="I75" s="265">
        <v>71</v>
      </c>
      <c r="J75" s="232" t="s">
        <v>211</v>
      </c>
      <c r="K75" s="181">
        <v>59327</v>
      </c>
      <c r="L75" s="180">
        <v>4126</v>
      </c>
      <c r="M75" s="182">
        <v>33</v>
      </c>
      <c r="N75" s="254">
        <f t="shared" si="3"/>
        <v>7.9980610761027631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14</v>
      </c>
      <c r="G76" s="254">
        <f t="shared" si="2"/>
        <v>6.1538461538461542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17</v>
      </c>
      <c r="N76" s="254">
        <f t="shared" si="3"/>
        <v>7.4725274725274726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2"/>
        <v>1.9672131147540983</v>
      </c>
      <c r="H77" s="53"/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5.7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3</v>
      </c>
      <c r="G78" s="173">
        <f t="shared" si="2"/>
        <v>1.7361111111111112</v>
      </c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3"/>
        <v>1.7361111111111112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H79" s="53" t="s">
        <v>170</v>
      </c>
      <c r="I79" s="168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5</v>
      </c>
      <c r="G80" s="173">
        <f t="shared" si="2"/>
        <v>2.2883295194508011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6</v>
      </c>
      <c r="N80" s="173">
        <f t="shared" si="3"/>
        <v>2.7459954233409611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14</v>
      </c>
      <c r="G81" s="254">
        <f t="shared" si="2"/>
        <v>5.4411193159735713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14</v>
      </c>
      <c r="N81" s="254">
        <f t="shared" si="3"/>
        <v>5.4411193159735713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5</v>
      </c>
      <c r="G82" s="173">
        <f t="shared" si="2"/>
        <v>2.377555872563005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6</v>
      </c>
      <c r="N82" s="173">
        <f t="shared" si="3"/>
        <v>2.8530670470756063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33</v>
      </c>
      <c r="G84" s="254">
        <f t="shared" si="2"/>
        <v>5.5602358887952823</v>
      </c>
      <c r="H84" s="53"/>
      <c r="I84" s="168">
        <v>80</v>
      </c>
      <c r="J84" s="232" t="s">
        <v>214</v>
      </c>
      <c r="K84" s="181">
        <v>60062</v>
      </c>
      <c r="L84" s="180">
        <v>5935</v>
      </c>
      <c r="M84" s="182">
        <v>34</v>
      </c>
      <c r="N84" s="254">
        <f t="shared" si="3"/>
        <v>5.7287278854254424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3</v>
      </c>
      <c r="G85" s="173">
        <f t="shared" si="2"/>
        <v>2.0891364902506964</v>
      </c>
      <c r="H85" s="53" t="s">
        <v>170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2</v>
      </c>
      <c r="N85" s="173">
        <f t="shared" si="3"/>
        <v>1.392757660167131</v>
      </c>
    </row>
    <row r="86" spans="2:14" ht="17.25" thickTop="1" thickBot="1" x14ac:dyDescent="0.3">
      <c r="B86" s="402" t="s">
        <v>215</v>
      </c>
      <c r="C86" s="403"/>
      <c r="D86" s="404"/>
      <c r="E86" s="167">
        <f>SUM(E5:E85)</f>
        <v>758169</v>
      </c>
      <c r="F86" s="167">
        <f>SUM(F5:F85)</f>
        <v>4498</v>
      </c>
      <c r="G86" s="254">
        <f t="shared" si="2"/>
        <v>5.9327142101563108</v>
      </c>
      <c r="H86" s="53"/>
      <c r="I86" s="402" t="s">
        <v>215</v>
      </c>
      <c r="J86" s="403"/>
      <c r="K86" s="404"/>
      <c r="L86" s="167">
        <v>758169</v>
      </c>
      <c r="M86" s="167">
        <v>4672</v>
      </c>
      <c r="N86" s="254">
        <f t="shared" si="3"/>
        <v>6.1622144930747629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P7" sqref="P7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44300</v>
      </c>
      <c r="J1" s="249">
        <v>44299</v>
      </c>
    </row>
    <row r="2" spans="2:14" ht="56.25" customHeight="1" thickBot="1" x14ac:dyDescent="0.35">
      <c r="B2" s="393" t="s">
        <v>301</v>
      </c>
      <c r="C2" s="394"/>
      <c r="D2" s="394"/>
      <c r="E2" s="394"/>
      <c r="F2" s="394"/>
      <c r="G2" s="395"/>
      <c r="I2" s="393" t="s">
        <v>300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2205</v>
      </c>
      <c r="G5" s="254">
        <f>F5*1000/E5</f>
        <v>6.5397859221098154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2233</v>
      </c>
      <c r="N5" s="254">
        <f>M5*1000/L5</f>
        <v>6.6228308227080346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278</v>
      </c>
      <c r="G6" s="254">
        <f t="shared" ref="G6:G69" si="0">F6*1000/E6</f>
        <v>7.2303570964134307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280</v>
      </c>
      <c r="N6" s="254">
        <f t="shared" ref="N6:N69" si="1">M6*1000/L6</f>
        <v>7.2823740539415853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95</v>
      </c>
      <c r="G7" s="254">
        <f t="shared" si="0"/>
        <v>4.1257708677147571</v>
      </c>
      <c r="H7" s="53"/>
      <c r="I7" s="168">
        <v>3</v>
      </c>
      <c r="J7" s="232" t="s">
        <v>228</v>
      </c>
      <c r="K7" s="181">
        <v>55384</v>
      </c>
      <c r="L7" s="180">
        <v>23026</v>
      </c>
      <c r="M7" s="182">
        <v>90</v>
      </c>
      <c r="N7" s="254">
        <f t="shared" si="1"/>
        <v>3.9086250325718752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313</v>
      </c>
      <c r="G8" s="254">
        <f t="shared" si="0"/>
        <v>5.631420809269355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316</v>
      </c>
      <c r="N8" s="254">
        <f t="shared" si="1"/>
        <v>5.6853960885914248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250</v>
      </c>
      <c r="G9" s="254">
        <f t="shared" si="0"/>
        <v>9.084632435771649</v>
      </c>
      <c r="H9" s="53"/>
      <c r="I9" s="265">
        <v>5</v>
      </c>
      <c r="J9" s="232" t="s">
        <v>230</v>
      </c>
      <c r="K9" s="181">
        <v>55357</v>
      </c>
      <c r="L9" s="180">
        <v>27519</v>
      </c>
      <c r="M9" s="182">
        <v>246</v>
      </c>
      <c r="N9" s="254">
        <f t="shared" si="1"/>
        <v>8.9392783167993031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46</v>
      </c>
      <c r="G10" s="254">
        <f t="shared" si="0"/>
        <v>4.8036758563074349</v>
      </c>
      <c r="H10" s="53"/>
      <c r="I10" s="168">
        <v>6</v>
      </c>
      <c r="J10" s="232" t="s">
        <v>231</v>
      </c>
      <c r="K10" s="181">
        <v>55446</v>
      </c>
      <c r="L10" s="180">
        <v>9576</v>
      </c>
      <c r="M10" s="182">
        <v>45</v>
      </c>
      <c r="N10" s="254">
        <f t="shared" si="1"/>
        <v>4.6992481203007515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17</v>
      </c>
      <c r="G11" s="173">
        <f t="shared" si="0"/>
        <v>2.5828015800668491</v>
      </c>
      <c r="H11" s="53"/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132</v>
      </c>
      <c r="G14" s="254">
        <f t="shared" si="0"/>
        <v>8.5764407770775133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136</v>
      </c>
      <c r="N14" s="254">
        <f t="shared" si="1"/>
        <v>8.8363329218374371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168">
        <v>11</v>
      </c>
      <c r="J15" s="232" t="s">
        <v>174</v>
      </c>
      <c r="K15" s="181">
        <v>55776</v>
      </c>
      <c r="L15" s="180">
        <v>1458</v>
      </c>
      <c r="M15" s="182">
        <v>5</v>
      </c>
      <c r="N15" s="254">
        <f t="shared" si="1"/>
        <v>3.4293552812071328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61</v>
      </c>
      <c r="G16" s="254">
        <f t="shared" si="0"/>
        <v>4.6984518216128786</v>
      </c>
      <c r="H16" s="53"/>
      <c r="I16" s="168">
        <v>12</v>
      </c>
      <c r="J16" s="232" t="s">
        <v>17</v>
      </c>
      <c r="K16" s="181">
        <v>55838</v>
      </c>
      <c r="L16" s="180">
        <v>12983</v>
      </c>
      <c r="M16" s="182">
        <v>58</v>
      </c>
      <c r="N16" s="254">
        <f t="shared" si="1"/>
        <v>4.4673804205499499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6</v>
      </c>
      <c r="G17" s="254">
        <f t="shared" si="0"/>
        <v>3.0425963488843815</v>
      </c>
      <c r="H17" s="53"/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50</v>
      </c>
      <c r="G20" s="254">
        <f t="shared" si="0"/>
        <v>10.351966873706004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6</v>
      </c>
      <c r="G21" s="254">
        <f t="shared" si="0"/>
        <v>4.4843049327354256</v>
      </c>
      <c r="H21" s="53"/>
      <c r="I21" s="168">
        <v>17</v>
      </c>
      <c r="J21" s="64" t="s">
        <v>179</v>
      </c>
      <c r="K21" s="181">
        <v>56265</v>
      </c>
      <c r="L21" s="180">
        <v>1338</v>
      </c>
      <c r="M21" s="182">
        <v>4</v>
      </c>
      <c r="N21" s="173">
        <f t="shared" si="1"/>
        <v>2.9895366218236172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/>
      <c r="I23" s="168">
        <v>19</v>
      </c>
      <c r="J23" s="64" t="s">
        <v>180</v>
      </c>
      <c r="K23" s="181">
        <v>56354</v>
      </c>
      <c r="L23" s="180">
        <v>2389</v>
      </c>
      <c r="M23" s="182">
        <v>5</v>
      </c>
      <c r="N23" s="173">
        <f t="shared" si="1"/>
        <v>2.0929259104227711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168">
        <v>20</v>
      </c>
      <c r="J24" s="232" t="s">
        <v>181</v>
      </c>
      <c r="K24" s="181">
        <v>56425</v>
      </c>
      <c r="L24" s="180">
        <v>2367</v>
      </c>
      <c r="M24" s="182">
        <v>16</v>
      </c>
      <c r="N24" s="254">
        <f t="shared" si="1"/>
        <v>6.7596113223489649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168">
        <v>22</v>
      </c>
      <c r="C26" s="200" t="s">
        <v>183</v>
      </c>
      <c r="D26" s="181">
        <v>56522</v>
      </c>
      <c r="E26" s="180">
        <v>2695</v>
      </c>
      <c r="F26" s="182">
        <v>2</v>
      </c>
      <c r="G26" s="202">
        <f t="shared" si="0"/>
        <v>0.74211502782931349</v>
      </c>
      <c r="H26" s="53"/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25</v>
      </c>
      <c r="G28" s="254">
        <f t="shared" si="0"/>
        <v>5.2105043768236765</v>
      </c>
      <c r="H28" s="53"/>
      <c r="I28" s="168">
        <v>24</v>
      </c>
      <c r="J28" s="232" t="s">
        <v>185</v>
      </c>
      <c r="K28" s="181">
        <v>56666</v>
      </c>
      <c r="L28" s="180">
        <v>4798</v>
      </c>
      <c r="M28" s="182">
        <v>23</v>
      </c>
      <c r="N28" s="254">
        <f t="shared" si="1"/>
        <v>4.7936640266777824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27</v>
      </c>
      <c r="G31" s="254">
        <f t="shared" si="0"/>
        <v>7.2115384615384617</v>
      </c>
      <c r="H31" s="53"/>
      <c r="I31" s="265">
        <v>27</v>
      </c>
      <c r="J31" s="232" t="s">
        <v>47</v>
      </c>
      <c r="K31" s="181">
        <v>56844</v>
      </c>
      <c r="L31" s="180">
        <v>3744</v>
      </c>
      <c r="M31" s="182">
        <v>25</v>
      </c>
      <c r="N31" s="254">
        <f t="shared" si="1"/>
        <v>6.6773504273504276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12</v>
      </c>
      <c r="G33" s="254">
        <f t="shared" si="0"/>
        <v>5.0675675675675675</v>
      </c>
      <c r="H33" s="53"/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168">
        <v>30</v>
      </c>
      <c r="J34" s="232" t="s">
        <v>53</v>
      </c>
      <c r="K34" s="181">
        <v>57163</v>
      </c>
      <c r="L34" s="180">
        <v>1524</v>
      </c>
      <c r="M34" s="182">
        <v>5</v>
      </c>
      <c r="N34" s="254">
        <f t="shared" si="1"/>
        <v>3.2808398950131235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173">
        <f t="shared" si="0"/>
        <v>2.787068004459309</v>
      </c>
      <c r="H35" s="53"/>
      <c r="I35" s="168">
        <v>31</v>
      </c>
      <c r="J35" s="64" t="s">
        <v>55</v>
      </c>
      <c r="K35" s="181">
        <v>57225</v>
      </c>
      <c r="L35" s="180">
        <v>1794</v>
      </c>
      <c r="M35" s="182">
        <v>4</v>
      </c>
      <c r="N35" s="173">
        <f t="shared" si="1"/>
        <v>2.229654403567447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18</v>
      </c>
      <c r="G36" s="254">
        <f t="shared" si="0"/>
        <v>4.230317273795535</v>
      </c>
      <c r="H36" s="53"/>
      <c r="I36" s="168">
        <v>32</v>
      </c>
      <c r="J36" s="232" t="s">
        <v>57</v>
      </c>
      <c r="K36" s="181">
        <v>57350</v>
      </c>
      <c r="L36" s="180">
        <v>4255</v>
      </c>
      <c r="M36" s="182">
        <v>17</v>
      </c>
      <c r="N36" s="254">
        <f t="shared" si="1"/>
        <v>3.9952996474735607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/>
      <c r="I37" s="168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24</v>
      </c>
      <c r="G38" s="254">
        <f t="shared" si="0"/>
        <v>7.8611202096298722</v>
      </c>
      <c r="H38" s="53"/>
      <c r="I38" s="265">
        <v>34</v>
      </c>
      <c r="J38" s="232" t="s">
        <v>61</v>
      </c>
      <c r="K38" s="181">
        <v>55062</v>
      </c>
      <c r="L38" s="180">
        <v>3053</v>
      </c>
      <c r="M38" s="182">
        <v>23</v>
      </c>
      <c r="N38" s="254">
        <f t="shared" si="1"/>
        <v>7.5335735342286272</v>
      </c>
    </row>
    <row r="39" spans="2:14" ht="16.5" thickBot="1" x14ac:dyDescent="0.3">
      <c r="B39" s="168">
        <v>35</v>
      </c>
      <c r="C39" s="200" t="s">
        <v>190</v>
      </c>
      <c r="D39" s="181">
        <v>57546</v>
      </c>
      <c r="E39" s="180">
        <v>1490</v>
      </c>
      <c r="F39" s="182">
        <v>1</v>
      </c>
      <c r="G39" s="202">
        <f t="shared" si="0"/>
        <v>0.67114093959731547</v>
      </c>
      <c r="H39" s="53"/>
      <c r="I39" s="168">
        <v>35</v>
      </c>
      <c r="J39" s="64" t="s">
        <v>190</v>
      </c>
      <c r="K39" s="181">
        <v>57546</v>
      </c>
      <c r="L39" s="180">
        <v>1490</v>
      </c>
      <c r="M39" s="182">
        <v>2</v>
      </c>
      <c r="N39" s="173">
        <f t="shared" si="1"/>
        <v>1.3422818791946309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20</v>
      </c>
      <c r="G40" s="254">
        <f t="shared" si="0"/>
        <v>4.5361760036289409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20</v>
      </c>
      <c r="N40" s="254">
        <f t="shared" si="1"/>
        <v>4.5361760036289409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11</v>
      </c>
      <c r="N41" s="254">
        <f t="shared" si="1"/>
        <v>4.007285974499089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290</v>
      </c>
      <c r="G42" s="254">
        <f t="shared" si="0"/>
        <v>6.2318684860857418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291</v>
      </c>
      <c r="N42" s="254">
        <f t="shared" si="1"/>
        <v>6.2533576877618993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19</v>
      </c>
      <c r="G43" s="254">
        <f t="shared" si="0"/>
        <v>4.8780487804878048</v>
      </c>
      <c r="H43" s="53"/>
      <c r="I43" s="168">
        <v>39</v>
      </c>
      <c r="J43" s="232" t="s">
        <v>71</v>
      </c>
      <c r="K43" s="181">
        <v>57742</v>
      </c>
      <c r="L43" s="180">
        <v>3895</v>
      </c>
      <c r="M43" s="182">
        <v>21</v>
      </c>
      <c r="N43" s="254">
        <f t="shared" si="1"/>
        <v>5.3915275994865208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13</v>
      </c>
      <c r="G44" s="254">
        <f t="shared" si="0"/>
        <v>5.6694286960313995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14</v>
      </c>
      <c r="N44" s="254">
        <f t="shared" si="1"/>
        <v>6.1055385957261228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53</v>
      </c>
      <c r="G46" s="254">
        <f t="shared" si="0"/>
        <v>5.8165057067603163</v>
      </c>
      <c r="H46" s="53"/>
      <c r="I46" s="265">
        <v>42</v>
      </c>
      <c r="J46" s="232" t="s">
        <v>194</v>
      </c>
      <c r="K46" s="181">
        <v>57902</v>
      </c>
      <c r="L46" s="180">
        <v>9112</v>
      </c>
      <c r="M46" s="182">
        <v>54</v>
      </c>
      <c r="N46" s="254">
        <f t="shared" si="1"/>
        <v>5.9262510974539069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15</v>
      </c>
      <c r="G47" s="254">
        <f t="shared" si="0"/>
        <v>3.9184952978056424</v>
      </c>
      <c r="H47" s="53"/>
      <c r="I47" s="168">
        <v>43</v>
      </c>
      <c r="J47" s="232" t="s">
        <v>79</v>
      </c>
      <c r="K47" s="181">
        <v>58008</v>
      </c>
      <c r="L47" s="180">
        <v>3828</v>
      </c>
      <c r="M47" s="182">
        <v>13</v>
      </c>
      <c r="N47" s="254">
        <f t="shared" si="1"/>
        <v>3.3960292580982236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11</v>
      </c>
      <c r="N48" s="173">
        <f t="shared" si="1"/>
        <v>2.5462962962962963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168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3</v>
      </c>
      <c r="G50" s="173">
        <f t="shared" si="0"/>
        <v>2.5466893039049237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22</v>
      </c>
      <c r="G52" s="254">
        <f t="shared" si="0"/>
        <v>4.7291487532244192</v>
      </c>
      <c r="H52" s="53"/>
      <c r="I52" s="168">
        <v>48</v>
      </c>
      <c r="J52" s="232" t="s">
        <v>89</v>
      </c>
      <c r="K52" s="181">
        <v>58311</v>
      </c>
      <c r="L52" s="180">
        <v>4652</v>
      </c>
      <c r="M52" s="182">
        <v>22</v>
      </c>
      <c r="N52" s="254">
        <f t="shared" si="1"/>
        <v>4.7291487532244192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I53" s="168">
        <v>49</v>
      </c>
      <c r="J53" s="200" t="s">
        <v>197</v>
      </c>
      <c r="K53" s="181">
        <v>58357</v>
      </c>
      <c r="L53" s="180">
        <v>2296</v>
      </c>
      <c r="M53" s="182">
        <v>2</v>
      </c>
      <c r="N53" s="202">
        <f t="shared" si="1"/>
        <v>0.87108013937282225</v>
      </c>
    </row>
    <row r="54" spans="2:14" ht="15.75" thickBot="1" x14ac:dyDescent="0.3">
      <c r="B54" s="168">
        <v>50</v>
      </c>
      <c r="C54" s="64" t="s">
        <v>198</v>
      </c>
      <c r="D54" s="181">
        <v>58393</v>
      </c>
      <c r="E54" s="180">
        <v>1377</v>
      </c>
      <c r="F54" s="182">
        <v>2</v>
      </c>
      <c r="G54" s="173">
        <f t="shared" si="0"/>
        <v>1.4524328249818446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27</v>
      </c>
      <c r="G57" s="254">
        <f t="shared" si="0"/>
        <v>7.4053757542512342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27</v>
      </c>
      <c r="N57" s="254">
        <f t="shared" si="1"/>
        <v>7.4053757542512342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41</v>
      </c>
      <c r="G58" s="254">
        <f t="shared" si="0"/>
        <v>6.9870483980913427</v>
      </c>
      <c r="H58" s="53"/>
      <c r="I58" s="168">
        <v>54</v>
      </c>
      <c r="J58" s="232" t="s">
        <v>101</v>
      </c>
      <c r="K58" s="181">
        <v>55277</v>
      </c>
      <c r="L58" s="180">
        <v>5868</v>
      </c>
      <c r="M58" s="182">
        <v>44</v>
      </c>
      <c r="N58" s="254">
        <f t="shared" si="1"/>
        <v>7.4982958418541239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/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1"/>
        <v>4.589963280293758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3</v>
      </c>
      <c r="G63" s="254">
        <f t="shared" si="0"/>
        <v>2.6086956521739131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4</v>
      </c>
      <c r="N63" s="254">
        <f t="shared" si="1"/>
        <v>3.4782608695652173</v>
      </c>
    </row>
    <row r="64" spans="2:14" ht="16.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168">
        <v>60</v>
      </c>
      <c r="J64" s="232" t="s">
        <v>125</v>
      </c>
      <c r="K64" s="181">
        <v>58856</v>
      </c>
      <c r="L64" s="180">
        <v>1815</v>
      </c>
      <c r="M64" s="182">
        <v>7</v>
      </c>
      <c r="N64" s="254">
        <f t="shared" si="1"/>
        <v>3.8567493112947657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232" t="s">
        <v>204</v>
      </c>
      <c r="D66" s="181">
        <v>58990</v>
      </c>
      <c r="E66" s="180">
        <v>633</v>
      </c>
      <c r="F66" s="182">
        <v>2</v>
      </c>
      <c r="G66" s="254">
        <f t="shared" si="0"/>
        <v>3.1595576619273302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34</v>
      </c>
      <c r="G67" s="254">
        <f t="shared" si="0"/>
        <v>7.1025694589513266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182">
        <v>37</v>
      </c>
      <c r="N67" s="254">
        <f t="shared" si="1"/>
        <v>7.7292667641529142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4</v>
      </c>
      <c r="G68" s="173">
        <f t="shared" si="0"/>
        <v>2.8490028490028489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168">
        <v>65</v>
      </c>
      <c r="J69" s="64" t="s">
        <v>133</v>
      </c>
      <c r="K69" s="181">
        <v>59130</v>
      </c>
      <c r="L69" s="180">
        <v>1378</v>
      </c>
      <c r="M69" s="182">
        <v>3</v>
      </c>
      <c r="N69" s="173">
        <f t="shared" si="1"/>
        <v>2.1770682148040637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168">
        <v>67</v>
      </c>
      <c r="C71" s="64" t="s">
        <v>207</v>
      </c>
      <c r="D71" s="181">
        <v>59434</v>
      </c>
      <c r="E71" s="180">
        <v>1532</v>
      </c>
      <c r="F71" s="182">
        <v>4</v>
      </c>
      <c r="G71" s="173">
        <f t="shared" si="2"/>
        <v>2.6109660574412534</v>
      </c>
      <c r="H71" s="53"/>
      <c r="I71" s="168">
        <v>67</v>
      </c>
      <c r="J71" s="64" t="s">
        <v>207</v>
      </c>
      <c r="K71" s="181">
        <v>59434</v>
      </c>
      <c r="L71" s="180">
        <v>1532</v>
      </c>
      <c r="M71" s="182">
        <v>4</v>
      </c>
      <c r="N71" s="173">
        <f t="shared" si="3"/>
        <v>2.6109660574412534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8</v>
      </c>
      <c r="G72" s="254">
        <f t="shared" si="2"/>
        <v>3.638017280582083</v>
      </c>
      <c r="H72" s="53"/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11</v>
      </c>
      <c r="G73" s="254">
        <f t="shared" si="2"/>
        <v>8.6614173228346463</v>
      </c>
      <c r="H73" s="53"/>
      <c r="I73" s="265">
        <v>69</v>
      </c>
      <c r="J73" s="232" t="s">
        <v>209</v>
      </c>
      <c r="K73" s="181">
        <v>59498</v>
      </c>
      <c r="L73" s="180">
        <v>1270</v>
      </c>
      <c r="M73" s="182">
        <v>10</v>
      </c>
      <c r="N73" s="254">
        <f t="shared" si="3"/>
        <v>7.8740157480314963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9</v>
      </c>
      <c r="G74" s="254">
        <f t="shared" si="2"/>
        <v>4.0106951871657754</v>
      </c>
      <c r="H74" s="53"/>
      <c r="I74" s="168">
        <v>70</v>
      </c>
      <c r="J74" s="232" t="s">
        <v>210</v>
      </c>
      <c r="K74" s="181">
        <v>59586</v>
      </c>
      <c r="L74" s="180">
        <v>2244</v>
      </c>
      <c r="M74" s="182">
        <v>10</v>
      </c>
      <c r="N74" s="254">
        <f t="shared" si="3"/>
        <v>4.4563279857397502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29</v>
      </c>
      <c r="G75" s="254">
        <f t="shared" si="2"/>
        <v>7.0285991274842461</v>
      </c>
      <c r="H75" s="53"/>
      <c r="I75" s="265">
        <v>71</v>
      </c>
      <c r="J75" s="232" t="s">
        <v>211</v>
      </c>
      <c r="K75" s="181">
        <v>59327</v>
      </c>
      <c r="L75" s="180">
        <v>4126</v>
      </c>
      <c r="M75" s="182">
        <v>29</v>
      </c>
      <c r="N75" s="254">
        <f t="shared" si="3"/>
        <v>7.0285991274842461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14</v>
      </c>
      <c r="N76" s="254">
        <f t="shared" si="3"/>
        <v>6.1538461538461542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3</v>
      </c>
      <c r="G77" s="173">
        <f t="shared" si="2"/>
        <v>1.9672131147540983</v>
      </c>
      <c r="H77" s="53"/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H78" s="53"/>
      <c r="I78" s="168">
        <v>74</v>
      </c>
      <c r="J78" s="64" t="s">
        <v>212</v>
      </c>
      <c r="K78" s="181">
        <v>59826</v>
      </c>
      <c r="L78" s="180">
        <v>1728</v>
      </c>
      <c r="M78" s="182">
        <v>3</v>
      </c>
      <c r="N78" s="173">
        <f t="shared" si="3"/>
        <v>1.7361111111111112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8</v>
      </c>
      <c r="G79" s="173">
        <f t="shared" si="2"/>
        <v>1.7444395987788923</v>
      </c>
      <c r="H79" s="53"/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5</v>
      </c>
      <c r="N80" s="173">
        <f t="shared" si="3"/>
        <v>2.2883295194508011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12</v>
      </c>
      <c r="G81" s="254">
        <f t="shared" si="2"/>
        <v>4.6638165565487757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14</v>
      </c>
      <c r="N81" s="254">
        <f t="shared" si="3"/>
        <v>5.4411193159735713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4</v>
      </c>
      <c r="G82" s="173">
        <f t="shared" si="2"/>
        <v>1.9020446980504042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5</v>
      </c>
      <c r="N82" s="173">
        <f t="shared" si="3"/>
        <v>2.377555872563005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35</v>
      </c>
      <c r="G84" s="254">
        <f t="shared" si="2"/>
        <v>5.8972198820556025</v>
      </c>
      <c r="H84" s="53"/>
      <c r="I84" s="168">
        <v>80</v>
      </c>
      <c r="J84" s="232" t="s">
        <v>214</v>
      </c>
      <c r="K84" s="181">
        <v>60062</v>
      </c>
      <c r="L84" s="180">
        <v>5935</v>
      </c>
      <c r="M84" s="182">
        <v>33</v>
      </c>
      <c r="N84" s="254">
        <f t="shared" si="3"/>
        <v>5.5602358887952823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3</v>
      </c>
      <c r="G85" s="173">
        <f t="shared" si="2"/>
        <v>2.0891364902506964</v>
      </c>
      <c r="H85" s="53"/>
      <c r="I85" s="169">
        <v>81</v>
      </c>
      <c r="J85" s="296" t="s">
        <v>167</v>
      </c>
      <c r="K85" s="185">
        <v>60099</v>
      </c>
      <c r="L85" s="184">
        <v>1436</v>
      </c>
      <c r="M85" s="186">
        <v>3</v>
      </c>
      <c r="N85" s="173">
        <f t="shared" si="3"/>
        <v>2.0891364902506964</v>
      </c>
    </row>
    <row r="86" spans="2:14" ht="17.25" thickTop="1" thickBot="1" x14ac:dyDescent="0.3">
      <c r="B86" s="402" t="s">
        <v>215</v>
      </c>
      <c r="C86" s="403"/>
      <c r="D86" s="404"/>
      <c r="E86" s="167">
        <f>SUM(E5:E85)</f>
        <v>758169</v>
      </c>
      <c r="F86" s="167">
        <f>SUM(F5:F85)</f>
        <v>4473</v>
      </c>
      <c r="G86" s="254">
        <f t="shared" si="2"/>
        <v>5.8997400315760737</v>
      </c>
      <c r="H86" s="53"/>
      <c r="I86" s="402" t="s">
        <v>215</v>
      </c>
      <c r="J86" s="403"/>
      <c r="K86" s="404"/>
      <c r="L86" s="167">
        <f>SUM(L5:L85)</f>
        <v>758169</v>
      </c>
      <c r="M86" s="167">
        <f>SUM(M5:M85)</f>
        <v>4498</v>
      </c>
      <c r="N86" s="254">
        <f t="shared" si="3"/>
        <v>5.9327142101563108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44301</v>
      </c>
      <c r="J1" s="249">
        <v>44300</v>
      </c>
    </row>
    <row r="2" spans="2:14" ht="56.25" customHeight="1" thickBot="1" x14ac:dyDescent="0.35">
      <c r="B2" s="393" t="s">
        <v>302</v>
      </c>
      <c r="C2" s="394"/>
      <c r="D2" s="394"/>
      <c r="E2" s="394"/>
      <c r="F2" s="394"/>
      <c r="G2" s="395"/>
      <c r="I2" s="393" t="s">
        <v>301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168">
        <v>1</v>
      </c>
      <c r="C5" s="232" t="s">
        <v>226</v>
      </c>
      <c r="D5" s="181">
        <v>54975</v>
      </c>
      <c r="E5" s="180">
        <v>337167</v>
      </c>
      <c r="F5" s="182">
        <v>2143</v>
      </c>
      <c r="G5" s="254">
        <f>F5*1000/E5</f>
        <v>6.3559007850708999</v>
      </c>
      <c r="I5" s="168">
        <v>1</v>
      </c>
      <c r="J5" s="232" t="s">
        <v>226</v>
      </c>
      <c r="K5" s="181">
        <v>54975</v>
      </c>
      <c r="L5" s="180">
        <v>337167</v>
      </c>
      <c r="M5" s="182">
        <v>2205</v>
      </c>
      <c r="N5" s="254">
        <f>M5*1000/L5</f>
        <v>6.5397859221098154</v>
      </c>
    </row>
    <row r="6" spans="2:14" ht="15.75" thickBot="1" x14ac:dyDescent="0.3">
      <c r="B6" s="168">
        <v>2</v>
      </c>
      <c r="C6" s="232" t="s">
        <v>227</v>
      </c>
      <c r="D6" s="181">
        <v>55008</v>
      </c>
      <c r="E6" s="180">
        <v>38449</v>
      </c>
      <c r="F6" s="182">
        <v>269</v>
      </c>
      <c r="G6" s="254">
        <f t="shared" ref="G6:G69" si="0">F6*1000/E6</f>
        <v>6.9962807875367368</v>
      </c>
      <c r="I6" s="168">
        <v>2</v>
      </c>
      <c r="J6" s="232" t="s">
        <v>227</v>
      </c>
      <c r="K6" s="181">
        <v>55008</v>
      </c>
      <c r="L6" s="180">
        <v>38449</v>
      </c>
      <c r="M6" s="182">
        <v>278</v>
      </c>
      <c r="N6" s="254">
        <f t="shared" ref="N6:N69" si="1">M6*1000/L6</f>
        <v>7.2303570964134307</v>
      </c>
    </row>
    <row r="7" spans="2:14" ht="16.5" thickBot="1" x14ac:dyDescent="0.3">
      <c r="B7" s="168">
        <v>3</v>
      </c>
      <c r="C7" s="232" t="s">
        <v>228</v>
      </c>
      <c r="D7" s="181">
        <v>55384</v>
      </c>
      <c r="E7" s="180">
        <v>23026</v>
      </c>
      <c r="F7" s="182">
        <v>94</v>
      </c>
      <c r="G7" s="254">
        <f t="shared" si="0"/>
        <v>4.0823417006861806</v>
      </c>
      <c r="H7" s="53"/>
      <c r="I7" s="168">
        <v>3</v>
      </c>
      <c r="J7" s="232" t="s">
        <v>228</v>
      </c>
      <c r="K7" s="181">
        <v>55384</v>
      </c>
      <c r="L7" s="180">
        <v>23026</v>
      </c>
      <c r="M7" s="182">
        <v>95</v>
      </c>
      <c r="N7" s="254">
        <f t="shared" si="1"/>
        <v>4.1257708677147571</v>
      </c>
    </row>
    <row r="8" spans="2:14" ht="16.5" thickBot="1" x14ac:dyDescent="0.3">
      <c r="B8" s="168">
        <v>4</v>
      </c>
      <c r="C8" s="232" t="s">
        <v>229</v>
      </c>
      <c r="D8" s="181">
        <v>55259</v>
      </c>
      <c r="E8" s="180">
        <v>55581</v>
      </c>
      <c r="F8" s="182">
        <v>312</v>
      </c>
      <c r="G8" s="254">
        <f t="shared" si="0"/>
        <v>5.6134290494953314</v>
      </c>
      <c r="H8" s="53"/>
      <c r="I8" s="168">
        <v>4</v>
      </c>
      <c r="J8" s="232" t="s">
        <v>229</v>
      </c>
      <c r="K8" s="181">
        <v>55259</v>
      </c>
      <c r="L8" s="180">
        <v>55581</v>
      </c>
      <c r="M8" s="182">
        <v>313</v>
      </c>
      <c r="N8" s="254">
        <f t="shared" si="1"/>
        <v>5.631420809269355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257</v>
      </c>
      <c r="G9" s="254">
        <f t="shared" si="0"/>
        <v>9.3390021439732553</v>
      </c>
      <c r="H9" s="53" t="s">
        <v>170</v>
      </c>
      <c r="I9" s="265">
        <v>5</v>
      </c>
      <c r="J9" s="232" t="s">
        <v>230</v>
      </c>
      <c r="K9" s="181">
        <v>55357</v>
      </c>
      <c r="L9" s="180">
        <v>27519</v>
      </c>
      <c r="M9" s="182">
        <v>250</v>
      </c>
      <c r="N9" s="254">
        <f t="shared" si="1"/>
        <v>9.084632435771649</v>
      </c>
    </row>
    <row r="10" spans="2:14" ht="16.5" thickBot="1" x14ac:dyDescent="0.3">
      <c r="B10" s="168">
        <v>6</v>
      </c>
      <c r="C10" s="232" t="s">
        <v>231</v>
      </c>
      <c r="D10" s="181">
        <v>55446</v>
      </c>
      <c r="E10" s="180">
        <v>9576</v>
      </c>
      <c r="F10" s="182">
        <v>49</v>
      </c>
      <c r="G10" s="254">
        <f t="shared" si="0"/>
        <v>5.1169590643274852</v>
      </c>
      <c r="H10" s="53" t="s">
        <v>170</v>
      </c>
      <c r="I10" s="168">
        <v>6</v>
      </c>
      <c r="J10" s="232" t="s">
        <v>231</v>
      </c>
      <c r="K10" s="181">
        <v>55446</v>
      </c>
      <c r="L10" s="180">
        <v>9576</v>
      </c>
      <c r="M10" s="182">
        <v>46</v>
      </c>
      <c r="N10" s="254">
        <f t="shared" si="1"/>
        <v>4.8036758563074349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6582</v>
      </c>
      <c r="M11" s="182">
        <v>17</v>
      </c>
      <c r="N11" s="173">
        <f t="shared" si="1"/>
        <v>2.5828015800668491</v>
      </c>
    </row>
    <row r="12" spans="2:14" ht="15.75" thickBot="1" x14ac:dyDescent="0.3">
      <c r="B12" s="168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168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168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168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168">
        <v>10</v>
      </c>
      <c r="C14" s="232" t="s">
        <v>13</v>
      </c>
      <c r="D14" s="181">
        <v>55687</v>
      </c>
      <c r="E14" s="180">
        <v>15391</v>
      </c>
      <c r="F14" s="182">
        <v>123</v>
      </c>
      <c r="G14" s="254">
        <f t="shared" si="0"/>
        <v>7.991683451367682</v>
      </c>
      <c r="I14" s="168">
        <v>10</v>
      </c>
      <c r="J14" s="232" t="s">
        <v>13</v>
      </c>
      <c r="K14" s="181">
        <v>55687</v>
      </c>
      <c r="L14" s="180">
        <v>15391</v>
      </c>
      <c r="M14" s="182">
        <v>132</v>
      </c>
      <c r="N14" s="254">
        <f t="shared" si="1"/>
        <v>8.5764407770775133</v>
      </c>
    </row>
    <row r="15" spans="2:14" ht="16.5" thickBot="1" x14ac:dyDescent="0.3">
      <c r="B15" s="168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168">
        <v>11</v>
      </c>
      <c r="J15" s="232" t="s">
        <v>174</v>
      </c>
      <c r="K15" s="181">
        <v>55776</v>
      </c>
      <c r="L15" s="180">
        <v>1458</v>
      </c>
      <c r="M15" s="182">
        <v>6</v>
      </c>
      <c r="N15" s="254">
        <f t="shared" si="1"/>
        <v>4.1152263374485596</v>
      </c>
    </row>
    <row r="16" spans="2:14" ht="16.5" thickBot="1" x14ac:dyDescent="0.3">
      <c r="B16" s="168">
        <v>12</v>
      </c>
      <c r="C16" s="232" t="s">
        <v>17</v>
      </c>
      <c r="D16" s="181">
        <v>55838</v>
      </c>
      <c r="E16" s="180">
        <v>12983</v>
      </c>
      <c r="F16" s="182">
        <v>63</v>
      </c>
      <c r="G16" s="254">
        <f t="shared" si="0"/>
        <v>4.8524994223214977</v>
      </c>
      <c r="H16" s="53" t="s">
        <v>170</v>
      </c>
      <c r="I16" s="168">
        <v>12</v>
      </c>
      <c r="J16" s="232" t="s">
        <v>17</v>
      </c>
      <c r="K16" s="181">
        <v>55838</v>
      </c>
      <c r="L16" s="180">
        <v>12983</v>
      </c>
      <c r="M16" s="182">
        <v>61</v>
      </c>
      <c r="N16" s="254">
        <f t="shared" si="1"/>
        <v>4.6984518216128786</v>
      </c>
    </row>
    <row r="17" spans="2:14" ht="16.5" thickBot="1" x14ac:dyDescent="0.3">
      <c r="B17" s="168">
        <v>13</v>
      </c>
      <c r="C17" s="232" t="s">
        <v>175</v>
      </c>
      <c r="D17" s="181">
        <v>55918</v>
      </c>
      <c r="E17" s="180">
        <v>1972</v>
      </c>
      <c r="F17" s="182">
        <v>7</v>
      </c>
      <c r="G17" s="254">
        <f t="shared" si="0"/>
        <v>3.5496957403651117</v>
      </c>
      <c r="H17" s="53" t="s">
        <v>170</v>
      </c>
      <c r="I17" s="168">
        <v>13</v>
      </c>
      <c r="J17" s="232" t="s">
        <v>175</v>
      </c>
      <c r="K17" s="181">
        <v>55918</v>
      </c>
      <c r="L17" s="180">
        <v>1972</v>
      </c>
      <c r="M17" s="182">
        <v>6</v>
      </c>
      <c r="N17" s="254">
        <f t="shared" si="1"/>
        <v>3.0425963488843815</v>
      </c>
    </row>
    <row r="18" spans="2:14" ht="15.75" thickBot="1" x14ac:dyDescent="0.3">
      <c r="B18" s="168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168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168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168">
        <v>16</v>
      </c>
      <c r="C20" s="232" t="s">
        <v>178</v>
      </c>
      <c r="D20" s="181">
        <v>56210</v>
      </c>
      <c r="E20" s="180">
        <v>4830</v>
      </c>
      <c r="F20" s="182">
        <v>48</v>
      </c>
      <c r="G20" s="254">
        <f t="shared" si="0"/>
        <v>9.9378881987577632</v>
      </c>
      <c r="H20" s="53"/>
      <c r="I20" s="168">
        <v>16</v>
      </c>
      <c r="J20" s="232" t="s">
        <v>178</v>
      </c>
      <c r="K20" s="181">
        <v>56210</v>
      </c>
      <c r="L20" s="180">
        <v>4830</v>
      </c>
      <c r="M20" s="182">
        <v>50</v>
      </c>
      <c r="N20" s="254">
        <f t="shared" si="1"/>
        <v>10.351966873706004</v>
      </c>
    </row>
    <row r="21" spans="2:14" ht="16.5" thickBot="1" x14ac:dyDescent="0.3">
      <c r="B21" s="168">
        <v>17</v>
      </c>
      <c r="C21" s="232" t="s">
        <v>179</v>
      </c>
      <c r="D21" s="181">
        <v>56265</v>
      </c>
      <c r="E21" s="180">
        <v>1338</v>
      </c>
      <c r="F21" s="182">
        <v>7</v>
      </c>
      <c r="G21" s="254">
        <f t="shared" si="0"/>
        <v>5.2316890881913301</v>
      </c>
      <c r="H21" s="53" t="s">
        <v>170</v>
      </c>
      <c r="I21" s="168">
        <v>17</v>
      </c>
      <c r="J21" s="232" t="s">
        <v>179</v>
      </c>
      <c r="K21" s="181">
        <v>56265</v>
      </c>
      <c r="L21" s="180">
        <v>1338</v>
      </c>
      <c r="M21" s="182">
        <v>6</v>
      </c>
      <c r="N21" s="254">
        <f t="shared" si="1"/>
        <v>4.4843049327354256</v>
      </c>
    </row>
    <row r="22" spans="2:14" ht="15.75" thickBot="1" x14ac:dyDescent="0.3">
      <c r="B22" s="168">
        <v>18</v>
      </c>
      <c r="C22" s="232" t="s">
        <v>29</v>
      </c>
      <c r="D22" s="181">
        <v>56327</v>
      </c>
      <c r="E22" s="180">
        <v>1187</v>
      </c>
      <c r="F22" s="182">
        <v>5</v>
      </c>
      <c r="G22" s="254">
        <f t="shared" si="0"/>
        <v>4.2122999157540013</v>
      </c>
      <c r="I22" s="168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168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 t="s">
        <v>170</v>
      </c>
      <c r="I23" s="168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6.5" thickBot="1" x14ac:dyDescent="0.3">
      <c r="B24" s="168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168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168">
        <v>21</v>
      </c>
      <c r="C25" s="200" t="s">
        <v>182</v>
      </c>
      <c r="D25" s="181">
        <v>56461</v>
      </c>
      <c r="E25" s="180">
        <v>2491</v>
      </c>
      <c r="F25" s="182">
        <v>2</v>
      </c>
      <c r="G25" s="202">
        <f t="shared" si="0"/>
        <v>0.80289040545965473</v>
      </c>
      <c r="I25" s="168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168">
        <v>22</v>
      </c>
      <c r="C26" s="64" t="s">
        <v>183</v>
      </c>
      <c r="D26" s="181">
        <v>56522</v>
      </c>
      <c r="E26" s="180">
        <v>2695</v>
      </c>
      <c r="F26" s="182">
        <v>3</v>
      </c>
      <c r="G26" s="173">
        <f t="shared" si="0"/>
        <v>1.1131725417439704</v>
      </c>
      <c r="H26" s="53" t="s">
        <v>170</v>
      </c>
      <c r="I26" s="168">
        <v>22</v>
      </c>
      <c r="J26" s="200" t="s">
        <v>183</v>
      </c>
      <c r="K26" s="181">
        <v>56522</v>
      </c>
      <c r="L26" s="180">
        <v>2695</v>
      </c>
      <c r="M26" s="182">
        <v>2</v>
      </c>
      <c r="N26" s="202">
        <f t="shared" si="1"/>
        <v>0.74211502782931349</v>
      </c>
    </row>
    <row r="27" spans="2:14" ht="15.75" thickBot="1" x14ac:dyDescent="0.3">
      <c r="B27" s="168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168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168">
        <v>24</v>
      </c>
      <c r="C28" s="232" t="s">
        <v>185</v>
      </c>
      <c r="D28" s="181">
        <v>56666</v>
      </c>
      <c r="E28" s="180">
        <v>4798</v>
      </c>
      <c r="F28" s="182">
        <v>23</v>
      </c>
      <c r="G28" s="254">
        <f t="shared" si="0"/>
        <v>4.7936640266777824</v>
      </c>
      <c r="H28" s="53"/>
      <c r="I28" s="168">
        <v>24</v>
      </c>
      <c r="J28" s="232" t="s">
        <v>185</v>
      </c>
      <c r="K28" s="181">
        <v>56666</v>
      </c>
      <c r="L28" s="180">
        <v>4798</v>
      </c>
      <c r="M28" s="182">
        <v>25</v>
      </c>
      <c r="N28" s="254">
        <f t="shared" si="1"/>
        <v>5.2105043768236765</v>
      </c>
    </row>
    <row r="29" spans="2:14" ht="15.75" thickBot="1" x14ac:dyDescent="0.3">
      <c r="B29" s="168">
        <v>25</v>
      </c>
      <c r="C29" s="64" t="s">
        <v>186</v>
      </c>
      <c r="D29" s="181">
        <v>57314</v>
      </c>
      <c r="E29" s="180">
        <v>2339</v>
      </c>
      <c r="F29" s="182">
        <v>5</v>
      </c>
      <c r="G29" s="173">
        <f t="shared" si="0"/>
        <v>2.1376656690893543</v>
      </c>
      <c r="I29" s="168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168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168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28</v>
      </c>
      <c r="G31" s="254">
        <f t="shared" si="0"/>
        <v>7.4786324786324787</v>
      </c>
      <c r="H31" s="53" t="s">
        <v>170</v>
      </c>
      <c r="I31" s="265">
        <v>27</v>
      </c>
      <c r="J31" s="232" t="s">
        <v>47</v>
      </c>
      <c r="K31" s="181">
        <v>56844</v>
      </c>
      <c r="L31" s="180">
        <v>3744</v>
      </c>
      <c r="M31" s="182">
        <v>27</v>
      </c>
      <c r="N31" s="254">
        <f t="shared" si="1"/>
        <v>7.2115384615384617</v>
      </c>
    </row>
    <row r="32" spans="2:14" ht="15.75" thickBot="1" x14ac:dyDescent="0.3">
      <c r="B32" s="168">
        <v>28</v>
      </c>
      <c r="C32" s="232" t="s">
        <v>49</v>
      </c>
      <c r="D32" s="181">
        <v>56988</v>
      </c>
      <c r="E32" s="180">
        <v>3717</v>
      </c>
      <c r="F32" s="182">
        <v>13</v>
      </c>
      <c r="G32" s="254">
        <f t="shared" si="0"/>
        <v>3.4974441754102772</v>
      </c>
      <c r="I32" s="168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168">
        <v>29</v>
      </c>
      <c r="C33" s="232" t="s">
        <v>188</v>
      </c>
      <c r="D33" s="181">
        <v>57083</v>
      </c>
      <c r="E33" s="180">
        <v>2368</v>
      </c>
      <c r="F33" s="182">
        <v>14</v>
      </c>
      <c r="G33" s="254">
        <f t="shared" si="0"/>
        <v>5.9121621621621623</v>
      </c>
      <c r="H33" s="53" t="s">
        <v>170</v>
      </c>
      <c r="I33" s="168">
        <v>29</v>
      </c>
      <c r="J33" s="232" t="s">
        <v>188</v>
      </c>
      <c r="K33" s="181">
        <v>57083</v>
      </c>
      <c r="L33" s="180">
        <v>2368</v>
      </c>
      <c r="M33" s="182">
        <v>12</v>
      </c>
      <c r="N33" s="254">
        <f t="shared" si="1"/>
        <v>5.0675675675675675</v>
      </c>
    </row>
    <row r="34" spans="2:14" ht="15.75" thickBot="1" x14ac:dyDescent="0.3">
      <c r="B34" s="168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168">
        <v>30</v>
      </c>
      <c r="J34" s="64" t="s">
        <v>53</v>
      </c>
      <c r="K34" s="181">
        <v>57163</v>
      </c>
      <c r="L34" s="180">
        <v>1524</v>
      </c>
      <c r="M34" s="182">
        <v>2</v>
      </c>
      <c r="N34" s="173">
        <f t="shared" si="1"/>
        <v>1.3123359580052494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1794</v>
      </c>
      <c r="F35" s="182">
        <v>5</v>
      </c>
      <c r="G35" s="173">
        <f t="shared" si="0"/>
        <v>2.787068004459309</v>
      </c>
      <c r="H35" s="53"/>
      <c r="I35" s="168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173">
        <f t="shared" si="1"/>
        <v>2.787068004459309</v>
      </c>
    </row>
    <row r="36" spans="2:14" ht="16.5" thickBot="1" x14ac:dyDescent="0.3">
      <c r="B36" s="168">
        <v>32</v>
      </c>
      <c r="C36" s="232" t="s">
        <v>57</v>
      </c>
      <c r="D36" s="181">
        <v>57350</v>
      </c>
      <c r="E36" s="180">
        <v>4255</v>
      </c>
      <c r="F36" s="182">
        <v>20</v>
      </c>
      <c r="G36" s="254">
        <f t="shared" si="0"/>
        <v>4.7003525264394828</v>
      </c>
      <c r="H36" s="53" t="s">
        <v>170</v>
      </c>
      <c r="I36" s="168">
        <v>32</v>
      </c>
      <c r="J36" s="232" t="s">
        <v>57</v>
      </c>
      <c r="K36" s="181">
        <v>57350</v>
      </c>
      <c r="L36" s="180">
        <v>4255</v>
      </c>
      <c r="M36" s="182">
        <v>18</v>
      </c>
      <c r="N36" s="254">
        <f t="shared" si="1"/>
        <v>4.230317273795535</v>
      </c>
    </row>
    <row r="37" spans="2:14" ht="16.5" thickBot="1" x14ac:dyDescent="0.3">
      <c r="B37" s="168">
        <v>33</v>
      </c>
      <c r="C37" s="232" t="s">
        <v>189</v>
      </c>
      <c r="D37" s="181">
        <v>57449</v>
      </c>
      <c r="E37" s="180">
        <v>1366</v>
      </c>
      <c r="F37" s="182">
        <v>8</v>
      </c>
      <c r="G37" s="254">
        <f t="shared" si="0"/>
        <v>5.8565153733528552</v>
      </c>
      <c r="H37" s="53"/>
      <c r="I37" s="168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/>
      <c r="I38" s="265">
        <v>34</v>
      </c>
      <c r="J38" s="232" t="s">
        <v>61</v>
      </c>
      <c r="K38" s="181">
        <v>55062</v>
      </c>
      <c r="L38" s="180">
        <v>3053</v>
      </c>
      <c r="M38" s="182">
        <v>24</v>
      </c>
      <c r="N38" s="254">
        <f t="shared" si="1"/>
        <v>7.8611202096298722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53" t="s">
        <v>170</v>
      </c>
      <c r="I39" s="168">
        <v>35</v>
      </c>
      <c r="J39" s="200" t="s">
        <v>190</v>
      </c>
      <c r="K39" s="181">
        <v>57546</v>
      </c>
      <c r="L39" s="180">
        <v>1490</v>
      </c>
      <c r="M39" s="182">
        <v>1</v>
      </c>
      <c r="N39" s="202">
        <f t="shared" si="1"/>
        <v>0.67114093959731547</v>
      </c>
    </row>
    <row r="40" spans="2:14" ht="16.5" thickBot="1" x14ac:dyDescent="0.3">
      <c r="B40" s="168">
        <v>36</v>
      </c>
      <c r="C40" s="232" t="s">
        <v>65</v>
      </c>
      <c r="D40" s="181">
        <v>57582</v>
      </c>
      <c r="E40" s="180">
        <v>4409</v>
      </c>
      <c r="F40" s="182">
        <v>19</v>
      </c>
      <c r="G40" s="254">
        <f t="shared" si="0"/>
        <v>4.3093672034474935</v>
      </c>
      <c r="H40" s="53"/>
      <c r="I40" s="168">
        <v>36</v>
      </c>
      <c r="J40" s="232" t="s">
        <v>65</v>
      </c>
      <c r="K40" s="181">
        <v>57582</v>
      </c>
      <c r="L40" s="180">
        <v>4409</v>
      </c>
      <c r="M40" s="182">
        <v>20</v>
      </c>
      <c r="N40" s="254">
        <f t="shared" si="1"/>
        <v>4.5361760036289409</v>
      </c>
    </row>
    <row r="41" spans="2:14" ht="15.75" thickBot="1" x14ac:dyDescent="0.3">
      <c r="B41" s="168">
        <v>37</v>
      </c>
      <c r="C41" s="232" t="s">
        <v>191</v>
      </c>
      <c r="D41" s="181">
        <v>57644</v>
      </c>
      <c r="E41" s="180">
        <v>2745</v>
      </c>
      <c r="F41" s="182">
        <v>10</v>
      </c>
      <c r="G41" s="254">
        <f t="shared" si="0"/>
        <v>3.6429872495446265</v>
      </c>
      <c r="I41" s="168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5.75" thickBot="1" x14ac:dyDescent="0.3">
      <c r="B42" s="168">
        <v>38</v>
      </c>
      <c r="C42" s="232" t="s">
        <v>192</v>
      </c>
      <c r="D42" s="181">
        <v>57706</v>
      </c>
      <c r="E42" s="180">
        <v>46535</v>
      </c>
      <c r="F42" s="182">
        <v>283</v>
      </c>
      <c r="G42" s="254">
        <f t="shared" si="0"/>
        <v>6.0814440743526381</v>
      </c>
      <c r="I42" s="168">
        <v>38</v>
      </c>
      <c r="J42" s="232" t="s">
        <v>192</v>
      </c>
      <c r="K42" s="181">
        <v>57706</v>
      </c>
      <c r="L42" s="180">
        <v>46535</v>
      </c>
      <c r="M42" s="182">
        <v>290</v>
      </c>
      <c r="N42" s="254">
        <f t="shared" si="1"/>
        <v>6.2318684860857418</v>
      </c>
    </row>
    <row r="43" spans="2:14" ht="16.5" thickBot="1" x14ac:dyDescent="0.3">
      <c r="B43" s="168">
        <v>39</v>
      </c>
      <c r="C43" s="232" t="s">
        <v>71</v>
      </c>
      <c r="D43" s="181">
        <v>57742</v>
      </c>
      <c r="E43" s="180">
        <v>3895</v>
      </c>
      <c r="F43" s="182">
        <v>20</v>
      </c>
      <c r="G43" s="254">
        <f t="shared" si="0"/>
        <v>5.1347881899871632</v>
      </c>
      <c r="H43" s="53" t="s">
        <v>170</v>
      </c>
      <c r="I43" s="168">
        <v>39</v>
      </c>
      <c r="J43" s="232" t="s">
        <v>71</v>
      </c>
      <c r="K43" s="181">
        <v>57742</v>
      </c>
      <c r="L43" s="180">
        <v>3895</v>
      </c>
      <c r="M43" s="182">
        <v>19</v>
      </c>
      <c r="N43" s="254">
        <f t="shared" si="1"/>
        <v>4.8780487804878048</v>
      </c>
    </row>
    <row r="44" spans="2:14" ht="16.5" thickBot="1" x14ac:dyDescent="0.3">
      <c r="B44" s="168">
        <v>40</v>
      </c>
      <c r="C44" s="232" t="s">
        <v>193</v>
      </c>
      <c r="D44" s="181">
        <v>57948</v>
      </c>
      <c r="E44" s="180">
        <v>2293</v>
      </c>
      <c r="F44" s="182">
        <v>13</v>
      </c>
      <c r="G44" s="254">
        <f t="shared" si="0"/>
        <v>5.6694286960313995</v>
      </c>
      <c r="H44" s="53"/>
      <c r="I44" s="168">
        <v>40</v>
      </c>
      <c r="J44" s="232" t="s">
        <v>193</v>
      </c>
      <c r="K44" s="181">
        <v>57948</v>
      </c>
      <c r="L44" s="180">
        <v>2293</v>
      </c>
      <c r="M44" s="182">
        <v>13</v>
      </c>
      <c r="N44" s="254">
        <f t="shared" si="1"/>
        <v>5.6694286960313995</v>
      </c>
    </row>
    <row r="45" spans="2:14" ht="15.75" thickBot="1" x14ac:dyDescent="0.3">
      <c r="B45" s="168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168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5">
        <v>42</v>
      </c>
      <c r="C46" s="232" t="s">
        <v>194</v>
      </c>
      <c r="D46" s="181">
        <v>57902</v>
      </c>
      <c r="E46" s="180">
        <v>9112</v>
      </c>
      <c r="F46" s="182">
        <v>58</v>
      </c>
      <c r="G46" s="254">
        <f t="shared" si="0"/>
        <v>6.3652326602282701</v>
      </c>
      <c r="H46" s="53" t="s">
        <v>170</v>
      </c>
      <c r="I46" s="265">
        <v>42</v>
      </c>
      <c r="J46" s="232" t="s">
        <v>194</v>
      </c>
      <c r="K46" s="181">
        <v>57902</v>
      </c>
      <c r="L46" s="180">
        <v>9112</v>
      </c>
      <c r="M46" s="182">
        <v>53</v>
      </c>
      <c r="N46" s="254">
        <f t="shared" si="1"/>
        <v>5.8165057067603163</v>
      </c>
    </row>
    <row r="47" spans="2:14" ht="16.5" thickBot="1" x14ac:dyDescent="0.3">
      <c r="B47" s="168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53" t="s">
        <v>170</v>
      </c>
      <c r="I47" s="168">
        <v>43</v>
      </c>
      <c r="J47" s="232" t="s">
        <v>79</v>
      </c>
      <c r="K47" s="181">
        <v>58008</v>
      </c>
      <c r="L47" s="180">
        <v>3828</v>
      </c>
      <c r="M47" s="182">
        <v>15</v>
      </c>
      <c r="N47" s="254">
        <f t="shared" si="1"/>
        <v>3.9184952978056424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4320</v>
      </c>
      <c r="F48" s="182">
        <v>9</v>
      </c>
      <c r="G48" s="173">
        <f t="shared" si="0"/>
        <v>2.0833333333333335</v>
      </c>
      <c r="H48" s="53"/>
      <c r="I48" s="168">
        <v>44</v>
      </c>
      <c r="J48" s="64" t="s">
        <v>81</v>
      </c>
      <c r="K48" s="181">
        <v>58142</v>
      </c>
      <c r="L48" s="180">
        <v>4320</v>
      </c>
      <c r="M48" s="182">
        <v>10</v>
      </c>
      <c r="N48" s="173">
        <f t="shared" si="1"/>
        <v>2.3148148148148149</v>
      </c>
    </row>
    <row r="49" spans="2:14" ht="16.5" thickBot="1" x14ac:dyDescent="0.3">
      <c r="B49" s="168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168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168">
        <v>46</v>
      </c>
      <c r="C50" s="64" t="s">
        <v>196</v>
      </c>
      <c r="D50" s="181">
        <v>55106</v>
      </c>
      <c r="E50" s="180">
        <v>1178</v>
      </c>
      <c r="F50" s="182">
        <v>2</v>
      </c>
      <c r="G50" s="173">
        <f t="shared" si="0"/>
        <v>1.6977928692699491</v>
      </c>
      <c r="I50" s="168">
        <v>46</v>
      </c>
      <c r="J50" s="64" t="s">
        <v>196</v>
      </c>
      <c r="K50" s="181">
        <v>55106</v>
      </c>
      <c r="L50" s="180">
        <v>1178</v>
      </c>
      <c r="M50" s="182">
        <v>3</v>
      </c>
      <c r="N50" s="173">
        <f t="shared" si="1"/>
        <v>2.5466893039049237</v>
      </c>
    </row>
    <row r="51" spans="2:14" ht="16.5" thickBot="1" x14ac:dyDescent="0.3">
      <c r="B51" s="168">
        <v>47</v>
      </c>
      <c r="C51" s="232" t="s">
        <v>87</v>
      </c>
      <c r="D51" s="181">
        <v>58259</v>
      </c>
      <c r="E51" s="180">
        <v>4949</v>
      </c>
      <c r="F51" s="182">
        <v>19</v>
      </c>
      <c r="G51" s="254">
        <f t="shared" si="0"/>
        <v>3.8391594261466961</v>
      </c>
      <c r="H51" s="53"/>
      <c r="I51" s="168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168">
        <v>48</v>
      </c>
      <c r="C52" s="232" t="s">
        <v>89</v>
      </c>
      <c r="D52" s="181">
        <v>58311</v>
      </c>
      <c r="E52" s="180">
        <v>4652</v>
      </c>
      <c r="F52" s="182">
        <v>23</v>
      </c>
      <c r="G52" s="254">
        <f t="shared" si="0"/>
        <v>4.9441100601891659</v>
      </c>
      <c r="H52" s="53" t="s">
        <v>170</v>
      </c>
      <c r="I52" s="168">
        <v>48</v>
      </c>
      <c r="J52" s="232" t="s">
        <v>89</v>
      </c>
      <c r="K52" s="181">
        <v>58311</v>
      </c>
      <c r="L52" s="180">
        <v>4652</v>
      </c>
      <c r="M52" s="182">
        <v>22</v>
      </c>
      <c r="N52" s="254">
        <f t="shared" si="1"/>
        <v>4.7291487532244192</v>
      </c>
    </row>
    <row r="53" spans="2:14" ht="15.75" thickBot="1" x14ac:dyDescent="0.3">
      <c r="B53" s="168">
        <v>49</v>
      </c>
      <c r="C53" s="64" t="s">
        <v>197</v>
      </c>
      <c r="D53" s="181">
        <v>58357</v>
      </c>
      <c r="E53" s="180">
        <v>2296</v>
      </c>
      <c r="F53" s="182">
        <v>4</v>
      </c>
      <c r="G53" s="173">
        <f t="shared" si="0"/>
        <v>1.7421602787456445</v>
      </c>
      <c r="I53" s="168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168">
        <v>50</v>
      </c>
      <c r="C54" s="200" t="s">
        <v>198</v>
      </c>
      <c r="D54" s="181">
        <v>58393</v>
      </c>
      <c r="E54" s="180">
        <v>1377</v>
      </c>
      <c r="F54" s="182">
        <v>1</v>
      </c>
      <c r="G54" s="202">
        <f t="shared" si="0"/>
        <v>0.72621641249092228</v>
      </c>
      <c r="I54" s="168">
        <v>50</v>
      </c>
      <c r="J54" s="64" t="s">
        <v>198</v>
      </c>
      <c r="K54" s="181">
        <v>58393</v>
      </c>
      <c r="L54" s="180">
        <v>1377</v>
      </c>
      <c r="M54" s="182">
        <v>2</v>
      </c>
      <c r="N54" s="173">
        <f t="shared" si="1"/>
        <v>1.4524328249818446</v>
      </c>
    </row>
    <row r="55" spans="2:14" ht="15.75" thickBot="1" x14ac:dyDescent="0.3">
      <c r="B55" s="168">
        <v>51</v>
      </c>
      <c r="C55" s="200" t="s">
        <v>199</v>
      </c>
      <c r="D55" s="181">
        <v>58464</v>
      </c>
      <c r="E55" s="180">
        <v>1632</v>
      </c>
      <c r="F55" s="182">
        <v>1</v>
      </c>
      <c r="G55" s="202">
        <f t="shared" si="0"/>
        <v>0.61274509803921573</v>
      </c>
      <c r="I55" s="168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168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168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168">
        <v>53</v>
      </c>
      <c r="C57" s="232" t="s">
        <v>99</v>
      </c>
      <c r="D57" s="181">
        <v>55160</v>
      </c>
      <c r="E57" s="180">
        <v>3646</v>
      </c>
      <c r="F57" s="182">
        <v>22</v>
      </c>
      <c r="G57" s="254">
        <f t="shared" si="0"/>
        <v>6.0340098738343393</v>
      </c>
      <c r="I57" s="168">
        <v>53</v>
      </c>
      <c r="J57" s="232" t="s">
        <v>99</v>
      </c>
      <c r="K57" s="181">
        <v>55160</v>
      </c>
      <c r="L57" s="180">
        <v>3646</v>
      </c>
      <c r="M57" s="182">
        <v>27</v>
      </c>
      <c r="N57" s="254">
        <f t="shared" si="1"/>
        <v>7.4053757542512342</v>
      </c>
    </row>
    <row r="58" spans="2:14" ht="16.5" thickBot="1" x14ac:dyDescent="0.3">
      <c r="B58" s="168">
        <v>54</v>
      </c>
      <c r="C58" s="232" t="s">
        <v>101</v>
      </c>
      <c r="D58" s="181">
        <v>55277</v>
      </c>
      <c r="E58" s="180">
        <v>5868</v>
      </c>
      <c r="F58" s="182">
        <v>42</v>
      </c>
      <c r="G58" s="254">
        <f t="shared" si="0"/>
        <v>7.1574642126789367</v>
      </c>
      <c r="H58" s="53" t="s">
        <v>170</v>
      </c>
      <c r="I58" s="168">
        <v>54</v>
      </c>
      <c r="J58" s="232" t="s">
        <v>101</v>
      </c>
      <c r="K58" s="181">
        <v>55277</v>
      </c>
      <c r="L58" s="180">
        <v>5868</v>
      </c>
      <c r="M58" s="182">
        <v>41</v>
      </c>
      <c r="N58" s="254">
        <f t="shared" si="1"/>
        <v>6.9870483980913427</v>
      </c>
    </row>
    <row r="59" spans="2:14" ht="16.5" thickBot="1" x14ac:dyDescent="0.3">
      <c r="B59" s="168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168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5.75" thickBot="1" x14ac:dyDescent="0.3">
      <c r="B60" s="168">
        <v>56</v>
      </c>
      <c r="C60" s="64" t="s">
        <v>105</v>
      </c>
      <c r="D60" s="181">
        <v>58623</v>
      </c>
      <c r="E60" s="180">
        <v>3289</v>
      </c>
      <c r="F60" s="182">
        <v>8</v>
      </c>
      <c r="G60" s="173">
        <f t="shared" si="0"/>
        <v>2.4323502584372148</v>
      </c>
      <c r="I60" s="168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168">
        <v>57</v>
      </c>
      <c r="C61" s="232" t="s">
        <v>201</v>
      </c>
      <c r="D61" s="181">
        <v>58721</v>
      </c>
      <c r="E61" s="180">
        <v>3268</v>
      </c>
      <c r="F61" s="182">
        <v>13</v>
      </c>
      <c r="G61" s="254">
        <f t="shared" si="0"/>
        <v>3.9779681762545898</v>
      </c>
      <c r="H61" s="53"/>
      <c r="I61" s="168">
        <v>57</v>
      </c>
      <c r="J61" s="232" t="s">
        <v>201</v>
      </c>
      <c r="K61" s="181">
        <v>58721</v>
      </c>
      <c r="L61" s="180">
        <v>3268</v>
      </c>
      <c r="M61" s="182">
        <v>15</v>
      </c>
      <c r="N61" s="254">
        <f t="shared" si="1"/>
        <v>4.589963280293758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168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5.75" thickBot="1" x14ac:dyDescent="0.3">
      <c r="B63" s="168">
        <v>59</v>
      </c>
      <c r="C63" s="232" t="s">
        <v>202</v>
      </c>
      <c r="D63" s="181">
        <v>58794</v>
      </c>
      <c r="E63" s="180">
        <v>1150</v>
      </c>
      <c r="F63" s="182">
        <v>3</v>
      </c>
      <c r="G63" s="254">
        <f t="shared" si="0"/>
        <v>2.6086956521739131</v>
      </c>
      <c r="I63" s="168">
        <v>59</v>
      </c>
      <c r="J63" s="232" t="s">
        <v>202</v>
      </c>
      <c r="K63" s="181">
        <v>58794</v>
      </c>
      <c r="L63" s="180">
        <v>1150</v>
      </c>
      <c r="M63" s="182">
        <v>3</v>
      </c>
      <c r="N63" s="254">
        <f t="shared" si="1"/>
        <v>2.6086956521739131</v>
      </c>
    </row>
    <row r="64" spans="2:14" ht="16.5" thickBot="1" x14ac:dyDescent="0.3">
      <c r="B64" s="168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168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f t="shared" si="1"/>
        <v>4.4077134986225897</v>
      </c>
    </row>
    <row r="65" spans="2:14" ht="15.75" thickBot="1" x14ac:dyDescent="0.3">
      <c r="B65" s="168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168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168">
        <v>62</v>
      </c>
      <c r="C66" s="64" t="s">
        <v>204</v>
      </c>
      <c r="D66" s="181">
        <v>58990</v>
      </c>
      <c r="E66" s="180">
        <v>633</v>
      </c>
      <c r="F66" s="182">
        <v>1</v>
      </c>
      <c r="G66" s="173">
        <f t="shared" si="0"/>
        <v>1.5797788309636651</v>
      </c>
      <c r="I66" s="168">
        <v>62</v>
      </c>
      <c r="J66" s="232" t="s">
        <v>204</v>
      </c>
      <c r="K66" s="181">
        <v>58990</v>
      </c>
      <c r="L66" s="180">
        <v>633</v>
      </c>
      <c r="M66" s="182">
        <v>2</v>
      </c>
      <c r="N66" s="254">
        <f t="shared" si="1"/>
        <v>3.1595576619273302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4787</v>
      </c>
      <c r="F67" s="182">
        <v>30</v>
      </c>
      <c r="G67" s="254">
        <f t="shared" si="0"/>
        <v>6.2669730520158762</v>
      </c>
      <c r="H67" s="53"/>
      <c r="I67" s="265">
        <v>63</v>
      </c>
      <c r="J67" s="232" t="s">
        <v>131</v>
      </c>
      <c r="K67" s="181">
        <v>59041</v>
      </c>
      <c r="L67" s="180">
        <v>4787</v>
      </c>
      <c r="M67" s="182">
        <v>34</v>
      </c>
      <c r="N67" s="254">
        <f t="shared" si="1"/>
        <v>7.1025694589513266</v>
      </c>
    </row>
    <row r="68" spans="2:14" ht="15.75" thickBot="1" x14ac:dyDescent="0.3">
      <c r="B68" s="168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I68" s="168">
        <v>64</v>
      </c>
      <c r="J68" s="64" t="s">
        <v>205</v>
      </c>
      <c r="K68" s="181">
        <v>59238</v>
      </c>
      <c r="L68" s="180">
        <v>1404</v>
      </c>
      <c r="M68" s="182">
        <v>4</v>
      </c>
      <c r="N68" s="173">
        <f t="shared" si="1"/>
        <v>2.8490028490028489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168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1"/>
        <v>2.9027576197387517</v>
      </c>
    </row>
    <row r="70" spans="2:14" ht="15.75" thickBot="1" x14ac:dyDescent="0.3">
      <c r="B70" s="168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168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168">
        <v>67</v>
      </c>
      <c r="C71" s="232" t="s">
        <v>207</v>
      </c>
      <c r="D71" s="181">
        <v>59434</v>
      </c>
      <c r="E71" s="180">
        <v>1532</v>
      </c>
      <c r="F71" s="182">
        <v>5</v>
      </c>
      <c r="G71" s="254">
        <f t="shared" si="2"/>
        <v>3.2637075718015667</v>
      </c>
      <c r="H71" s="53" t="s">
        <v>170</v>
      </c>
      <c r="I71" s="168">
        <v>67</v>
      </c>
      <c r="J71" s="64" t="s">
        <v>207</v>
      </c>
      <c r="K71" s="181">
        <v>59434</v>
      </c>
      <c r="L71" s="180">
        <v>1532</v>
      </c>
      <c r="M71" s="182">
        <v>4</v>
      </c>
      <c r="N71" s="173">
        <f t="shared" si="3"/>
        <v>2.6109660574412534</v>
      </c>
    </row>
    <row r="72" spans="2:14" ht="16.5" thickBot="1" x14ac:dyDescent="0.3">
      <c r="B72" s="168">
        <v>68</v>
      </c>
      <c r="C72" s="232" t="s">
        <v>208</v>
      </c>
      <c r="D72" s="181">
        <v>55311</v>
      </c>
      <c r="E72" s="180">
        <v>2199</v>
      </c>
      <c r="F72" s="182">
        <v>9</v>
      </c>
      <c r="G72" s="254">
        <f t="shared" si="2"/>
        <v>4.0927694406548429</v>
      </c>
      <c r="H72" s="53" t="s">
        <v>170</v>
      </c>
      <c r="I72" s="168">
        <v>68</v>
      </c>
      <c r="J72" s="232" t="s">
        <v>208</v>
      </c>
      <c r="K72" s="181">
        <v>55311</v>
      </c>
      <c r="L72" s="180">
        <v>2199</v>
      </c>
      <c r="M72" s="182">
        <v>8</v>
      </c>
      <c r="N72" s="254">
        <f t="shared" si="3"/>
        <v>3.638017280582083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11</v>
      </c>
      <c r="G73" s="254">
        <f t="shared" si="2"/>
        <v>8.6614173228346463</v>
      </c>
      <c r="H73" s="53"/>
      <c r="I73" s="265">
        <v>69</v>
      </c>
      <c r="J73" s="232" t="s">
        <v>209</v>
      </c>
      <c r="K73" s="181">
        <v>59498</v>
      </c>
      <c r="L73" s="180">
        <v>1270</v>
      </c>
      <c r="M73" s="182">
        <v>11</v>
      </c>
      <c r="N73" s="254">
        <f t="shared" si="3"/>
        <v>8.6614173228346463</v>
      </c>
    </row>
    <row r="74" spans="2:14" ht="16.5" thickBot="1" x14ac:dyDescent="0.3">
      <c r="B74" s="168">
        <v>70</v>
      </c>
      <c r="C74" s="232" t="s">
        <v>210</v>
      </c>
      <c r="D74" s="181">
        <v>59586</v>
      </c>
      <c r="E74" s="180">
        <v>2244</v>
      </c>
      <c r="F74" s="182">
        <v>8</v>
      </c>
      <c r="G74" s="254">
        <f t="shared" si="2"/>
        <v>3.5650623885918002</v>
      </c>
      <c r="H74" s="53"/>
      <c r="I74" s="168">
        <v>70</v>
      </c>
      <c r="J74" s="232" t="s">
        <v>210</v>
      </c>
      <c r="K74" s="181">
        <v>59586</v>
      </c>
      <c r="L74" s="180">
        <v>2244</v>
      </c>
      <c r="M74" s="182">
        <v>9</v>
      </c>
      <c r="N74" s="254">
        <f t="shared" si="3"/>
        <v>4.0106951871657754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31</v>
      </c>
      <c r="G75" s="254">
        <f t="shared" si="2"/>
        <v>7.513330101793505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4126</v>
      </c>
      <c r="M75" s="182">
        <v>29</v>
      </c>
      <c r="N75" s="254">
        <f t="shared" si="3"/>
        <v>7.0285991274842461</v>
      </c>
    </row>
    <row r="76" spans="2:14" ht="16.5" thickBot="1" x14ac:dyDescent="0.3">
      <c r="B76" s="168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168">
        <v>72</v>
      </c>
      <c r="J76" s="232" t="s">
        <v>149</v>
      </c>
      <c r="K76" s="181">
        <v>59416</v>
      </c>
      <c r="L76" s="180">
        <v>2275</v>
      </c>
      <c r="M76" s="182">
        <v>15</v>
      </c>
      <c r="N76" s="254">
        <f t="shared" si="3"/>
        <v>6.5934065934065931</v>
      </c>
    </row>
    <row r="77" spans="2:14" ht="16.5" thickBot="1" x14ac:dyDescent="0.3">
      <c r="B77" s="168">
        <v>73</v>
      </c>
      <c r="C77" s="64" t="s">
        <v>151</v>
      </c>
      <c r="D77" s="181">
        <v>59657</v>
      </c>
      <c r="E77" s="180">
        <v>1525</v>
      </c>
      <c r="F77" s="182">
        <v>4</v>
      </c>
      <c r="G77" s="173">
        <f t="shared" si="2"/>
        <v>2.622950819672131</v>
      </c>
      <c r="H77" s="53" t="s">
        <v>170</v>
      </c>
      <c r="I77" s="168">
        <v>73</v>
      </c>
      <c r="J77" s="64" t="s">
        <v>151</v>
      </c>
      <c r="K77" s="181">
        <v>59657</v>
      </c>
      <c r="L77" s="180">
        <v>1525</v>
      </c>
      <c r="M77" s="182">
        <v>3</v>
      </c>
      <c r="N77" s="173">
        <f t="shared" si="3"/>
        <v>1.9672131147540983</v>
      </c>
    </row>
    <row r="78" spans="2:14" ht="16.5" thickBot="1" x14ac:dyDescent="0.3">
      <c r="B78" s="168">
        <v>74</v>
      </c>
      <c r="C78" s="64" t="s">
        <v>212</v>
      </c>
      <c r="D78" s="181">
        <v>59826</v>
      </c>
      <c r="E78" s="180">
        <v>1728</v>
      </c>
      <c r="F78" s="182">
        <v>4</v>
      </c>
      <c r="G78" s="173">
        <f t="shared" si="2"/>
        <v>2.3148148148148149</v>
      </c>
      <c r="H78" s="53"/>
      <c r="I78" s="168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6.5" thickBot="1" x14ac:dyDescent="0.3">
      <c r="B79" s="168">
        <v>75</v>
      </c>
      <c r="C79" s="64" t="s">
        <v>155</v>
      </c>
      <c r="D79" s="181">
        <v>59693</v>
      </c>
      <c r="E79" s="180">
        <v>4586</v>
      </c>
      <c r="F79" s="182">
        <v>7</v>
      </c>
      <c r="G79" s="173">
        <f t="shared" si="2"/>
        <v>1.5263846489315307</v>
      </c>
      <c r="H79" s="53"/>
      <c r="I79" s="168">
        <v>75</v>
      </c>
      <c r="J79" s="64" t="s">
        <v>155</v>
      </c>
      <c r="K79" s="181">
        <v>59693</v>
      </c>
      <c r="L79" s="180">
        <v>4586</v>
      </c>
      <c r="M79" s="182">
        <v>8</v>
      </c>
      <c r="N79" s="173">
        <f t="shared" si="3"/>
        <v>1.7444395987788923</v>
      </c>
    </row>
    <row r="80" spans="2:14" ht="15.75" thickBot="1" x14ac:dyDescent="0.3">
      <c r="B80" s="168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168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168">
        <v>77</v>
      </c>
      <c r="C81" s="232" t="s">
        <v>213</v>
      </c>
      <c r="D81" s="181">
        <v>59880</v>
      </c>
      <c r="E81" s="180">
        <v>2573</v>
      </c>
      <c r="F81" s="182">
        <v>10</v>
      </c>
      <c r="G81" s="254">
        <f t="shared" si="2"/>
        <v>3.8865137971239796</v>
      </c>
      <c r="I81" s="168">
        <v>77</v>
      </c>
      <c r="J81" s="232" t="s">
        <v>213</v>
      </c>
      <c r="K81" s="181">
        <v>59880</v>
      </c>
      <c r="L81" s="180">
        <v>2573</v>
      </c>
      <c r="M81" s="182">
        <v>12</v>
      </c>
      <c r="N81" s="254">
        <f t="shared" si="3"/>
        <v>4.6638165565487757</v>
      </c>
    </row>
    <row r="82" spans="2:14" ht="15.75" thickBot="1" x14ac:dyDescent="0.3">
      <c r="B82" s="168">
        <v>78</v>
      </c>
      <c r="C82" s="64" t="s">
        <v>161</v>
      </c>
      <c r="D82" s="181">
        <v>59942</v>
      </c>
      <c r="E82" s="180">
        <v>2103</v>
      </c>
      <c r="F82" s="182">
        <v>4</v>
      </c>
      <c r="G82" s="173">
        <f t="shared" si="2"/>
        <v>1.9020446980504042</v>
      </c>
      <c r="I82" s="168">
        <v>78</v>
      </c>
      <c r="J82" s="64" t="s">
        <v>161</v>
      </c>
      <c r="K82" s="181">
        <v>59942</v>
      </c>
      <c r="L82" s="180">
        <v>2103</v>
      </c>
      <c r="M82" s="182">
        <v>4</v>
      </c>
      <c r="N82" s="173">
        <f t="shared" si="3"/>
        <v>1.9020446980504042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168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168">
        <v>80</v>
      </c>
      <c r="C84" s="232" t="s">
        <v>214</v>
      </c>
      <c r="D84" s="181">
        <v>60062</v>
      </c>
      <c r="E84" s="180">
        <v>5935</v>
      </c>
      <c r="F84" s="182">
        <v>36</v>
      </c>
      <c r="G84" s="254">
        <f t="shared" si="2"/>
        <v>6.0657118786857627</v>
      </c>
      <c r="H84" s="53" t="s">
        <v>170</v>
      </c>
      <c r="I84" s="168">
        <v>80</v>
      </c>
      <c r="J84" s="232" t="s">
        <v>214</v>
      </c>
      <c r="K84" s="181">
        <v>60062</v>
      </c>
      <c r="L84" s="180">
        <v>5935</v>
      </c>
      <c r="M84" s="182">
        <v>35</v>
      </c>
      <c r="N84" s="254">
        <f t="shared" si="3"/>
        <v>5.8972198820556025</v>
      </c>
    </row>
    <row r="85" spans="2:14" ht="16.5" thickBot="1" x14ac:dyDescent="0.3">
      <c r="B85" s="169">
        <v>81</v>
      </c>
      <c r="C85" s="296" t="s">
        <v>167</v>
      </c>
      <c r="D85" s="185">
        <v>60099</v>
      </c>
      <c r="E85" s="184">
        <v>1436</v>
      </c>
      <c r="F85" s="186">
        <v>5</v>
      </c>
      <c r="G85" s="173">
        <f t="shared" si="2"/>
        <v>3.4818941504178271</v>
      </c>
      <c r="H85" s="53" t="s">
        <v>170</v>
      </c>
      <c r="I85" s="169">
        <v>81</v>
      </c>
      <c r="J85" s="296" t="s">
        <v>167</v>
      </c>
      <c r="K85" s="185">
        <v>60099</v>
      </c>
      <c r="L85" s="184">
        <v>1436</v>
      </c>
      <c r="M85" s="186">
        <v>3</v>
      </c>
      <c r="N85" s="173">
        <f t="shared" si="3"/>
        <v>2.0891364902506964</v>
      </c>
    </row>
    <row r="86" spans="2:14" ht="17.25" thickTop="1" thickBot="1" x14ac:dyDescent="0.3">
      <c r="B86" s="402" t="s">
        <v>215</v>
      </c>
      <c r="C86" s="403"/>
      <c r="D86" s="404"/>
      <c r="E86" s="167">
        <f>SUM(E5:E85)</f>
        <v>758169</v>
      </c>
      <c r="F86" s="167">
        <f>SUM(F5:F85)</f>
        <v>4400</v>
      </c>
      <c r="G86" s="254">
        <f t="shared" si="2"/>
        <v>5.8034554301217804</v>
      </c>
      <c r="H86" s="53"/>
      <c r="I86" s="402" t="s">
        <v>215</v>
      </c>
      <c r="J86" s="403"/>
      <c r="K86" s="404"/>
      <c r="L86" s="167">
        <f>SUM(L5:L85)</f>
        <v>758169</v>
      </c>
      <c r="M86" s="167">
        <f>SUM(M5:M85)</f>
        <v>4473</v>
      </c>
      <c r="N86" s="254">
        <f t="shared" si="3"/>
        <v>5.8997400315760737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9"/>
  <sheetViews>
    <sheetView topLeftCell="A53" zoomScale="85" zoomScaleNormal="85" workbookViewId="0">
      <selection activeCell="B1" sqref="B1:G85"/>
    </sheetView>
  </sheetViews>
  <sheetFormatPr defaultRowHeight="15" x14ac:dyDescent="0.25"/>
  <cols>
    <col min="3" max="3" width="29.28515625" customWidth="1"/>
    <col min="5" max="5" width="11.140625" customWidth="1"/>
    <col min="7" max="7" width="10.85546875" customWidth="1"/>
    <col min="10" max="10" width="14.28515625" customWidth="1"/>
    <col min="14" max="14" width="13.140625" customWidth="1"/>
  </cols>
  <sheetData>
    <row r="1" spans="2:14" ht="19.5" thickBot="1" x14ac:dyDescent="0.35">
      <c r="C1" s="4">
        <v>44266</v>
      </c>
      <c r="J1" s="4">
        <v>44265</v>
      </c>
    </row>
    <row r="2" spans="2:14" ht="101.25" customHeight="1" thickBot="1" x14ac:dyDescent="0.3">
      <c r="B2" s="382" t="s">
        <v>219</v>
      </c>
      <c r="C2" s="383"/>
      <c r="D2" s="383"/>
      <c r="E2" s="383"/>
      <c r="F2" s="383"/>
      <c r="G2" s="384"/>
      <c r="I2" s="382" t="s">
        <v>171</v>
      </c>
      <c r="J2" s="383"/>
      <c r="K2" s="383"/>
      <c r="L2" s="383"/>
      <c r="M2" s="383"/>
      <c r="N2" s="384"/>
    </row>
    <row r="3" spans="2:14" ht="105.75" thickBot="1" x14ac:dyDescent="0.3">
      <c r="B3" s="110" t="s">
        <v>0</v>
      </c>
      <c r="C3" s="110" t="s">
        <v>1</v>
      </c>
      <c r="D3" s="110" t="s">
        <v>2</v>
      </c>
      <c r="E3" s="111" t="s">
        <v>3</v>
      </c>
      <c r="F3" s="112" t="s">
        <v>4</v>
      </c>
      <c r="G3" s="113" t="s">
        <v>5</v>
      </c>
      <c r="I3" s="36" t="s">
        <v>0</v>
      </c>
      <c r="J3" s="37" t="s">
        <v>1</v>
      </c>
      <c r="K3" s="37" t="s">
        <v>2</v>
      </c>
      <c r="L3" s="38" t="s">
        <v>3</v>
      </c>
      <c r="M3" s="37" t="s">
        <v>4</v>
      </c>
      <c r="N3" s="39" t="s">
        <v>5</v>
      </c>
    </row>
    <row r="4" spans="2:14" ht="16.5" thickBot="1" x14ac:dyDescent="0.3">
      <c r="B4" s="8" t="s">
        <v>6</v>
      </c>
      <c r="C4" s="129" t="s">
        <v>111</v>
      </c>
      <c r="D4" s="129" t="s">
        <v>112</v>
      </c>
      <c r="E4" s="130">
        <v>336349</v>
      </c>
      <c r="F4" s="134">
        <v>1413</v>
      </c>
      <c r="G4" s="131">
        <v>4.2</v>
      </c>
      <c r="I4" s="35" t="s">
        <v>6</v>
      </c>
      <c r="J4" s="89" t="s">
        <v>111</v>
      </c>
      <c r="K4" s="98">
        <v>54975</v>
      </c>
      <c r="L4" s="93">
        <v>336349</v>
      </c>
      <c r="M4" s="74">
        <v>1422</v>
      </c>
      <c r="N4" s="103">
        <f>1000*M4/L4</f>
        <v>4.2277515318909824</v>
      </c>
    </row>
    <row r="5" spans="2:14" ht="16.5" thickBot="1" x14ac:dyDescent="0.3">
      <c r="B5" s="8" t="s">
        <v>6</v>
      </c>
      <c r="C5" s="129" t="s">
        <v>113</v>
      </c>
      <c r="D5" s="129" t="s">
        <v>114</v>
      </c>
      <c r="E5" s="130">
        <v>38383</v>
      </c>
      <c r="F5" s="134">
        <v>130</v>
      </c>
      <c r="G5" s="131">
        <v>3.39</v>
      </c>
      <c r="I5" s="33" t="s">
        <v>6</v>
      </c>
      <c r="J5" s="90" t="s">
        <v>113</v>
      </c>
      <c r="K5" s="99">
        <v>55008</v>
      </c>
      <c r="L5" s="94">
        <v>38383</v>
      </c>
      <c r="M5" s="75">
        <v>136</v>
      </c>
      <c r="N5" s="104">
        <f t="shared" ref="N5:N47" si="0">1000*M5/L5</f>
        <v>3.5432352864549408</v>
      </c>
    </row>
    <row r="6" spans="2:14" ht="16.5" thickBot="1" x14ac:dyDescent="0.3">
      <c r="B6" s="8" t="s">
        <v>6</v>
      </c>
      <c r="C6" s="129" t="s">
        <v>115</v>
      </c>
      <c r="D6" s="129" t="s">
        <v>116</v>
      </c>
      <c r="E6" s="130">
        <v>23015</v>
      </c>
      <c r="F6" s="134">
        <v>72</v>
      </c>
      <c r="G6" s="131">
        <v>3.13</v>
      </c>
      <c r="I6" s="33" t="s">
        <v>6</v>
      </c>
      <c r="J6" s="90" t="s">
        <v>115</v>
      </c>
      <c r="K6" s="99">
        <v>55384</v>
      </c>
      <c r="L6" s="94">
        <v>23015</v>
      </c>
      <c r="M6" s="75">
        <v>74</v>
      </c>
      <c r="N6" s="104">
        <f t="shared" si="0"/>
        <v>3.2152943732348467</v>
      </c>
    </row>
    <row r="7" spans="2:14" ht="16.5" thickBot="1" x14ac:dyDescent="0.3">
      <c r="B7" s="8" t="s">
        <v>6</v>
      </c>
      <c r="C7" s="129" t="s">
        <v>117</v>
      </c>
      <c r="D7" s="129" t="s">
        <v>118</v>
      </c>
      <c r="E7" s="130">
        <v>55564</v>
      </c>
      <c r="F7" s="134">
        <v>190</v>
      </c>
      <c r="G7" s="131">
        <v>3.42</v>
      </c>
      <c r="I7" s="33" t="s">
        <v>6</v>
      </c>
      <c r="J7" s="90" t="s">
        <v>117</v>
      </c>
      <c r="K7" s="99">
        <v>55259</v>
      </c>
      <c r="L7" s="94">
        <v>55564</v>
      </c>
      <c r="M7" s="75">
        <v>194</v>
      </c>
      <c r="N7" s="104">
        <f t="shared" si="0"/>
        <v>3.4914692966669065</v>
      </c>
    </row>
    <row r="8" spans="2:14" ht="16.5" thickBot="1" x14ac:dyDescent="0.3">
      <c r="B8" s="8" t="s">
        <v>6</v>
      </c>
      <c r="C8" s="13" t="s">
        <v>109</v>
      </c>
      <c r="D8" s="13" t="s">
        <v>110</v>
      </c>
      <c r="E8" s="14">
        <v>27494</v>
      </c>
      <c r="F8" s="135">
        <v>56</v>
      </c>
      <c r="G8" s="115">
        <v>2.04</v>
      </c>
      <c r="I8" s="33" t="s">
        <v>6</v>
      </c>
      <c r="J8" s="91" t="s">
        <v>109</v>
      </c>
      <c r="K8" s="100">
        <v>55357</v>
      </c>
      <c r="L8" s="95">
        <v>27494</v>
      </c>
      <c r="M8" s="76">
        <v>57</v>
      </c>
      <c r="N8" s="105">
        <f t="shared" si="0"/>
        <v>2.0731796028224339</v>
      </c>
    </row>
    <row r="9" spans="2:14" ht="16.5" thickBot="1" x14ac:dyDescent="0.3">
      <c r="B9" s="8" t="s">
        <v>6</v>
      </c>
      <c r="C9" s="17" t="s">
        <v>121</v>
      </c>
      <c r="D9" s="17" t="s">
        <v>122</v>
      </c>
      <c r="E9" s="18">
        <v>9560</v>
      </c>
      <c r="F9" s="135">
        <v>8</v>
      </c>
      <c r="G9" s="116">
        <v>0.84</v>
      </c>
      <c r="I9" s="33" t="s">
        <v>6</v>
      </c>
      <c r="J9" s="92" t="s">
        <v>121</v>
      </c>
      <c r="K9" s="101">
        <v>55446</v>
      </c>
      <c r="L9" s="96">
        <v>9560</v>
      </c>
      <c r="M9" s="77">
        <v>7</v>
      </c>
      <c r="N9" s="106">
        <f t="shared" si="0"/>
        <v>0.73221757322175729</v>
      </c>
    </row>
    <row r="10" spans="2:14" ht="16.5" thickBot="1" x14ac:dyDescent="0.3">
      <c r="B10" s="8" t="s">
        <v>6</v>
      </c>
      <c r="C10" s="13" t="s">
        <v>7</v>
      </c>
      <c r="D10" s="13" t="s">
        <v>8</v>
      </c>
      <c r="E10" s="14">
        <v>6586</v>
      </c>
      <c r="F10" s="135">
        <v>12</v>
      </c>
      <c r="G10" s="115">
        <v>1.82</v>
      </c>
      <c r="I10" s="33" t="s">
        <v>6</v>
      </c>
      <c r="J10" s="64" t="s">
        <v>172</v>
      </c>
      <c r="K10" s="97">
        <v>55473</v>
      </c>
      <c r="L10" s="70">
        <v>6586</v>
      </c>
      <c r="M10" s="76">
        <v>13</v>
      </c>
      <c r="N10" s="105">
        <f t="shared" si="0"/>
        <v>1.9738839963559065</v>
      </c>
    </row>
    <row r="11" spans="2:14" ht="16.5" thickBot="1" x14ac:dyDescent="0.3">
      <c r="B11" s="8" t="s">
        <v>6</v>
      </c>
      <c r="C11" s="13" t="s">
        <v>9</v>
      </c>
      <c r="D11" s="13" t="s">
        <v>10</v>
      </c>
      <c r="E11" s="14">
        <v>1098</v>
      </c>
      <c r="F11" s="135">
        <v>2</v>
      </c>
      <c r="G11" s="115">
        <v>1.82</v>
      </c>
      <c r="I11" s="33" t="s">
        <v>6</v>
      </c>
      <c r="J11" s="64" t="s">
        <v>9</v>
      </c>
      <c r="K11" s="65">
        <v>55598</v>
      </c>
      <c r="L11" s="70">
        <v>1098</v>
      </c>
      <c r="M11" s="76">
        <v>2</v>
      </c>
      <c r="N11" s="105">
        <f t="shared" si="0"/>
        <v>1.8214936247723132</v>
      </c>
    </row>
    <row r="12" spans="2:14" ht="16.5" thickBot="1" x14ac:dyDescent="0.3">
      <c r="B12" s="8" t="s">
        <v>6</v>
      </c>
      <c r="C12" s="17" t="s">
        <v>11</v>
      </c>
      <c r="D12" s="17" t="s">
        <v>12</v>
      </c>
      <c r="E12" s="18">
        <v>1189</v>
      </c>
      <c r="F12" s="135">
        <v>1</v>
      </c>
      <c r="G12" s="116">
        <v>0.84</v>
      </c>
      <c r="I12" s="33" t="s">
        <v>6</v>
      </c>
      <c r="J12" s="66" t="s">
        <v>173</v>
      </c>
      <c r="K12" s="67">
        <v>55623</v>
      </c>
      <c r="L12" s="71">
        <v>1189</v>
      </c>
      <c r="M12" s="77">
        <v>1</v>
      </c>
      <c r="N12" s="106">
        <f t="shared" si="0"/>
        <v>0.84104289318755254</v>
      </c>
    </row>
    <row r="13" spans="2:14" ht="16.5" thickBot="1" x14ac:dyDescent="0.3">
      <c r="B13" s="8" t="s">
        <v>6</v>
      </c>
      <c r="C13" s="13" t="s">
        <v>13</v>
      </c>
      <c r="D13" s="13" t="s">
        <v>14</v>
      </c>
      <c r="E13" s="14">
        <v>15364</v>
      </c>
      <c r="F13" s="135">
        <v>35</v>
      </c>
      <c r="G13" s="115">
        <v>2.2799999999999998</v>
      </c>
      <c r="I13" s="33" t="s">
        <v>6</v>
      </c>
      <c r="J13" s="64" t="s">
        <v>13</v>
      </c>
      <c r="K13" s="65">
        <v>55687</v>
      </c>
      <c r="L13" s="70">
        <v>15364</v>
      </c>
      <c r="M13" s="76">
        <v>38</v>
      </c>
      <c r="N13" s="105">
        <f t="shared" si="0"/>
        <v>2.4733142410830511</v>
      </c>
    </row>
    <row r="14" spans="2:14" ht="16.5" thickBot="1" x14ac:dyDescent="0.3">
      <c r="B14" s="8" t="s">
        <v>6</v>
      </c>
      <c r="C14" s="17" t="s">
        <v>15</v>
      </c>
      <c r="D14" s="17" t="s">
        <v>16</v>
      </c>
      <c r="E14" s="18">
        <v>1461</v>
      </c>
      <c r="F14" s="135">
        <v>0</v>
      </c>
      <c r="G14" s="116">
        <v>0</v>
      </c>
      <c r="I14" s="33" t="s">
        <v>6</v>
      </c>
      <c r="J14" s="66" t="s">
        <v>174</v>
      </c>
      <c r="K14" s="67">
        <v>55776</v>
      </c>
      <c r="L14" s="71">
        <v>1461</v>
      </c>
      <c r="M14" s="77">
        <v>0</v>
      </c>
      <c r="N14" s="106">
        <f t="shared" si="0"/>
        <v>0</v>
      </c>
    </row>
    <row r="15" spans="2:14" ht="16.5" thickBot="1" x14ac:dyDescent="0.3">
      <c r="B15" s="8" t="s">
        <v>6</v>
      </c>
      <c r="C15" s="132" t="s">
        <v>17</v>
      </c>
      <c r="D15" s="132" t="s">
        <v>18</v>
      </c>
      <c r="E15" s="133">
        <v>12959</v>
      </c>
      <c r="F15" s="135">
        <v>61</v>
      </c>
      <c r="G15" s="131">
        <v>4.71</v>
      </c>
      <c r="I15" s="33" t="s">
        <v>6</v>
      </c>
      <c r="J15" s="62" t="s">
        <v>17</v>
      </c>
      <c r="K15" s="63">
        <v>55838</v>
      </c>
      <c r="L15" s="72">
        <v>12959</v>
      </c>
      <c r="M15" s="78">
        <v>61</v>
      </c>
      <c r="N15" s="104">
        <f t="shared" si="0"/>
        <v>4.7071533297322325</v>
      </c>
    </row>
    <row r="16" spans="2:14" ht="16.5" thickBot="1" x14ac:dyDescent="0.3">
      <c r="B16" s="8" t="s">
        <v>6</v>
      </c>
      <c r="C16" s="17" t="s">
        <v>19</v>
      </c>
      <c r="D16" s="17" t="s">
        <v>20</v>
      </c>
      <c r="E16" s="18">
        <v>1969</v>
      </c>
      <c r="F16" s="135">
        <v>1</v>
      </c>
      <c r="G16" s="116">
        <v>0.51</v>
      </c>
      <c r="I16" s="33" t="s">
        <v>6</v>
      </c>
      <c r="J16" s="66" t="s">
        <v>175</v>
      </c>
      <c r="K16" s="67">
        <v>55918</v>
      </c>
      <c r="L16" s="71">
        <v>1969</v>
      </c>
      <c r="M16" s="77">
        <v>0</v>
      </c>
      <c r="N16" s="106">
        <f t="shared" si="0"/>
        <v>0</v>
      </c>
    </row>
    <row r="17" spans="2:14" ht="16.5" thickBot="1" x14ac:dyDescent="0.3">
      <c r="B17" s="8" t="s">
        <v>6</v>
      </c>
      <c r="C17" s="17" t="s">
        <v>21</v>
      </c>
      <c r="D17" s="17" t="s">
        <v>22</v>
      </c>
      <c r="E17" s="18">
        <v>1351</v>
      </c>
      <c r="F17" s="135">
        <v>1</v>
      </c>
      <c r="G17" s="116">
        <v>0.74</v>
      </c>
      <c r="I17" s="33" t="s">
        <v>6</v>
      </c>
      <c r="J17" s="66" t="s">
        <v>176</v>
      </c>
      <c r="K17" s="67">
        <v>56014</v>
      </c>
      <c r="L17" s="71">
        <v>1351</v>
      </c>
      <c r="M17" s="77">
        <v>1</v>
      </c>
      <c r="N17" s="106">
        <f t="shared" si="0"/>
        <v>0.74019245003700962</v>
      </c>
    </row>
    <row r="18" spans="2:14" ht="16.5" thickBot="1" x14ac:dyDescent="0.3">
      <c r="B18" s="8" t="s">
        <v>6</v>
      </c>
      <c r="C18" s="13" t="s">
        <v>23</v>
      </c>
      <c r="D18" s="13" t="s">
        <v>24</v>
      </c>
      <c r="E18" s="14">
        <v>1444</v>
      </c>
      <c r="F18" s="135">
        <v>3</v>
      </c>
      <c r="G18" s="115">
        <v>2.08</v>
      </c>
      <c r="I18" s="33" t="s">
        <v>6</v>
      </c>
      <c r="J18" s="64" t="s">
        <v>177</v>
      </c>
      <c r="K18" s="65">
        <v>56096</v>
      </c>
      <c r="L18" s="70">
        <v>1444</v>
      </c>
      <c r="M18" s="76">
        <v>3</v>
      </c>
      <c r="N18" s="105">
        <f t="shared" si="0"/>
        <v>2.0775623268698062</v>
      </c>
    </row>
    <row r="19" spans="2:14" ht="16.5" thickBot="1" x14ac:dyDescent="0.3">
      <c r="B19" s="8" t="s">
        <v>6</v>
      </c>
      <c r="C19" s="17" t="s">
        <v>25</v>
      </c>
      <c r="D19" s="17" t="s">
        <v>26</v>
      </c>
      <c r="E19" s="18">
        <v>4828</v>
      </c>
      <c r="F19" s="135">
        <v>2</v>
      </c>
      <c r="G19" s="116">
        <v>0.41</v>
      </c>
      <c r="I19" s="33" t="s">
        <v>6</v>
      </c>
      <c r="J19" s="66" t="s">
        <v>178</v>
      </c>
      <c r="K19" s="67">
        <v>56210</v>
      </c>
      <c r="L19" s="71">
        <v>4828</v>
      </c>
      <c r="M19" s="77">
        <v>2</v>
      </c>
      <c r="N19" s="106">
        <f t="shared" si="0"/>
        <v>0.41425020712510358</v>
      </c>
    </row>
    <row r="20" spans="2:14" ht="16.5" thickBot="1" x14ac:dyDescent="0.3">
      <c r="B20" s="8" t="s">
        <v>6</v>
      </c>
      <c r="C20" s="17" t="s">
        <v>27</v>
      </c>
      <c r="D20" s="17" t="s">
        <v>28</v>
      </c>
      <c r="E20" s="18">
        <v>1341</v>
      </c>
      <c r="F20" s="135">
        <v>4</v>
      </c>
      <c r="G20" s="116">
        <v>2.98</v>
      </c>
      <c r="I20" s="33" t="s">
        <v>6</v>
      </c>
      <c r="J20" s="62" t="s">
        <v>179</v>
      </c>
      <c r="K20" s="63">
        <v>56265</v>
      </c>
      <c r="L20" s="72">
        <v>1341</v>
      </c>
      <c r="M20" s="78">
        <v>6</v>
      </c>
      <c r="N20" s="104">
        <f t="shared" si="0"/>
        <v>4.4742729306487696</v>
      </c>
    </row>
    <row r="21" spans="2:14" ht="16.5" thickBot="1" x14ac:dyDescent="0.3">
      <c r="B21" s="8" t="s">
        <v>6</v>
      </c>
      <c r="C21" s="17" t="s">
        <v>29</v>
      </c>
      <c r="D21" s="17" t="s">
        <v>30</v>
      </c>
      <c r="E21" s="18">
        <v>1186</v>
      </c>
      <c r="F21" s="135">
        <v>0</v>
      </c>
      <c r="G21" s="116">
        <v>0</v>
      </c>
      <c r="I21" s="33" t="s">
        <v>6</v>
      </c>
      <c r="J21" s="66" t="s">
        <v>29</v>
      </c>
      <c r="K21" s="67">
        <v>56327</v>
      </c>
      <c r="L21" s="71">
        <v>1186</v>
      </c>
      <c r="M21" s="77">
        <v>0</v>
      </c>
      <c r="N21" s="106">
        <f t="shared" si="0"/>
        <v>0</v>
      </c>
    </row>
    <row r="22" spans="2:14" ht="16.5" thickBot="1" x14ac:dyDescent="0.3">
      <c r="B22" s="8" t="s">
        <v>6</v>
      </c>
      <c r="C22" s="13" t="s">
        <v>31</v>
      </c>
      <c r="D22" s="13" t="s">
        <v>32</v>
      </c>
      <c r="E22" s="14">
        <v>2388</v>
      </c>
      <c r="F22" s="135">
        <v>5</v>
      </c>
      <c r="G22" s="115">
        <v>2.09</v>
      </c>
      <c r="I22" s="33" t="s">
        <v>6</v>
      </c>
      <c r="J22" s="64" t="s">
        <v>180</v>
      </c>
      <c r="K22" s="65">
        <v>56354</v>
      </c>
      <c r="L22" s="70">
        <v>2388</v>
      </c>
      <c r="M22" s="76">
        <v>4</v>
      </c>
      <c r="N22" s="105">
        <f t="shared" si="0"/>
        <v>1.6750418760469012</v>
      </c>
    </row>
    <row r="23" spans="2:14" ht="16.5" thickBot="1" x14ac:dyDescent="0.3">
      <c r="B23" s="8" t="s">
        <v>6</v>
      </c>
      <c r="C23" s="17" t="s">
        <v>33</v>
      </c>
      <c r="D23" s="17" t="s">
        <v>34</v>
      </c>
      <c r="E23" s="18">
        <v>2369</v>
      </c>
      <c r="F23" s="135">
        <v>0</v>
      </c>
      <c r="G23" s="116">
        <v>0</v>
      </c>
      <c r="I23" s="33" t="s">
        <v>6</v>
      </c>
      <c r="J23" s="66" t="s">
        <v>181</v>
      </c>
      <c r="K23" s="67">
        <v>56425</v>
      </c>
      <c r="L23" s="71">
        <v>2369</v>
      </c>
      <c r="M23" s="77">
        <v>0</v>
      </c>
      <c r="N23" s="106">
        <f t="shared" si="0"/>
        <v>0</v>
      </c>
    </row>
    <row r="24" spans="2:14" ht="16.5" thickBot="1" x14ac:dyDescent="0.3">
      <c r="B24" s="8" t="s">
        <v>6</v>
      </c>
      <c r="C24" s="17" t="s">
        <v>35</v>
      </c>
      <c r="D24" s="17" t="s">
        <v>36</v>
      </c>
      <c r="E24" s="18">
        <v>2501</v>
      </c>
      <c r="F24" s="135">
        <v>1</v>
      </c>
      <c r="G24" s="116">
        <v>0.4</v>
      </c>
      <c r="I24" s="33" t="s">
        <v>6</v>
      </c>
      <c r="J24" s="66" t="s">
        <v>182</v>
      </c>
      <c r="K24" s="67">
        <v>56461</v>
      </c>
      <c r="L24" s="71">
        <v>2501</v>
      </c>
      <c r="M24" s="77">
        <v>1</v>
      </c>
      <c r="N24" s="106">
        <f t="shared" si="0"/>
        <v>0.39984006397441024</v>
      </c>
    </row>
    <row r="25" spans="2:14" ht="16.5" thickBot="1" x14ac:dyDescent="0.3">
      <c r="B25" s="8" t="s">
        <v>6</v>
      </c>
      <c r="C25" s="17" t="s">
        <v>37</v>
      </c>
      <c r="D25" s="17" t="s">
        <v>38</v>
      </c>
      <c r="E25" s="18">
        <v>2693</v>
      </c>
      <c r="F25" s="135">
        <v>0</v>
      </c>
      <c r="G25" s="116">
        <v>0</v>
      </c>
      <c r="I25" s="33" t="s">
        <v>6</v>
      </c>
      <c r="J25" s="66" t="s">
        <v>183</v>
      </c>
      <c r="K25" s="67">
        <v>56522</v>
      </c>
      <c r="L25" s="71">
        <v>2693</v>
      </c>
      <c r="M25" s="77">
        <v>0</v>
      </c>
      <c r="N25" s="106">
        <f t="shared" si="0"/>
        <v>0</v>
      </c>
    </row>
    <row r="26" spans="2:14" ht="27" thickBot="1" x14ac:dyDescent="0.3">
      <c r="B26" s="8" t="s">
        <v>6</v>
      </c>
      <c r="C26" s="17" t="s">
        <v>39</v>
      </c>
      <c r="D26" s="17" t="s">
        <v>40</v>
      </c>
      <c r="E26" s="18">
        <v>3088</v>
      </c>
      <c r="F26" s="135">
        <v>1</v>
      </c>
      <c r="G26" s="116">
        <v>0.32</v>
      </c>
      <c r="I26" s="33" t="s">
        <v>6</v>
      </c>
      <c r="J26" s="66" t="s">
        <v>184</v>
      </c>
      <c r="K26" s="67">
        <v>56568</v>
      </c>
      <c r="L26" s="71">
        <v>3088</v>
      </c>
      <c r="M26" s="77">
        <v>0</v>
      </c>
      <c r="N26" s="106">
        <f t="shared" si="0"/>
        <v>0</v>
      </c>
    </row>
    <row r="27" spans="2:14" ht="16.5" thickBot="1" x14ac:dyDescent="0.3">
      <c r="B27" s="8" t="s">
        <v>6</v>
      </c>
      <c r="C27" s="132" t="s">
        <v>41</v>
      </c>
      <c r="D27" s="132" t="s">
        <v>42</v>
      </c>
      <c r="E27" s="133">
        <v>4802</v>
      </c>
      <c r="F27" s="135">
        <v>15</v>
      </c>
      <c r="G27" s="131">
        <v>3.12</v>
      </c>
      <c r="I27" s="33" t="s">
        <v>6</v>
      </c>
      <c r="J27" s="62" t="s">
        <v>185</v>
      </c>
      <c r="K27" s="63">
        <v>56666</v>
      </c>
      <c r="L27" s="72">
        <v>4802</v>
      </c>
      <c r="M27" s="78">
        <v>15</v>
      </c>
      <c r="N27" s="104">
        <f t="shared" si="0"/>
        <v>3.1236984589754271</v>
      </c>
    </row>
    <row r="28" spans="2:14" ht="16.5" thickBot="1" x14ac:dyDescent="0.3">
      <c r="B28" s="8" t="s">
        <v>6</v>
      </c>
      <c r="C28" s="17" t="s">
        <v>43</v>
      </c>
      <c r="D28" s="17" t="s">
        <v>44</v>
      </c>
      <c r="E28" s="18">
        <v>2337</v>
      </c>
      <c r="F28" s="135">
        <v>2</v>
      </c>
      <c r="G28" s="116">
        <v>0.86</v>
      </c>
      <c r="I28" s="33" t="s">
        <v>6</v>
      </c>
      <c r="J28" s="64" t="s">
        <v>186</v>
      </c>
      <c r="K28" s="65">
        <v>57314</v>
      </c>
      <c r="L28" s="70">
        <v>2337</v>
      </c>
      <c r="M28" s="76">
        <v>3</v>
      </c>
      <c r="N28" s="105">
        <f t="shared" si="0"/>
        <v>1.2836970474967908</v>
      </c>
    </row>
    <row r="29" spans="2:14" ht="16.5" thickBot="1" x14ac:dyDescent="0.3">
      <c r="B29" s="8" t="s">
        <v>6</v>
      </c>
      <c r="C29" s="17" t="s">
        <v>45</v>
      </c>
      <c r="D29" s="17" t="s">
        <v>46</v>
      </c>
      <c r="E29" s="18">
        <v>1712</v>
      </c>
      <c r="F29" s="135">
        <v>0</v>
      </c>
      <c r="G29" s="116">
        <v>0</v>
      </c>
      <c r="I29" s="33" t="s">
        <v>6</v>
      </c>
      <c r="J29" s="66" t="s">
        <v>187</v>
      </c>
      <c r="K29" s="67">
        <v>56773</v>
      </c>
      <c r="L29" s="71">
        <v>1712</v>
      </c>
      <c r="M29" s="77">
        <v>0</v>
      </c>
      <c r="N29" s="106">
        <f t="shared" si="0"/>
        <v>0</v>
      </c>
    </row>
    <row r="30" spans="2:14" ht="16.5" thickBot="1" x14ac:dyDescent="0.3">
      <c r="B30" s="8" t="s">
        <v>6</v>
      </c>
      <c r="C30" s="13" t="s">
        <v>47</v>
      </c>
      <c r="D30" s="13" t="s">
        <v>48</v>
      </c>
      <c r="E30" s="14">
        <v>3756</v>
      </c>
      <c r="F30" s="135">
        <v>4</v>
      </c>
      <c r="G30" s="115">
        <v>1.06</v>
      </c>
      <c r="I30" s="33" t="s">
        <v>6</v>
      </c>
      <c r="J30" s="64" t="s">
        <v>47</v>
      </c>
      <c r="K30" s="65">
        <v>56844</v>
      </c>
      <c r="L30" s="70">
        <v>3756</v>
      </c>
      <c r="M30" s="76">
        <v>4</v>
      </c>
      <c r="N30" s="105">
        <f t="shared" si="0"/>
        <v>1.0649627263045793</v>
      </c>
    </row>
    <row r="31" spans="2:14" ht="16.5" thickBot="1" x14ac:dyDescent="0.3">
      <c r="B31" s="8" t="s">
        <v>6</v>
      </c>
      <c r="C31" s="132" t="s">
        <v>49</v>
      </c>
      <c r="D31" s="132" t="s">
        <v>50</v>
      </c>
      <c r="E31" s="133">
        <v>3742</v>
      </c>
      <c r="F31" s="135">
        <v>22</v>
      </c>
      <c r="G31" s="131">
        <v>5.88</v>
      </c>
      <c r="I31" s="33" t="s">
        <v>6</v>
      </c>
      <c r="J31" s="62" t="s">
        <v>49</v>
      </c>
      <c r="K31" s="63">
        <v>56988</v>
      </c>
      <c r="L31" s="72">
        <v>3742</v>
      </c>
      <c r="M31" s="78">
        <v>21</v>
      </c>
      <c r="N31" s="104">
        <f t="shared" si="0"/>
        <v>5.611972207375735</v>
      </c>
    </row>
    <row r="32" spans="2:14" ht="16.5" thickBot="1" x14ac:dyDescent="0.3">
      <c r="B32" s="8" t="s">
        <v>6</v>
      </c>
      <c r="C32" s="17" t="s">
        <v>51</v>
      </c>
      <c r="D32" s="17" t="s">
        <v>52</v>
      </c>
      <c r="E32" s="18">
        <v>2373</v>
      </c>
      <c r="F32" s="135">
        <v>2</v>
      </c>
      <c r="G32" s="116">
        <v>0.84</v>
      </c>
      <c r="I32" s="33" t="s">
        <v>6</v>
      </c>
      <c r="J32" s="66" t="s">
        <v>188</v>
      </c>
      <c r="K32" s="67">
        <v>57083</v>
      </c>
      <c r="L32" s="71">
        <v>2373</v>
      </c>
      <c r="M32" s="77">
        <v>2</v>
      </c>
      <c r="N32" s="106">
        <f t="shared" si="0"/>
        <v>0.84281500210703753</v>
      </c>
    </row>
    <row r="33" spans="2:14" ht="16.5" thickBot="1" x14ac:dyDescent="0.3">
      <c r="B33" s="8" t="s">
        <v>6</v>
      </c>
      <c r="C33" s="132" t="s">
        <v>53</v>
      </c>
      <c r="D33" s="132" t="s">
        <v>54</v>
      </c>
      <c r="E33" s="133">
        <v>1525</v>
      </c>
      <c r="F33" s="135">
        <v>6</v>
      </c>
      <c r="G33" s="131">
        <v>3.93</v>
      </c>
      <c r="I33" s="33" t="s">
        <v>6</v>
      </c>
      <c r="J33" s="62" t="s">
        <v>53</v>
      </c>
      <c r="K33" s="63">
        <v>57163</v>
      </c>
      <c r="L33" s="72">
        <v>1525</v>
      </c>
      <c r="M33" s="78">
        <v>5</v>
      </c>
      <c r="N33" s="104">
        <f t="shared" si="0"/>
        <v>3.278688524590164</v>
      </c>
    </row>
    <row r="34" spans="2:14" ht="16.5" thickBot="1" x14ac:dyDescent="0.3">
      <c r="B34" s="8" t="s">
        <v>6</v>
      </c>
      <c r="C34" s="13" t="s">
        <v>55</v>
      </c>
      <c r="D34" s="13" t="s">
        <v>56</v>
      </c>
      <c r="E34" s="14">
        <v>1809</v>
      </c>
      <c r="F34" s="135">
        <v>4</v>
      </c>
      <c r="G34" s="115">
        <v>2.21</v>
      </c>
      <c r="I34" s="33" t="s">
        <v>6</v>
      </c>
      <c r="J34" s="62" t="s">
        <v>55</v>
      </c>
      <c r="K34" s="63">
        <v>57225</v>
      </c>
      <c r="L34" s="72">
        <v>1809</v>
      </c>
      <c r="M34" s="78">
        <v>6</v>
      </c>
      <c r="N34" s="104">
        <f t="shared" si="0"/>
        <v>3.3167495854063018</v>
      </c>
    </row>
    <row r="35" spans="2:14" ht="16.5" thickBot="1" x14ac:dyDescent="0.3">
      <c r="B35" s="8" t="s">
        <v>6</v>
      </c>
      <c r="C35" s="13" t="s">
        <v>57</v>
      </c>
      <c r="D35" s="13" t="s">
        <v>58</v>
      </c>
      <c r="E35" s="14">
        <v>4264</v>
      </c>
      <c r="F35" s="135">
        <v>5</v>
      </c>
      <c r="G35" s="115">
        <v>1.17</v>
      </c>
      <c r="I35" s="33" t="s">
        <v>6</v>
      </c>
      <c r="J35" s="64" t="s">
        <v>57</v>
      </c>
      <c r="K35" s="65">
        <v>57350</v>
      </c>
      <c r="L35" s="70">
        <v>4264</v>
      </c>
      <c r="M35" s="76">
        <v>5</v>
      </c>
      <c r="N35" s="105">
        <f t="shared" si="0"/>
        <v>1.1726078799249531</v>
      </c>
    </row>
    <row r="36" spans="2:14" ht="16.5" thickBot="1" x14ac:dyDescent="0.3">
      <c r="B36" s="8" t="s">
        <v>6</v>
      </c>
      <c r="C36" s="13" t="s">
        <v>59</v>
      </c>
      <c r="D36" s="13" t="s">
        <v>60</v>
      </c>
      <c r="E36" s="14">
        <v>1367</v>
      </c>
      <c r="F36" s="135">
        <v>2</v>
      </c>
      <c r="G36" s="115">
        <v>1.46</v>
      </c>
      <c r="I36" s="33" t="s">
        <v>6</v>
      </c>
      <c r="J36" s="64" t="s">
        <v>189</v>
      </c>
      <c r="K36" s="65">
        <v>57449</v>
      </c>
      <c r="L36" s="70">
        <v>1367</v>
      </c>
      <c r="M36" s="76">
        <v>2</v>
      </c>
      <c r="N36" s="105">
        <f t="shared" si="0"/>
        <v>1.463057790782736</v>
      </c>
    </row>
    <row r="37" spans="2:14" ht="16.5" thickBot="1" x14ac:dyDescent="0.3">
      <c r="B37" s="8" t="s">
        <v>6</v>
      </c>
      <c r="C37" s="132" t="s">
        <v>61</v>
      </c>
      <c r="D37" s="132" t="s">
        <v>62</v>
      </c>
      <c r="E37" s="133">
        <v>3044</v>
      </c>
      <c r="F37" s="135">
        <v>11</v>
      </c>
      <c r="G37" s="131">
        <v>3.61</v>
      </c>
      <c r="I37" s="33" t="s">
        <v>6</v>
      </c>
      <c r="J37" s="62" t="s">
        <v>61</v>
      </c>
      <c r="K37" s="63">
        <v>55062</v>
      </c>
      <c r="L37" s="72">
        <v>3044</v>
      </c>
      <c r="M37" s="78">
        <v>12</v>
      </c>
      <c r="N37" s="104">
        <f t="shared" si="0"/>
        <v>3.9421813403416559</v>
      </c>
    </row>
    <row r="38" spans="2:14" ht="16.5" thickBot="1" x14ac:dyDescent="0.3">
      <c r="B38" s="8" t="s">
        <v>6</v>
      </c>
      <c r="C38" s="13" t="s">
        <v>63</v>
      </c>
      <c r="D38" s="13" t="s">
        <v>64</v>
      </c>
      <c r="E38" s="14">
        <v>1493</v>
      </c>
      <c r="F38" s="135">
        <v>3</v>
      </c>
      <c r="G38" s="115">
        <v>2.0099999999999998</v>
      </c>
      <c r="I38" s="33" t="s">
        <v>6</v>
      </c>
      <c r="J38" s="64" t="s">
        <v>190</v>
      </c>
      <c r="K38" s="65">
        <v>57546</v>
      </c>
      <c r="L38" s="70">
        <v>1493</v>
      </c>
      <c r="M38" s="76">
        <v>4</v>
      </c>
      <c r="N38" s="105">
        <f t="shared" si="0"/>
        <v>2.679169457468185</v>
      </c>
    </row>
    <row r="39" spans="2:14" ht="16.5" thickBot="1" x14ac:dyDescent="0.3">
      <c r="B39" s="8" t="s">
        <v>6</v>
      </c>
      <c r="C39" s="132" t="s">
        <v>65</v>
      </c>
      <c r="D39" s="132" t="s">
        <v>66</v>
      </c>
      <c r="E39" s="133">
        <v>4407</v>
      </c>
      <c r="F39" s="135">
        <v>16</v>
      </c>
      <c r="G39" s="131">
        <v>3.63</v>
      </c>
      <c r="I39" s="33" t="s">
        <v>6</v>
      </c>
      <c r="J39" s="62" t="s">
        <v>65</v>
      </c>
      <c r="K39" s="63">
        <v>57582</v>
      </c>
      <c r="L39" s="72">
        <v>4407</v>
      </c>
      <c r="M39" s="78">
        <v>17</v>
      </c>
      <c r="N39" s="104">
        <f t="shared" si="0"/>
        <v>3.8574994327206715</v>
      </c>
    </row>
    <row r="40" spans="2:14" ht="27" thickBot="1" x14ac:dyDescent="0.3">
      <c r="B40" s="8" t="s">
        <v>6</v>
      </c>
      <c r="C40" s="13" t="s">
        <v>67</v>
      </c>
      <c r="D40" s="13" t="s">
        <v>68</v>
      </c>
      <c r="E40" s="14">
        <v>2754</v>
      </c>
      <c r="F40" s="135">
        <v>5</v>
      </c>
      <c r="G40" s="115">
        <v>1.82</v>
      </c>
      <c r="I40" s="33" t="s">
        <v>6</v>
      </c>
      <c r="J40" s="64" t="s">
        <v>191</v>
      </c>
      <c r="K40" s="65">
        <v>57644</v>
      </c>
      <c r="L40" s="70">
        <v>2754</v>
      </c>
      <c r="M40" s="76">
        <v>6</v>
      </c>
      <c r="N40" s="105">
        <f t="shared" si="0"/>
        <v>2.1786492374727668</v>
      </c>
    </row>
    <row r="41" spans="2:14" ht="16.5" thickBot="1" x14ac:dyDescent="0.3">
      <c r="B41" s="8" t="s">
        <v>6</v>
      </c>
      <c r="C41" s="132" t="s">
        <v>69</v>
      </c>
      <c r="D41" s="132" t="s">
        <v>70</v>
      </c>
      <c r="E41" s="133">
        <v>46288</v>
      </c>
      <c r="F41" s="135">
        <v>188</v>
      </c>
      <c r="G41" s="131">
        <v>4.0599999999999996</v>
      </c>
      <c r="I41" s="33" t="s">
        <v>6</v>
      </c>
      <c r="J41" s="62" t="s">
        <v>192</v>
      </c>
      <c r="K41" s="63">
        <v>57706</v>
      </c>
      <c r="L41" s="72">
        <v>46288</v>
      </c>
      <c r="M41" s="78">
        <v>191</v>
      </c>
      <c r="N41" s="104">
        <f t="shared" si="0"/>
        <v>4.1263394400276532</v>
      </c>
    </row>
    <row r="42" spans="2:14" ht="16.5" thickBot="1" x14ac:dyDescent="0.3">
      <c r="B42" s="8" t="s">
        <v>6</v>
      </c>
      <c r="C42" s="13" t="s">
        <v>71</v>
      </c>
      <c r="D42" s="13" t="s">
        <v>72</v>
      </c>
      <c r="E42" s="14">
        <v>3899</v>
      </c>
      <c r="F42" s="135">
        <v>4</v>
      </c>
      <c r="G42" s="115">
        <v>1.03</v>
      </c>
      <c r="I42" s="33" t="s">
        <v>6</v>
      </c>
      <c r="J42" s="64" t="s">
        <v>71</v>
      </c>
      <c r="K42" s="65">
        <v>57742</v>
      </c>
      <c r="L42" s="70">
        <v>3899</v>
      </c>
      <c r="M42" s="76">
        <v>4</v>
      </c>
      <c r="N42" s="105">
        <f t="shared" si="0"/>
        <v>1.0259040779687099</v>
      </c>
    </row>
    <row r="43" spans="2:14" ht="16.5" thickBot="1" x14ac:dyDescent="0.3">
      <c r="B43" s="8" t="s">
        <v>6</v>
      </c>
      <c r="C43" s="132" t="s">
        <v>73</v>
      </c>
      <c r="D43" s="132" t="s">
        <v>74</v>
      </c>
      <c r="E43" s="133">
        <v>2296</v>
      </c>
      <c r="F43" s="135">
        <v>13</v>
      </c>
      <c r="G43" s="131">
        <v>5.66</v>
      </c>
      <c r="I43" s="33" t="s">
        <v>6</v>
      </c>
      <c r="J43" s="62" t="s">
        <v>193</v>
      </c>
      <c r="K43" s="63">
        <v>57948</v>
      </c>
      <c r="L43" s="72">
        <v>2296</v>
      </c>
      <c r="M43" s="78">
        <v>10</v>
      </c>
      <c r="N43" s="104">
        <f t="shared" si="0"/>
        <v>4.3554006968641117</v>
      </c>
    </row>
    <row r="44" spans="2:14" ht="16.5" thickBot="1" x14ac:dyDescent="0.3">
      <c r="B44" s="8" t="s">
        <v>6</v>
      </c>
      <c r="C44" s="17" t="s">
        <v>75</v>
      </c>
      <c r="D44" s="17" t="s">
        <v>76</v>
      </c>
      <c r="E44" s="18">
        <v>1513</v>
      </c>
      <c r="F44" s="135">
        <v>1</v>
      </c>
      <c r="G44" s="116">
        <v>0.66</v>
      </c>
      <c r="I44" s="33" t="s">
        <v>6</v>
      </c>
      <c r="J44" s="64" t="s">
        <v>75</v>
      </c>
      <c r="K44" s="65">
        <v>57831</v>
      </c>
      <c r="L44" s="70">
        <v>1513</v>
      </c>
      <c r="M44" s="76">
        <v>2</v>
      </c>
      <c r="N44" s="105">
        <f t="shared" si="0"/>
        <v>1.3218770654329148</v>
      </c>
    </row>
    <row r="45" spans="2:14" ht="16.5" thickBot="1" x14ac:dyDescent="0.3">
      <c r="B45" s="8" t="s">
        <v>6</v>
      </c>
      <c r="C45" s="13" t="s">
        <v>77</v>
      </c>
      <c r="D45" s="13" t="s">
        <v>78</v>
      </c>
      <c r="E45" s="14">
        <v>9126</v>
      </c>
      <c r="F45" s="135">
        <v>13</v>
      </c>
      <c r="G45" s="115">
        <v>1.42</v>
      </c>
      <c r="I45" s="33" t="s">
        <v>6</v>
      </c>
      <c r="J45" s="64" t="s">
        <v>194</v>
      </c>
      <c r="K45" s="65">
        <v>57902</v>
      </c>
      <c r="L45" s="70">
        <v>9126</v>
      </c>
      <c r="M45" s="76">
        <v>15</v>
      </c>
      <c r="N45" s="105">
        <f t="shared" si="0"/>
        <v>1.6436554898093361</v>
      </c>
    </row>
    <row r="46" spans="2:14" ht="16.5" thickBot="1" x14ac:dyDescent="0.3">
      <c r="B46" s="8" t="s">
        <v>6</v>
      </c>
      <c r="C46" s="13" t="s">
        <v>79</v>
      </c>
      <c r="D46" s="13" t="s">
        <v>80</v>
      </c>
      <c r="E46" s="14">
        <v>3834</v>
      </c>
      <c r="F46" s="135">
        <v>4</v>
      </c>
      <c r="G46" s="115">
        <v>1.04</v>
      </c>
      <c r="I46" s="33" t="s">
        <v>6</v>
      </c>
      <c r="J46" s="64" t="s">
        <v>79</v>
      </c>
      <c r="K46" s="65">
        <v>58008</v>
      </c>
      <c r="L46" s="70">
        <v>3834</v>
      </c>
      <c r="M46" s="76">
        <v>4</v>
      </c>
      <c r="N46" s="105">
        <f t="shared" si="0"/>
        <v>1.0432968179447053</v>
      </c>
    </row>
    <row r="47" spans="2:14" ht="16.5" thickBot="1" x14ac:dyDescent="0.3">
      <c r="B47" s="8" t="s">
        <v>6</v>
      </c>
      <c r="C47" s="13" t="s">
        <v>81</v>
      </c>
      <c r="D47" s="13" t="s">
        <v>82</v>
      </c>
      <c r="E47" s="14">
        <v>4332</v>
      </c>
      <c r="F47" s="135">
        <v>5</v>
      </c>
      <c r="G47" s="115">
        <v>1.1499999999999999</v>
      </c>
      <c r="I47" s="33" t="s">
        <v>6</v>
      </c>
      <c r="J47" s="64" t="s">
        <v>81</v>
      </c>
      <c r="K47" s="65">
        <v>58142</v>
      </c>
      <c r="L47" s="70">
        <v>4332</v>
      </c>
      <c r="M47" s="76">
        <v>5</v>
      </c>
      <c r="N47" s="105">
        <f t="shared" si="0"/>
        <v>1.1542012927054479</v>
      </c>
    </row>
    <row r="48" spans="2:14" ht="27" thickBot="1" x14ac:dyDescent="0.3">
      <c r="B48" s="8" t="s">
        <v>6</v>
      </c>
      <c r="C48" s="17" t="s">
        <v>83</v>
      </c>
      <c r="D48" s="17" t="s">
        <v>84</v>
      </c>
      <c r="E48" s="18">
        <v>1481</v>
      </c>
      <c r="F48" s="135">
        <v>1</v>
      </c>
      <c r="G48" s="116">
        <v>0.68</v>
      </c>
      <c r="I48" s="33" t="s">
        <v>6</v>
      </c>
      <c r="J48" s="66" t="s">
        <v>195</v>
      </c>
      <c r="K48" s="67">
        <v>58204</v>
      </c>
      <c r="L48" s="71">
        <v>1481</v>
      </c>
      <c r="M48" s="77">
        <v>1</v>
      </c>
      <c r="N48" s="106">
        <f>1000*M48/L48</f>
        <v>0.67521944632005404</v>
      </c>
    </row>
    <row r="49" spans="2:14" ht="27" thickBot="1" x14ac:dyDescent="0.3">
      <c r="B49" s="8" t="s">
        <v>6</v>
      </c>
      <c r="C49" s="17" t="s">
        <v>85</v>
      </c>
      <c r="D49" s="17" t="s">
        <v>86</v>
      </c>
      <c r="E49" s="18">
        <v>1181</v>
      </c>
      <c r="F49" s="135">
        <v>1</v>
      </c>
      <c r="G49" s="116">
        <v>0.85</v>
      </c>
      <c r="I49" s="33" t="s">
        <v>6</v>
      </c>
      <c r="J49" s="64" t="s">
        <v>196</v>
      </c>
      <c r="K49" s="65">
        <v>55106</v>
      </c>
      <c r="L49" s="70">
        <v>1181</v>
      </c>
      <c r="M49" s="76">
        <v>2</v>
      </c>
      <c r="N49" s="105">
        <f t="shared" ref="N49:N54" si="1">1000*M49/L49</f>
        <v>1.6934801016088061</v>
      </c>
    </row>
    <row r="50" spans="2:14" ht="16.5" thickBot="1" x14ac:dyDescent="0.3">
      <c r="B50" s="8" t="s">
        <v>6</v>
      </c>
      <c r="C50" s="13" t="s">
        <v>87</v>
      </c>
      <c r="D50" s="13" t="s">
        <v>88</v>
      </c>
      <c r="E50" s="14">
        <v>4976</v>
      </c>
      <c r="F50" s="135">
        <v>12</v>
      </c>
      <c r="G50" s="115">
        <v>2.41</v>
      </c>
      <c r="I50" s="33" t="s">
        <v>6</v>
      </c>
      <c r="J50" s="64" t="s">
        <v>87</v>
      </c>
      <c r="K50" s="65">
        <v>58259</v>
      </c>
      <c r="L50" s="70">
        <v>4976</v>
      </c>
      <c r="M50" s="76">
        <v>12</v>
      </c>
      <c r="N50" s="105">
        <f t="shared" si="1"/>
        <v>2.4115755627009645</v>
      </c>
    </row>
    <row r="51" spans="2:14" ht="16.5" thickBot="1" x14ac:dyDescent="0.3">
      <c r="B51" s="8" t="s">
        <v>6</v>
      </c>
      <c r="C51" s="13" t="s">
        <v>89</v>
      </c>
      <c r="D51" s="13" t="s">
        <v>90</v>
      </c>
      <c r="E51" s="14">
        <v>4662</v>
      </c>
      <c r="F51" s="135">
        <v>6</v>
      </c>
      <c r="G51" s="115">
        <v>1.29</v>
      </c>
      <c r="I51" s="33" t="s">
        <v>6</v>
      </c>
      <c r="J51" s="64" t="s">
        <v>89</v>
      </c>
      <c r="K51" s="65">
        <v>58311</v>
      </c>
      <c r="L51" s="70">
        <v>4662</v>
      </c>
      <c r="M51" s="76">
        <v>6</v>
      </c>
      <c r="N51" s="105">
        <f t="shared" si="1"/>
        <v>1.287001287001287</v>
      </c>
    </row>
    <row r="52" spans="2:14" ht="27" thickBot="1" x14ac:dyDescent="0.3">
      <c r="B52" s="8" t="s">
        <v>6</v>
      </c>
      <c r="C52" s="17" t="s">
        <v>91</v>
      </c>
      <c r="D52" s="17" t="s">
        <v>92</v>
      </c>
      <c r="E52" s="18">
        <v>2298</v>
      </c>
      <c r="F52" s="135">
        <v>0</v>
      </c>
      <c r="G52" s="116">
        <v>0</v>
      </c>
      <c r="I52" s="33" t="s">
        <v>6</v>
      </c>
      <c r="J52" s="66" t="s">
        <v>197</v>
      </c>
      <c r="K52" s="67">
        <v>58357</v>
      </c>
      <c r="L52" s="71">
        <v>2298</v>
      </c>
      <c r="M52" s="77">
        <v>0</v>
      </c>
      <c r="N52" s="106">
        <f t="shared" si="1"/>
        <v>0</v>
      </c>
    </row>
    <row r="53" spans="2:14" ht="16.5" thickBot="1" x14ac:dyDescent="0.3">
      <c r="B53" s="8" t="s">
        <v>6</v>
      </c>
      <c r="C53" s="17" t="s">
        <v>93</v>
      </c>
      <c r="D53" s="17" t="s">
        <v>94</v>
      </c>
      <c r="E53" s="18">
        <v>1385</v>
      </c>
      <c r="F53" s="135">
        <v>0</v>
      </c>
      <c r="G53" s="116">
        <v>0</v>
      </c>
      <c r="I53" s="33" t="s">
        <v>6</v>
      </c>
      <c r="J53" s="66" t="s">
        <v>198</v>
      </c>
      <c r="K53" s="67">
        <v>58393</v>
      </c>
      <c r="L53" s="71">
        <v>1385</v>
      </c>
      <c r="M53" s="77">
        <v>0</v>
      </c>
      <c r="N53" s="106">
        <f t="shared" si="1"/>
        <v>0</v>
      </c>
    </row>
    <row r="54" spans="2:14" ht="16.5" thickBot="1" x14ac:dyDescent="0.3">
      <c r="B54" s="8" t="s">
        <v>6</v>
      </c>
      <c r="C54" s="17" t="s">
        <v>95</v>
      </c>
      <c r="D54" s="17" t="s">
        <v>96</v>
      </c>
      <c r="E54" s="18">
        <v>1664</v>
      </c>
      <c r="F54" s="135">
        <v>1</v>
      </c>
      <c r="G54" s="116">
        <v>0.6</v>
      </c>
      <c r="I54" s="33" t="s">
        <v>6</v>
      </c>
      <c r="J54" s="66" t="s">
        <v>199</v>
      </c>
      <c r="K54" s="67">
        <v>58464</v>
      </c>
      <c r="L54" s="71">
        <v>1664</v>
      </c>
      <c r="M54" s="77">
        <v>0</v>
      </c>
      <c r="N54" s="106">
        <f t="shared" si="1"/>
        <v>0</v>
      </c>
    </row>
    <row r="55" spans="2:14" ht="16.5" thickBot="1" x14ac:dyDescent="0.3">
      <c r="B55" s="8" t="s">
        <v>6</v>
      </c>
      <c r="C55" s="17" t="s">
        <v>97</v>
      </c>
      <c r="D55" s="17" t="s">
        <v>98</v>
      </c>
      <c r="E55" s="18">
        <v>1505</v>
      </c>
      <c r="F55" s="135">
        <v>1</v>
      </c>
      <c r="G55" s="116">
        <v>0.66</v>
      </c>
      <c r="I55" s="33" t="s">
        <v>6</v>
      </c>
      <c r="J55" s="66" t="s">
        <v>200</v>
      </c>
      <c r="K55" s="67">
        <v>58534</v>
      </c>
      <c r="L55" s="71">
        <v>1505</v>
      </c>
      <c r="M55" s="77">
        <v>1</v>
      </c>
      <c r="N55" s="106">
        <f t="shared" ref="N55:N86" si="2">1000*M55/L55</f>
        <v>0.66445182724252494</v>
      </c>
    </row>
    <row r="56" spans="2:14" ht="16.5" thickBot="1" x14ac:dyDescent="0.3">
      <c r="B56" s="8" t="s">
        <v>6</v>
      </c>
      <c r="C56" s="13" t="s">
        <v>99</v>
      </c>
      <c r="D56" s="13" t="s">
        <v>100</v>
      </c>
      <c r="E56" s="14">
        <v>3652</v>
      </c>
      <c r="F56" s="135">
        <v>5</v>
      </c>
      <c r="G56" s="115">
        <v>1.37</v>
      </c>
      <c r="I56" s="33" t="s">
        <v>6</v>
      </c>
      <c r="J56" s="64" t="s">
        <v>99</v>
      </c>
      <c r="K56" s="65">
        <v>55160</v>
      </c>
      <c r="L56" s="70">
        <v>3652</v>
      </c>
      <c r="M56" s="76">
        <v>6</v>
      </c>
      <c r="N56" s="105">
        <f t="shared" si="2"/>
        <v>1.642935377875137</v>
      </c>
    </row>
    <row r="57" spans="2:14" ht="16.5" thickBot="1" x14ac:dyDescent="0.3">
      <c r="B57" s="8" t="s">
        <v>6</v>
      </c>
      <c r="C57" s="13" t="s">
        <v>101</v>
      </c>
      <c r="D57" s="13" t="s">
        <v>102</v>
      </c>
      <c r="E57" s="14">
        <v>5881</v>
      </c>
      <c r="F57" s="135">
        <v>11</v>
      </c>
      <c r="G57" s="115">
        <v>1.87</v>
      </c>
      <c r="I57" s="33" t="s">
        <v>6</v>
      </c>
      <c r="J57" s="64" t="s">
        <v>101</v>
      </c>
      <c r="K57" s="65">
        <v>55277</v>
      </c>
      <c r="L57" s="70">
        <v>5881</v>
      </c>
      <c r="M57" s="76">
        <v>12</v>
      </c>
      <c r="N57" s="105">
        <f t="shared" si="2"/>
        <v>2.0404693079408265</v>
      </c>
    </row>
    <row r="58" spans="2:14" ht="27" thickBot="1" x14ac:dyDescent="0.3">
      <c r="B58" s="8" t="s">
        <v>6</v>
      </c>
      <c r="C58" s="13" t="s">
        <v>103</v>
      </c>
      <c r="D58" s="13" t="s">
        <v>104</v>
      </c>
      <c r="E58" s="14">
        <v>3862</v>
      </c>
      <c r="F58" s="135">
        <v>9</v>
      </c>
      <c r="G58" s="115">
        <v>2.33</v>
      </c>
      <c r="I58" s="33" t="s">
        <v>6</v>
      </c>
      <c r="J58" s="64" t="s">
        <v>103</v>
      </c>
      <c r="K58" s="65">
        <v>58552</v>
      </c>
      <c r="L58" s="70">
        <v>3862</v>
      </c>
      <c r="M58" s="76">
        <v>11</v>
      </c>
      <c r="N58" s="105">
        <f t="shared" si="2"/>
        <v>2.8482651475919214</v>
      </c>
    </row>
    <row r="59" spans="2:14" ht="16.5" thickBot="1" x14ac:dyDescent="0.3">
      <c r="B59" s="8" t="s">
        <v>6</v>
      </c>
      <c r="C59" s="17" t="s">
        <v>105</v>
      </c>
      <c r="D59" s="17" t="s">
        <v>106</v>
      </c>
      <c r="E59" s="18">
        <v>3284</v>
      </c>
      <c r="F59" s="135">
        <v>2</v>
      </c>
      <c r="G59" s="116">
        <v>0.61</v>
      </c>
      <c r="I59" s="33" t="s">
        <v>6</v>
      </c>
      <c r="J59" s="66" t="s">
        <v>105</v>
      </c>
      <c r="K59" s="67">
        <v>58623</v>
      </c>
      <c r="L59" s="71">
        <v>3284</v>
      </c>
      <c r="M59" s="77">
        <v>3</v>
      </c>
      <c r="N59" s="106">
        <f t="shared" si="2"/>
        <v>0.91352009744214369</v>
      </c>
    </row>
    <row r="60" spans="2:14" ht="27" thickBot="1" x14ac:dyDescent="0.3">
      <c r="B60" s="8" t="s">
        <v>6</v>
      </c>
      <c r="C60" s="132" t="s">
        <v>107</v>
      </c>
      <c r="D60" s="132" t="s">
        <v>108</v>
      </c>
      <c r="E60" s="133">
        <v>3279</v>
      </c>
      <c r="F60" s="135">
        <v>11</v>
      </c>
      <c r="G60" s="131">
        <v>3.35</v>
      </c>
      <c r="I60" s="33" t="s">
        <v>6</v>
      </c>
      <c r="J60" s="62" t="s">
        <v>201</v>
      </c>
      <c r="K60" s="63">
        <v>58721</v>
      </c>
      <c r="L60" s="72">
        <v>3279</v>
      </c>
      <c r="M60" s="78">
        <v>11</v>
      </c>
      <c r="N60" s="104">
        <f t="shared" si="2"/>
        <v>3.3546813052759989</v>
      </c>
    </row>
    <row r="61" spans="2:14" ht="16.5" thickBot="1" x14ac:dyDescent="0.3">
      <c r="B61" s="8" t="s">
        <v>6</v>
      </c>
      <c r="C61" s="13" t="s">
        <v>119</v>
      </c>
      <c r="D61" s="13" t="s">
        <v>120</v>
      </c>
      <c r="E61" s="14">
        <v>2302</v>
      </c>
      <c r="F61" s="135">
        <v>4</v>
      </c>
      <c r="G61" s="115">
        <v>1.74</v>
      </c>
      <c r="I61" s="33" t="s">
        <v>6</v>
      </c>
      <c r="J61" s="64" t="s">
        <v>119</v>
      </c>
      <c r="K61" s="65">
        <v>60169</v>
      </c>
      <c r="L61" s="70">
        <v>2302</v>
      </c>
      <c r="M61" s="76">
        <v>6</v>
      </c>
      <c r="N61" s="105">
        <f t="shared" si="2"/>
        <v>2.6064291920069507</v>
      </c>
    </row>
    <row r="62" spans="2:14" ht="16.5" thickBot="1" x14ac:dyDescent="0.3">
      <c r="B62" s="8" t="s">
        <v>6</v>
      </c>
      <c r="C62" s="132" t="s">
        <v>123</v>
      </c>
      <c r="D62" s="132" t="s">
        <v>124</v>
      </c>
      <c r="E62" s="133">
        <v>1158</v>
      </c>
      <c r="F62" s="135">
        <v>4</v>
      </c>
      <c r="G62" s="131">
        <v>3.45</v>
      </c>
      <c r="I62" s="33" t="s">
        <v>6</v>
      </c>
      <c r="J62" s="62" t="s">
        <v>202</v>
      </c>
      <c r="K62" s="63">
        <v>58794</v>
      </c>
      <c r="L62" s="72">
        <v>1158</v>
      </c>
      <c r="M62" s="78">
        <v>4</v>
      </c>
      <c r="N62" s="104">
        <f t="shared" si="2"/>
        <v>3.4542314335060449</v>
      </c>
    </row>
    <row r="63" spans="2:14" ht="16.5" thickBot="1" x14ac:dyDescent="0.3">
      <c r="B63" s="8" t="s">
        <v>6</v>
      </c>
      <c r="C63" s="17" t="s">
        <v>125</v>
      </c>
      <c r="D63" s="17" t="s">
        <v>126</v>
      </c>
      <c r="E63" s="18">
        <v>1839</v>
      </c>
      <c r="F63" s="135">
        <v>1</v>
      </c>
      <c r="G63" s="116">
        <v>0.54</v>
      </c>
      <c r="I63" s="33" t="s">
        <v>6</v>
      </c>
      <c r="J63" s="66" t="s">
        <v>125</v>
      </c>
      <c r="K63" s="67">
        <v>58856</v>
      </c>
      <c r="L63" s="71">
        <v>1839</v>
      </c>
      <c r="M63" s="77">
        <v>1</v>
      </c>
      <c r="N63" s="106">
        <f t="shared" si="2"/>
        <v>0.54377379010331706</v>
      </c>
    </row>
    <row r="64" spans="2:14" ht="27" thickBot="1" x14ac:dyDescent="0.3">
      <c r="B64" s="8" t="s">
        <v>6</v>
      </c>
      <c r="C64" s="17" t="s">
        <v>127</v>
      </c>
      <c r="D64" s="17" t="s">
        <v>128</v>
      </c>
      <c r="E64" s="18">
        <v>1652</v>
      </c>
      <c r="F64" s="135">
        <v>1</v>
      </c>
      <c r="G64" s="116">
        <v>0.61</v>
      </c>
      <c r="I64" s="33" t="s">
        <v>6</v>
      </c>
      <c r="J64" s="66" t="s">
        <v>203</v>
      </c>
      <c r="K64" s="67">
        <v>58918</v>
      </c>
      <c r="L64" s="71">
        <v>1652</v>
      </c>
      <c r="M64" s="77">
        <v>1</v>
      </c>
      <c r="N64" s="106">
        <f t="shared" si="2"/>
        <v>0.60532687651331718</v>
      </c>
    </row>
    <row r="65" spans="2:14" ht="16.5" thickBot="1" x14ac:dyDescent="0.3">
      <c r="B65" s="8" t="s">
        <v>6</v>
      </c>
      <c r="C65" s="13" t="s">
        <v>129</v>
      </c>
      <c r="D65" s="13" t="s">
        <v>130</v>
      </c>
      <c r="E65" s="14">
        <v>638</v>
      </c>
      <c r="F65" s="135">
        <v>1</v>
      </c>
      <c r="G65" s="115">
        <v>1.57</v>
      </c>
      <c r="I65" s="33" t="s">
        <v>6</v>
      </c>
      <c r="J65" s="62" t="s">
        <v>204</v>
      </c>
      <c r="K65" s="63">
        <v>58990</v>
      </c>
      <c r="L65" s="72">
        <v>638</v>
      </c>
      <c r="M65" s="78">
        <v>2</v>
      </c>
      <c r="N65" s="104">
        <f t="shared" si="2"/>
        <v>3.134796238244514</v>
      </c>
    </row>
    <row r="66" spans="2:14" ht="16.5" thickBot="1" x14ac:dyDescent="0.3">
      <c r="B66" s="8" t="s">
        <v>6</v>
      </c>
      <c r="C66" s="17" t="s">
        <v>131</v>
      </c>
      <c r="D66" s="17" t="s">
        <v>132</v>
      </c>
      <c r="E66" s="18">
        <v>4796</v>
      </c>
      <c r="F66" s="135">
        <v>4</v>
      </c>
      <c r="G66" s="116">
        <v>0.83000000000000018</v>
      </c>
      <c r="I66" s="33" t="s">
        <v>6</v>
      </c>
      <c r="J66" s="66" t="s">
        <v>131</v>
      </c>
      <c r="K66" s="67">
        <v>59041</v>
      </c>
      <c r="L66" s="71">
        <v>4796</v>
      </c>
      <c r="M66" s="77">
        <v>4</v>
      </c>
      <c r="N66" s="106">
        <f t="shared" si="2"/>
        <v>0.8340283569641368</v>
      </c>
    </row>
    <row r="67" spans="2:14" ht="16.5" thickBot="1" x14ac:dyDescent="0.3">
      <c r="B67" s="8" t="s">
        <v>6</v>
      </c>
      <c r="C67" s="119" t="s">
        <v>135</v>
      </c>
      <c r="D67" s="119" t="s">
        <v>136</v>
      </c>
      <c r="E67" s="120">
        <v>1409</v>
      </c>
      <c r="F67" s="136">
        <v>3</v>
      </c>
      <c r="G67" s="121">
        <v>2.13</v>
      </c>
      <c r="I67" s="33" t="s">
        <v>6</v>
      </c>
      <c r="J67" s="64" t="s">
        <v>205</v>
      </c>
      <c r="K67" s="65">
        <v>59238</v>
      </c>
      <c r="L67" s="70">
        <v>1409</v>
      </c>
      <c r="M67" s="76">
        <v>3</v>
      </c>
      <c r="N67" s="105">
        <f t="shared" si="2"/>
        <v>2.1291696238466997</v>
      </c>
    </row>
    <row r="68" spans="2:14" ht="27" thickBot="1" x14ac:dyDescent="0.3">
      <c r="B68" s="118" t="s">
        <v>6</v>
      </c>
      <c r="C68" s="125" t="s">
        <v>133</v>
      </c>
      <c r="D68" s="126">
        <v>59130</v>
      </c>
      <c r="E68" s="127">
        <v>1362</v>
      </c>
      <c r="F68" s="137">
        <v>0</v>
      </c>
      <c r="G68" s="128">
        <f>1000*F68/E68</f>
        <v>0</v>
      </c>
      <c r="I68" s="33" t="s">
        <v>6</v>
      </c>
      <c r="J68" s="66" t="s">
        <v>133</v>
      </c>
      <c r="K68" s="67">
        <v>59130</v>
      </c>
      <c r="L68" s="71">
        <v>1362</v>
      </c>
      <c r="M68" s="77">
        <v>0</v>
      </c>
      <c r="N68" s="106">
        <f t="shared" si="2"/>
        <v>0</v>
      </c>
    </row>
    <row r="69" spans="2:14" ht="16.5" thickBot="1" x14ac:dyDescent="0.3">
      <c r="B69" s="8" t="s">
        <v>6</v>
      </c>
      <c r="C69" s="122" t="s">
        <v>137</v>
      </c>
      <c r="D69" s="122" t="s">
        <v>138</v>
      </c>
      <c r="E69" s="123">
        <v>1489</v>
      </c>
      <c r="F69" s="138">
        <v>0</v>
      </c>
      <c r="G69" s="124">
        <v>0</v>
      </c>
      <c r="I69" s="33" t="s">
        <v>6</v>
      </c>
      <c r="J69" s="66" t="s">
        <v>206</v>
      </c>
      <c r="K69" s="67">
        <v>59283</v>
      </c>
      <c r="L69" s="71">
        <v>1489</v>
      </c>
      <c r="M69" s="77">
        <v>0</v>
      </c>
      <c r="N69" s="106">
        <f t="shared" si="2"/>
        <v>0</v>
      </c>
    </row>
    <row r="70" spans="2:14" ht="16.5" thickBot="1" x14ac:dyDescent="0.3">
      <c r="B70" s="8" t="s">
        <v>6</v>
      </c>
      <c r="C70" s="17" t="s">
        <v>139</v>
      </c>
      <c r="D70" s="17" t="s">
        <v>140</v>
      </c>
      <c r="E70" s="18">
        <v>1532</v>
      </c>
      <c r="F70" s="135">
        <v>1</v>
      </c>
      <c r="G70" s="116">
        <v>0.65</v>
      </c>
      <c r="I70" s="33" t="s">
        <v>6</v>
      </c>
      <c r="J70" s="66" t="s">
        <v>207</v>
      </c>
      <c r="K70" s="67">
        <v>59434</v>
      </c>
      <c r="L70" s="71">
        <v>1532</v>
      </c>
      <c r="M70" s="77">
        <v>1</v>
      </c>
      <c r="N70" s="106">
        <f t="shared" si="2"/>
        <v>0.65274151436031336</v>
      </c>
    </row>
    <row r="71" spans="2:14" ht="16.5" thickBot="1" x14ac:dyDescent="0.3">
      <c r="B71" s="8" t="s">
        <v>6</v>
      </c>
      <c r="C71" s="17" t="s">
        <v>141</v>
      </c>
      <c r="D71" s="17" t="s">
        <v>142</v>
      </c>
      <c r="E71" s="18">
        <v>2207</v>
      </c>
      <c r="F71" s="135">
        <v>1</v>
      </c>
      <c r="G71" s="116">
        <v>0.45</v>
      </c>
      <c r="I71" s="33" t="s">
        <v>6</v>
      </c>
      <c r="J71" s="66" t="s">
        <v>208</v>
      </c>
      <c r="K71" s="67">
        <v>55311</v>
      </c>
      <c r="L71" s="71">
        <v>2207</v>
      </c>
      <c r="M71" s="77">
        <v>2</v>
      </c>
      <c r="N71" s="106">
        <f t="shared" si="2"/>
        <v>0.90620752152242867</v>
      </c>
    </row>
    <row r="72" spans="2:14" ht="16.5" thickBot="1" x14ac:dyDescent="0.3">
      <c r="B72" s="8" t="s">
        <v>6</v>
      </c>
      <c r="C72" s="132" t="s">
        <v>143</v>
      </c>
      <c r="D72" s="132" t="s">
        <v>144</v>
      </c>
      <c r="E72" s="133">
        <v>1274</v>
      </c>
      <c r="F72" s="135">
        <v>4</v>
      </c>
      <c r="G72" s="131">
        <v>3.14</v>
      </c>
      <c r="I72" s="33" t="s">
        <v>6</v>
      </c>
      <c r="J72" s="62" t="s">
        <v>209</v>
      </c>
      <c r="K72" s="63">
        <v>59498</v>
      </c>
      <c r="L72" s="72">
        <v>1274</v>
      </c>
      <c r="M72" s="78">
        <v>4</v>
      </c>
      <c r="N72" s="104">
        <f t="shared" si="2"/>
        <v>3.1397174254317113</v>
      </c>
    </row>
    <row r="73" spans="2:14" ht="16.5" thickBot="1" x14ac:dyDescent="0.3">
      <c r="B73" s="8" t="s">
        <v>6</v>
      </c>
      <c r="C73" s="132" t="s">
        <v>145</v>
      </c>
      <c r="D73" s="132" t="s">
        <v>146</v>
      </c>
      <c r="E73" s="133">
        <v>2253</v>
      </c>
      <c r="F73" s="135">
        <v>9</v>
      </c>
      <c r="G73" s="131">
        <v>3.99</v>
      </c>
      <c r="I73" s="33" t="s">
        <v>6</v>
      </c>
      <c r="J73" s="62" t="s">
        <v>210</v>
      </c>
      <c r="K73" s="63">
        <v>59586</v>
      </c>
      <c r="L73" s="72">
        <v>2253</v>
      </c>
      <c r="M73" s="78">
        <v>8</v>
      </c>
      <c r="N73" s="104">
        <f t="shared" si="2"/>
        <v>3.5508211273857078</v>
      </c>
    </row>
    <row r="74" spans="2:14" ht="16.5" thickBot="1" x14ac:dyDescent="0.3">
      <c r="B74" s="8" t="s">
        <v>6</v>
      </c>
      <c r="C74" s="17" t="s">
        <v>147</v>
      </c>
      <c r="D74" s="17" t="s">
        <v>148</v>
      </c>
      <c r="E74" s="18">
        <v>4132</v>
      </c>
      <c r="F74" s="135">
        <v>0</v>
      </c>
      <c r="G74" s="116">
        <v>0</v>
      </c>
      <c r="I74" s="33" t="s">
        <v>6</v>
      </c>
      <c r="J74" s="66" t="s">
        <v>211</v>
      </c>
      <c r="K74" s="67">
        <v>59327</v>
      </c>
      <c r="L74" s="71">
        <v>4132</v>
      </c>
      <c r="M74" s="77">
        <v>4</v>
      </c>
      <c r="N74" s="106">
        <f t="shared" si="2"/>
        <v>0.96805421103581801</v>
      </c>
    </row>
    <row r="75" spans="2:14" ht="16.5" thickBot="1" x14ac:dyDescent="0.3">
      <c r="B75" s="8" t="s">
        <v>6</v>
      </c>
      <c r="C75" s="13" t="s">
        <v>149</v>
      </c>
      <c r="D75" s="13" t="s">
        <v>150</v>
      </c>
      <c r="E75" s="14">
        <v>2276</v>
      </c>
      <c r="F75" s="135">
        <v>4</v>
      </c>
      <c r="G75" s="115">
        <v>1.76</v>
      </c>
      <c r="I75" s="33" t="s">
        <v>6</v>
      </c>
      <c r="J75" s="64" t="s">
        <v>149</v>
      </c>
      <c r="K75" s="65">
        <v>59416</v>
      </c>
      <c r="L75" s="70">
        <v>2276</v>
      </c>
      <c r="M75" s="76">
        <v>3</v>
      </c>
      <c r="N75" s="105">
        <f t="shared" si="2"/>
        <v>1.3181019332161688</v>
      </c>
    </row>
    <row r="76" spans="2:14" ht="16.5" thickBot="1" x14ac:dyDescent="0.3">
      <c r="B76" s="8" t="s">
        <v>6</v>
      </c>
      <c r="C76" s="17" t="s">
        <v>151</v>
      </c>
      <c r="D76" s="17" t="s">
        <v>152</v>
      </c>
      <c r="E76" s="18">
        <v>1528</v>
      </c>
      <c r="F76" s="135">
        <v>0</v>
      </c>
      <c r="G76" s="116">
        <v>0</v>
      </c>
      <c r="I76" s="33" t="s">
        <v>6</v>
      </c>
      <c r="J76" s="66" t="s">
        <v>151</v>
      </c>
      <c r="K76" s="67">
        <v>59657</v>
      </c>
      <c r="L76" s="71">
        <v>1528</v>
      </c>
      <c r="M76" s="77">
        <v>0</v>
      </c>
      <c r="N76" s="106">
        <f t="shared" si="2"/>
        <v>0</v>
      </c>
    </row>
    <row r="77" spans="2:14" ht="16.5" thickBot="1" x14ac:dyDescent="0.3">
      <c r="B77" s="8" t="s">
        <v>6</v>
      </c>
      <c r="C77" s="17" t="s">
        <v>153</v>
      </c>
      <c r="D77" s="17" t="s">
        <v>154</v>
      </c>
      <c r="E77" s="18">
        <v>1728</v>
      </c>
      <c r="F77" s="135">
        <v>1</v>
      </c>
      <c r="G77" s="116">
        <v>0.57999999999999996</v>
      </c>
      <c r="I77" s="33" t="s">
        <v>6</v>
      </c>
      <c r="J77" s="66" t="s">
        <v>212</v>
      </c>
      <c r="K77" s="67">
        <v>59826</v>
      </c>
      <c r="L77" s="71">
        <v>1728</v>
      </c>
      <c r="M77" s="77">
        <v>1</v>
      </c>
      <c r="N77" s="106">
        <f t="shared" si="2"/>
        <v>0.57870370370370372</v>
      </c>
    </row>
    <row r="78" spans="2:14" ht="27" thickBot="1" x14ac:dyDescent="0.3">
      <c r="B78" s="8" t="s">
        <v>6</v>
      </c>
      <c r="C78" s="17" t="s">
        <v>155</v>
      </c>
      <c r="D78" s="17" t="s">
        <v>156</v>
      </c>
      <c r="E78" s="18">
        <v>4583</v>
      </c>
      <c r="F78" s="135">
        <v>3</v>
      </c>
      <c r="G78" s="116">
        <v>0.65</v>
      </c>
      <c r="I78" s="33" t="s">
        <v>6</v>
      </c>
      <c r="J78" s="66" t="s">
        <v>155</v>
      </c>
      <c r="K78" s="67">
        <v>59693</v>
      </c>
      <c r="L78" s="71">
        <v>4583</v>
      </c>
      <c r="M78" s="77">
        <v>3</v>
      </c>
      <c r="N78" s="106">
        <f t="shared" si="2"/>
        <v>0.65459306131355011</v>
      </c>
    </row>
    <row r="79" spans="2:14" ht="16.5" thickBot="1" x14ac:dyDescent="0.3">
      <c r="B79" s="8" t="s">
        <v>6</v>
      </c>
      <c r="C79" s="13" t="s">
        <v>157</v>
      </c>
      <c r="D79" s="13" t="s">
        <v>158</v>
      </c>
      <c r="E79" s="14">
        <v>2190</v>
      </c>
      <c r="F79" s="135">
        <v>5</v>
      </c>
      <c r="G79" s="115">
        <v>2.2799999999999998</v>
      </c>
      <c r="I79" s="33" t="s">
        <v>6</v>
      </c>
      <c r="J79" s="66" t="s">
        <v>157</v>
      </c>
      <c r="K79" s="67">
        <v>59764</v>
      </c>
      <c r="L79" s="71">
        <v>2190</v>
      </c>
      <c r="M79" s="77">
        <v>2</v>
      </c>
      <c r="N79" s="106">
        <f t="shared" si="2"/>
        <v>0.91324200913242004</v>
      </c>
    </row>
    <row r="80" spans="2:14" ht="16.5" thickBot="1" x14ac:dyDescent="0.3">
      <c r="B80" s="8" t="s">
        <v>6</v>
      </c>
      <c r="C80" s="13" t="s">
        <v>159</v>
      </c>
      <c r="D80" s="13" t="s">
        <v>160</v>
      </c>
      <c r="E80" s="14">
        <v>2578</v>
      </c>
      <c r="F80" s="135">
        <v>4</v>
      </c>
      <c r="G80" s="115">
        <v>1.55</v>
      </c>
      <c r="I80" s="33" t="s">
        <v>6</v>
      </c>
      <c r="J80" s="64" t="s">
        <v>213</v>
      </c>
      <c r="K80" s="65">
        <v>59880</v>
      </c>
      <c r="L80" s="70">
        <v>2578</v>
      </c>
      <c r="M80" s="76">
        <v>4</v>
      </c>
      <c r="N80" s="105">
        <f t="shared" si="2"/>
        <v>1.5515903801396431</v>
      </c>
    </row>
    <row r="81" spans="2:14" ht="16.5" thickBot="1" x14ac:dyDescent="0.3">
      <c r="B81" s="8" t="s">
        <v>6</v>
      </c>
      <c r="C81" s="132" t="s">
        <v>161</v>
      </c>
      <c r="D81" s="132" t="s">
        <v>162</v>
      </c>
      <c r="E81" s="133">
        <v>2121</v>
      </c>
      <c r="F81" s="135">
        <v>22</v>
      </c>
      <c r="G81" s="131">
        <v>10.37</v>
      </c>
      <c r="I81" s="33" t="s">
        <v>6</v>
      </c>
      <c r="J81" s="62" t="s">
        <v>161</v>
      </c>
      <c r="K81" s="63">
        <v>59942</v>
      </c>
      <c r="L81" s="72">
        <v>2121</v>
      </c>
      <c r="M81" s="78">
        <v>23</v>
      </c>
      <c r="N81" s="104">
        <f t="shared" si="2"/>
        <v>10.843941537010844</v>
      </c>
    </row>
    <row r="82" spans="2:14" ht="16.5" thickBot="1" x14ac:dyDescent="0.3">
      <c r="B82" s="8" t="s">
        <v>6</v>
      </c>
      <c r="C82" s="13" t="s">
        <v>163</v>
      </c>
      <c r="D82" s="13" t="s">
        <v>164</v>
      </c>
      <c r="E82" s="14">
        <v>951</v>
      </c>
      <c r="F82" s="135">
        <v>2</v>
      </c>
      <c r="G82" s="115">
        <v>2.1</v>
      </c>
      <c r="I82" s="33" t="s">
        <v>6</v>
      </c>
      <c r="J82" s="64" t="s">
        <v>163</v>
      </c>
      <c r="K82" s="65">
        <v>60026</v>
      </c>
      <c r="L82" s="70">
        <v>951</v>
      </c>
      <c r="M82" s="76">
        <v>2</v>
      </c>
      <c r="N82" s="105">
        <f t="shared" si="2"/>
        <v>2.1030494216614088</v>
      </c>
    </row>
    <row r="83" spans="2:14" ht="16.5" thickBot="1" x14ac:dyDescent="0.3">
      <c r="B83" s="8" t="s">
        <v>6</v>
      </c>
      <c r="C83" s="17" t="s">
        <v>165</v>
      </c>
      <c r="D83" s="17" t="s">
        <v>166</v>
      </c>
      <c r="E83" s="18">
        <v>5954</v>
      </c>
      <c r="F83" s="135">
        <v>5</v>
      </c>
      <c r="G83" s="116">
        <v>0.84</v>
      </c>
      <c r="I83" s="33" t="s">
        <v>6</v>
      </c>
      <c r="J83" s="66" t="s">
        <v>214</v>
      </c>
      <c r="K83" s="67">
        <v>60062</v>
      </c>
      <c r="L83" s="71">
        <v>5954</v>
      </c>
      <c r="M83" s="77">
        <v>4</v>
      </c>
      <c r="N83" s="106">
        <f t="shared" si="2"/>
        <v>0.67181726570372857</v>
      </c>
    </row>
    <row r="84" spans="2:14" ht="16.5" thickBot="1" x14ac:dyDescent="0.3">
      <c r="B84" s="8" t="s">
        <v>6</v>
      </c>
      <c r="C84" s="17" t="s">
        <v>167</v>
      </c>
      <c r="D84" s="17" t="s">
        <v>168</v>
      </c>
      <c r="E84" s="18">
        <v>1444</v>
      </c>
      <c r="F84" s="135">
        <v>0</v>
      </c>
      <c r="G84" s="116">
        <v>0</v>
      </c>
      <c r="I84" s="34" t="s">
        <v>6</v>
      </c>
      <c r="J84" s="68" t="s">
        <v>167</v>
      </c>
      <c r="K84" s="69">
        <v>60099</v>
      </c>
      <c r="L84" s="73">
        <v>1444</v>
      </c>
      <c r="M84" s="79">
        <v>0</v>
      </c>
      <c r="N84" s="107">
        <f t="shared" si="2"/>
        <v>0</v>
      </c>
    </row>
    <row r="85" spans="2:14" ht="17.25" thickTop="1" thickBot="1" x14ac:dyDescent="0.3">
      <c r="E85" s="114">
        <f>SUM(E4:E84)</f>
        <v>757359</v>
      </c>
      <c r="F85" s="114">
        <f>SUM(F4:F84)</f>
        <v>2462</v>
      </c>
      <c r="G85" s="117">
        <f>1000*F85/E85</f>
        <v>3.2507701103439715</v>
      </c>
      <c r="I85" s="385" t="s">
        <v>215</v>
      </c>
      <c r="J85" s="386"/>
      <c r="K85" s="387"/>
      <c r="L85" s="80">
        <v>757359</v>
      </c>
      <c r="M85" s="80">
        <v>2502</v>
      </c>
      <c r="N85" s="81">
        <f t="shared" si="2"/>
        <v>3.3035852218036625</v>
      </c>
    </row>
    <row r="86" spans="2:14" ht="16.5" thickTop="1" x14ac:dyDescent="0.25">
      <c r="E86" s="82">
        <f>E85</f>
        <v>757359</v>
      </c>
      <c r="F86" s="83">
        <f>F85</f>
        <v>2462</v>
      </c>
      <c r="G86" s="84">
        <f>1000*F86/E86</f>
        <v>3.2507701103439715</v>
      </c>
      <c r="L86" s="82">
        <f>L85</f>
        <v>757359</v>
      </c>
      <c r="M86" s="83">
        <f>M85</f>
        <v>2502</v>
      </c>
      <c r="N86" s="84">
        <f t="shared" si="2"/>
        <v>3.3035852218036625</v>
      </c>
    </row>
    <row r="87" spans="2:14" ht="15.75" x14ac:dyDescent="0.25">
      <c r="E87" s="388" t="s">
        <v>169</v>
      </c>
      <c r="F87" s="389"/>
      <c r="G87" s="28">
        <f>F85</f>
        <v>2462</v>
      </c>
      <c r="L87" s="388" t="s">
        <v>169</v>
      </c>
      <c r="M87" s="389"/>
      <c r="N87" s="28">
        <f>M85</f>
        <v>2502</v>
      </c>
    </row>
    <row r="88" spans="2:14" ht="15.75" x14ac:dyDescent="0.25">
      <c r="E88" s="388" t="s">
        <v>3</v>
      </c>
      <c r="F88" s="389"/>
      <c r="G88" s="28">
        <f>E85</f>
        <v>757359</v>
      </c>
      <c r="L88" s="388" t="s">
        <v>3</v>
      </c>
      <c r="M88" s="389"/>
      <c r="N88" s="28">
        <f>L85</f>
        <v>757359</v>
      </c>
    </row>
    <row r="89" spans="2:14" ht="16.5" thickBot="1" x14ac:dyDescent="0.3">
      <c r="E89" s="29"/>
      <c r="F89" s="30"/>
      <c r="G89" s="31">
        <f>1000*G87/G88</f>
        <v>3.2507701103439715</v>
      </c>
      <c r="L89" s="29"/>
      <c r="M89" s="30"/>
      <c r="N89" s="31">
        <f>1000*N87/N88</f>
        <v>3.3035852218036625</v>
      </c>
    </row>
  </sheetData>
  <mergeCells count="7">
    <mergeCell ref="I2:N2"/>
    <mergeCell ref="I85:K85"/>
    <mergeCell ref="L87:M87"/>
    <mergeCell ref="L88:M88"/>
    <mergeCell ref="E87:F87"/>
    <mergeCell ref="E88:F88"/>
    <mergeCell ref="B2:G2"/>
  </mergeCell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53" workbookViewId="0">
      <selection activeCell="B1" sqref="B1:N86"/>
    </sheetView>
  </sheetViews>
  <sheetFormatPr defaultRowHeight="15" x14ac:dyDescent="0.25"/>
  <cols>
    <col min="3" max="3" width="18.28515625" customWidth="1"/>
    <col min="5" max="5" width="12.140625" customWidth="1"/>
    <col min="6" max="6" width="9.7109375" customWidth="1"/>
    <col min="7" max="7" width="10.7109375" customWidth="1"/>
    <col min="10" max="10" width="18.28515625" customWidth="1"/>
    <col min="12" max="12" width="12.140625" customWidth="1"/>
    <col min="13" max="13" width="9.7109375" customWidth="1"/>
    <col min="14" max="14" width="10.7109375" customWidth="1"/>
  </cols>
  <sheetData>
    <row r="1" spans="2:14" ht="16.5" thickBot="1" x14ac:dyDescent="0.3">
      <c r="C1" s="249">
        <v>44302</v>
      </c>
      <c r="J1" s="249">
        <v>44301</v>
      </c>
    </row>
    <row r="2" spans="2:14" ht="56.25" customHeight="1" thickBot="1" x14ac:dyDescent="0.35">
      <c r="B2" s="393" t="s">
        <v>303</v>
      </c>
      <c r="C2" s="394"/>
      <c r="D2" s="394"/>
      <c r="E2" s="394"/>
      <c r="F2" s="394"/>
      <c r="G2" s="395"/>
      <c r="I2" s="393" t="s">
        <v>302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232" t="s">
        <v>226</v>
      </c>
      <c r="D5" s="181">
        <v>54975</v>
      </c>
      <c r="E5" s="180">
        <v>337167</v>
      </c>
      <c r="F5" s="182">
        <v>2032</v>
      </c>
      <c r="G5" s="254">
        <f>F5*1000/E5</f>
        <v>6.0266870719850996</v>
      </c>
      <c r="I5" s="266">
        <v>1</v>
      </c>
      <c r="J5" s="232" t="s">
        <v>226</v>
      </c>
      <c r="K5" s="181">
        <v>54975</v>
      </c>
      <c r="L5" s="180">
        <v>337167</v>
      </c>
      <c r="M5" s="182">
        <v>2143</v>
      </c>
      <c r="N5" s="254">
        <f>M5*1000/L5</f>
        <v>6.3559007850708999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38449</v>
      </c>
      <c r="F6" s="182">
        <v>252</v>
      </c>
      <c r="G6" s="254">
        <f t="shared" ref="G6:G69" si="0">F6*1000/E6</f>
        <v>6.5541366485474262</v>
      </c>
      <c r="I6" s="266">
        <v>2</v>
      </c>
      <c r="J6" s="232" t="s">
        <v>227</v>
      </c>
      <c r="K6" s="181">
        <v>55008</v>
      </c>
      <c r="L6" s="180">
        <v>38449</v>
      </c>
      <c r="M6" s="182">
        <v>269</v>
      </c>
      <c r="N6" s="254">
        <f t="shared" ref="N6:N69" si="1">M6*1000/L6</f>
        <v>6.9962807875367368</v>
      </c>
    </row>
    <row r="7" spans="2:14" ht="16.5" thickBot="1" x14ac:dyDescent="0.3">
      <c r="B7" s="266">
        <v>3</v>
      </c>
      <c r="C7" s="232" t="s">
        <v>228</v>
      </c>
      <c r="D7" s="181">
        <v>55384</v>
      </c>
      <c r="E7" s="180">
        <v>23026</v>
      </c>
      <c r="F7" s="182">
        <v>96</v>
      </c>
      <c r="G7" s="254">
        <f t="shared" si="0"/>
        <v>4.1692000347433336</v>
      </c>
      <c r="H7" s="53" t="s">
        <v>170</v>
      </c>
      <c r="I7" s="266">
        <v>3</v>
      </c>
      <c r="J7" s="232" t="s">
        <v>228</v>
      </c>
      <c r="K7" s="181">
        <v>55384</v>
      </c>
      <c r="L7" s="180">
        <v>23026</v>
      </c>
      <c r="M7" s="182">
        <v>94</v>
      </c>
      <c r="N7" s="254">
        <f t="shared" si="1"/>
        <v>4.0823417006861806</v>
      </c>
    </row>
    <row r="8" spans="2:14" ht="16.5" thickBot="1" x14ac:dyDescent="0.3">
      <c r="B8" s="266">
        <v>4</v>
      </c>
      <c r="C8" s="232" t="s">
        <v>229</v>
      </c>
      <c r="D8" s="181">
        <v>55259</v>
      </c>
      <c r="E8" s="180">
        <v>55581</v>
      </c>
      <c r="F8" s="182">
        <v>295</v>
      </c>
      <c r="G8" s="254">
        <f t="shared" si="0"/>
        <v>5.3075691333369317</v>
      </c>
      <c r="H8" s="53"/>
      <c r="I8" s="266">
        <v>4</v>
      </c>
      <c r="J8" s="232" t="s">
        <v>229</v>
      </c>
      <c r="K8" s="181">
        <v>55259</v>
      </c>
      <c r="L8" s="180">
        <v>55581</v>
      </c>
      <c r="M8" s="182">
        <v>312</v>
      </c>
      <c r="N8" s="254">
        <f t="shared" si="1"/>
        <v>5.6134290494953314</v>
      </c>
    </row>
    <row r="9" spans="2:14" ht="16.5" thickBot="1" x14ac:dyDescent="0.3">
      <c r="B9" s="265">
        <v>5</v>
      </c>
      <c r="C9" s="232" t="s">
        <v>230</v>
      </c>
      <c r="D9" s="181">
        <v>55357</v>
      </c>
      <c r="E9" s="180">
        <v>27519</v>
      </c>
      <c r="F9" s="182">
        <v>249</v>
      </c>
      <c r="G9" s="254">
        <f t="shared" si="0"/>
        <v>9.0482939060285617</v>
      </c>
      <c r="H9" s="53"/>
      <c r="I9" s="266">
        <v>5</v>
      </c>
      <c r="J9" s="232" t="s">
        <v>230</v>
      </c>
      <c r="K9" s="181">
        <v>55357</v>
      </c>
      <c r="L9" s="180">
        <v>27519</v>
      </c>
      <c r="M9" s="182">
        <v>257</v>
      </c>
      <c r="N9" s="254">
        <f t="shared" si="1"/>
        <v>9.3390021439732553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9576</v>
      </c>
      <c r="F10" s="182">
        <v>50</v>
      </c>
      <c r="G10" s="254">
        <f t="shared" si="0"/>
        <v>5.2213868003341686</v>
      </c>
      <c r="H10" s="53" t="s">
        <v>170</v>
      </c>
      <c r="I10" s="266">
        <v>6</v>
      </c>
      <c r="J10" s="232" t="s">
        <v>231</v>
      </c>
      <c r="K10" s="181">
        <v>55446</v>
      </c>
      <c r="L10" s="180">
        <v>9576</v>
      </c>
      <c r="M10" s="182">
        <v>49</v>
      </c>
      <c r="N10" s="254">
        <f t="shared" si="1"/>
        <v>5.1169590643274852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180">
        <v>6582</v>
      </c>
      <c r="F11" s="182">
        <v>18</v>
      </c>
      <c r="G11" s="173">
        <f t="shared" si="0"/>
        <v>2.7347310847766635</v>
      </c>
      <c r="H11" s="53"/>
      <c r="I11" s="266">
        <v>7</v>
      </c>
      <c r="J11" s="64" t="s">
        <v>172</v>
      </c>
      <c r="K11" s="181">
        <v>55473</v>
      </c>
      <c r="L11" s="180">
        <v>6582</v>
      </c>
      <c r="M11" s="182">
        <v>18</v>
      </c>
      <c r="N11" s="173">
        <f t="shared" si="1"/>
        <v>2.7347310847766635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180">
        <v>1093</v>
      </c>
      <c r="F12" s="182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180">
        <v>1093</v>
      </c>
      <c r="M12" s="182">
        <v>0</v>
      </c>
      <c r="N12" s="202">
        <f t="shared" si="1"/>
        <v>0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173">
        <f t="shared" si="0"/>
        <v>2.5380710659898478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173">
        <f t="shared" si="1"/>
        <v>2.5380710659898478</v>
      </c>
    </row>
    <row r="14" spans="2:14" ht="15.75" thickBot="1" x14ac:dyDescent="0.3">
      <c r="B14" s="265">
        <v>10</v>
      </c>
      <c r="C14" s="232" t="s">
        <v>13</v>
      </c>
      <c r="D14" s="181">
        <v>55687</v>
      </c>
      <c r="E14" s="180">
        <v>15391</v>
      </c>
      <c r="F14" s="182">
        <v>110</v>
      </c>
      <c r="G14" s="254">
        <f t="shared" si="0"/>
        <v>7.1470339808979277</v>
      </c>
      <c r="I14" s="266">
        <v>10</v>
      </c>
      <c r="J14" s="232" t="s">
        <v>13</v>
      </c>
      <c r="K14" s="181">
        <v>55687</v>
      </c>
      <c r="L14" s="180">
        <v>15391</v>
      </c>
      <c r="M14" s="182">
        <v>123</v>
      </c>
      <c r="N14" s="254">
        <f t="shared" si="1"/>
        <v>7.991683451367682</v>
      </c>
    </row>
    <row r="15" spans="2:14" ht="16.5" thickBot="1" x14ac:dyDescent="0.3">
      <c r="B15" s="266">
        <v>11</v>
      </c>
      <c r="C15" s="232" t="s">
        <v>174</v>
      </c>
      <c r="D15" s="181">
        <v>55776</v>
      </c>
      <c r="E15" s="180">
        <v>1458</v>
      </c>
      <c r="F15" s="182">
        <v>6</v>
      </c>
      <c r="G15" s="254">
        <f t="shared" si="0"/>
        <v>4.1152263374485596</v>
      </c>
      <c r="H15" s="53"/>
      <c r="I15" s="266">
        <v>11</v>
      </c>
      <c r="J15" s="232" t="s">
        <v>174</v>
      </c>
      <c r="K15" s="181">
        <v>55776</v>
      </c>
      <c r="L15" s="180">
        <v>1458</v>
      </c>
      <c r="M15" s="182">
        <v>6</v>
      </c>
      <c r="N15" s="254">
        <f t="shared" si="1"/>
        <v>4.1152263374485596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12983</v>
      </c>
      <c r="F16" s="182">
        <v>59</v>
      </c>
      <c r="G16" s="254">
        <f t="shared" si="0"/>
        <v>4.5444042209042594</v>
      </c>
      <c r="H16" s="53"/>
      <c r="I16" s="266">
        <v>12</v>
      </c>
      <c r="J16" s="232" t="s">
        <v>17</v>
      </c>
      <c r="K16" s="181">
        <v>55838</v>
      </c>
      <c r="L16" s="180">
        <v>12983</v>
      </c>
      <c r="M16" s="182">
        <v>63</v>
      </c>
      <c r="N16" s="254">
        <f t="shared" si="1"/>
        <v>4.8524994223214977</v>
      </c>
    </row>
    <row r="17" spans="2:14" ht="16.5" thickBot="1" x14ac:dyDescent="0.3">
      <c r="B17" s="266">
        <v>13</v>
      </c>
      <c r="C17" s="232" t="s">
        <v>175</v>
      </c>
      <c r="D17" s="181">
        <v>55918</v>
      </c>
      <c r="E17" s="180">
        <v>1972</v>
      </c>
      <c r="F17" s="182">
        <v>8</v>
      </c>
      <c r="G17" s="254">
        <f t="shared" si="0"/>
        <v>4.056795131845842</v>
      </c>
      <c r="H17" s="53" t="s">
        <v>170</v>
      </c>
      <c r="I17" s="266">
        <v>13</v>
      </c>
      <c r="J17" s="232" t="s">
        <v>175</v>
      </c>
      <c r="K17" s="181">
        <v>55918</v>
      </c>
      <c r="L17" s="180">
        <v>1972</v>
      </c>
      <c r="M17" s="182">
        <v>7</v>
      </c>
      <c r="N17" s="254">
        <f t="shared" si="1"/>
        <v>3.5496957403651117</v>
      </c>
    </row>
    <row r="18" spans="2:14" ht="15.75" thickBot="1" x14ac:dyDescent="0.3">
      <c r="B18" s="266">
        <v>14</v>
      </c>
      <c r="C18" s="64" t="s">
        <v>176</v>
      </c>
      <c r="D18" s="181">
        <v>56014</v>
      </c>
      <c r="E18" s="180">
        <v>1342</v>
      </c>
      <c r="F18" s="182">
        <v>2</v>
      </c>
      <c r="G18" s="173">
        <f t="shared" si="0"/>
        <v>1.4903129657228018</v>
      </c>
      <c r="I18" s="266">
        <v>14</v>
      </c>
      <c r="J18" s="64" t="s">
        <v>176</v>
      </c>
      <c r="K18" s="181">
        <v>56014</v>
      </c>
      <c r="L18" s="180">
        <v>1342</v>
      </c>
      <c r="M18" s="182">
        <v>2</v>
      </c>
      <c r="N18" s="173">
        <f t="shared" si="1"/>
        <v>1.4903129657228018</v>
      </c>
    </row>
    <row r="19" spans="2:14" ht="15.7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6.5" thickBot="1" x14ac:dyDescent="0.3">
      <c r="B20" s="265">
        <v>16</v>
      </c>
      <c r="C20" s="232" t="s">
        <v>178</v>
      </c>
      <c r="D20" s="181">
        <v>56210</v>
      </c>
      <c r="E20" s="180">
        <v>4830</v>
      </c>
      <c r="F20" s="182">
        <v>47</v>
      </c>
      <c r="G20" s="254">
        <f t="shared" si="0"/>
        <v>9.7308488612836435</v>
      </c>
      <c r="H20" s="53"/>
      <c r="I20" s="266">
        <v>16</v>
      </c>
      <c r="J20" s="232" t="s">
        <v>178</v>
      </c>
      <c r="K20" s="181">
        <v>56210</v>
      </c>
      <c r="L20" s="180">
        <v>4830</v>
      </c>
      <c r="M20" s="182">
        <v>48</v>
      </c>
      <c r="N20" s="254">
        <f t="shared" si="1"/>
        <v>9.9378881987577632</v>
      </c>
    </row>
    <row r="21" spans="2:14" ht="16.5" thickBot="1" x14ac:dyDescent="0.3">
      <c r="B21" s="266">
        <v>17</v>
      </c>
      <c r="C21" s="232" t="s">
        <v>179</v>
      </c>
      <c r="D21" s="181">
        <v>56265</v>
      </c>
      <c r="E21" s="180">
        <v>1338</v>
      </c>
      <c r="F21" s="182">
        <v>7</v>
      </c>
      <c r="G21" s="254">
        <f t="shared" si="0"/>
        <v>5.2316890881913301</v>
      </c>
      <c r="H21" s="53"/>
      <c r="I21" s="266">
        <v>17</v>
      </c>
      <c r="J21" s="232" t="s">
        <v>179</v>
      </c>
      <c r="K21" s="181">
        <v>56265</v>
      </c>
      <c r="L21" s="180">
        <v>1338</v>
      </c>
      <c r="M21" s="182">
        <v>7</v>
      </c>
      <c r="N21" s="254">
        <f t="shared" si="1"/>
        <v>5.2316890881913301</v>
      </c>
    </row>
    <row r="22" spans="2:14" ht="15.75" thickBot="1" x14ac:dyDescent="0.3">
      <c r="B22" s="266">
        <v>18</v>
      </c>
      <c r="C22" s="64" t="s">
        <v>29</v>
      </c>
      <c r="D22" s="181">
        <v>56327</v>
      </c>
      <c r="E22" s="180">
        <v>1187</v>
      </c>
      <c r="F22" s="182">
        <v>3</v>
      </c>
      <c r="G22" s="173">
        <f t="shared" si="0"/>
        <v>2.527379949452401</v>
      </c>
      <c r="I22" s="266">
        <v>18</v>
      </c>
      <c r="J22" s="232" t="s">
        <v>29</v>
      </c>
      <c r="K22" s="181">
        <v>56327</v>
      </c>
      <c r="L22" s="180">
        <v>1187</v>
      </c>
      <c r="M22" s="182">
        <v>5</v>
      </c>
      <c r="N22" s="254">
        <f t="shared" si="1"/>
        <v>4.2122999157540013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180">
        <v>2389</v>
      </c>
      <c r="F23" s="182">
        <v>7</v>
      </c>
      <c r="G23" s="173">
        <f t="shared" si="0"/>
        <v>2.9300962745918793</v>
      </c>
      <c r="H23" s="53"/>
      <c r="I23" s="266">
        <v>19</v>
      </c>
      <c r="J23" s="64" t="s">
        <v>180</v>
      </c>
      <c r="K23" s="181">
        <v>56354</v>
      </c>
      <c r="L23" s="180">
        <v>2389</v>
      </c>
      <c r="M23" s="182">
        <v>7</v>
      </c>
      <c r="N23" s="173">
        <f t="shared" si="1"/>
        <v>2.9300962745918793</v>
      </c>
    </row>
    <row r="24" spans="2:14" ht="16.5" thickBot="1" x14ac:dyDescent="0.3">
      <c r="B24" s="266">
        <v>20</v>
      </c>
      <c r="C24" s="232" t="s">
        <v>181</v>
      </c>
      <c r="D24" s="181">
        <v>56425</v>
      </c>
      <c r="E24" s="180">
        <v>2367</v>
      </c>
      <c r="F24" s="182">
        <v>15</v>
      </c>
      <c r="G24" s="254">
        <f t="shared" si="0"/>
        <v>6.3371356147021549</v>
      </c>
      <c r="H24" s="53"/>
      <c r="I24" s="266">
        <v>20</v>
      </c>
      <c r="J24" s="232" t="s">
        <v>181</v>
      </c>
      <c r="K24" s="181">
        <v>56425</v>
      </c>
      <c r="L24" s="180">
        <v>2367</v>
      </c>
      <c r="M24" s="182">
        <v>15</v>
      </c>
      <c r="N24" s="254">
        <f t="shared" si="1"/>
        <v>6.3371356147021549</v>
      </c>
    </row>
    <row r="25" spans="2:14" ht="15.75" thickBot="1" x14ac:dyDescent="0.3">
      <c r="B25" s="266">
        <v>21</v>
      </c>
      <c r="C25" s="200" t="s">
        <v>182</v>
      </c>
      <c r="D25" s="181">
        <v>56461</v>
      </c>
      <c r="E25" s="180">
        <v>2491</v>
      </c>
      <c r="F25" s="182">
        <v>1</v>
      </c>
      <c r="G25" s="202">
        <f t="shared" si="0"/>
        <v>0.40144520272982737</v>
      </c>
      <c r="I25" s="266">
        <v>21</v>
      </c>
      <c r="J25" s="200" t="s">
        <v>182</v>
      </c>
      <c r="K25" s="181">
        <v>56461</v>
      </c>
      <c r="L25" s="180">
        <v>2491</v>
      </c>
      <c r="M25" s="182">
        <v>2</v>
      </c>
      <c r="N25" s="202">
        <f t="shared" si="1"/>
        <v>0.80289040545965473</v>
      </c>
    </row>
    <row r="26" spans="2:14" ht="16.5" thickBot="1" x14ac:dyDescent="0.3">
      <c r="B26" s="266">
        <v>22</v>
      </c>
      <c r="C26" s="64" t="s">
        <v>183</v>
      </c>
      <c r="D26" s="181">
        <v>56522</v>
      </c>
      <c r="E26" s="180">
        <v>2695</v>
      </c>
      <c r="F26" s="182">
        <v>3</v>
      </c>
      <c r="G26" s="173">
        <f t="shared" si="0"/>
        <v>1.1131725417439704</v>
      </c>
      <c r="H26" s="53"/>
      <c r="I26" s="266">
        <v>22</v>
      </c>
      <c r="J26" s="64" t="s">
        <v>183</v>
      </c>
      <c r="K26" s="181">
        <v>56522</v>
      </c>
      <c r="L26" s="180">
        <v>2695</v>
      </c>
      <c r="M26" s="182">
        <v>3</v>
      </c>
      <c r="N26" s="173">
        <f t="shared" si="1"/>
        <v>1.1131725417439704</v>
      </c>
    </row>
    <row r="27" spans="2:14" ht="15.75" thickBot="1" x14ac:dyDescent="0.3">
      <c r="B27" s="266">
        <v>23</v>
      </c>
      <c r="C27" s="64" t="s">
        <v>184</v>
      </c>
      <c r="D27" s="181">
        <v>56568</v>
      </c>
      <c r="E27" s="180">
        <v>3060</v>
      </c>
      <c r="F27" s="182">
        <v>5</v>
      </c>
      <c r="G27" s="173">
        <f t="shared" si="0"/>
        <v>1.6339869281045751</v>
      </c>
      <c r="I27" s="266">
        <v>23</v>
      </c>
      <c r="J27" s="64" t="s">
        <v>184</v>
      </c>
      <c r="K27" s="181">
        <v>56568</v>
      </c>
      <c r="L27" s="180">
        <v>3060</v>
      </c>
      <c r="M27" s="182">
        <v>5</v>
      </c>
      <c r="N27" s="173">
        <f t="shared" si="1"/>
        <v>1.6339869281045751</v>
      </c>
    </row>
    <row r="28" spans="2:14" ht="16.5" thickBot="1" x14ac:dyDescent="0.3">
      <c r="B28" s="266">
        <v>24</v>
      </c>
      <c r="C28" s="232" t="s">
        <v>185</v>
      </c>
      <c r="D28" s="181">
        <v>56666</v>
      </c>
      <c r="E28" s="180">
        <v>4798</v>
      </c>
      <c r="F28" s="182">
        <v>21</v>
      </c>
      <c r="G28" s="254">
        <f t="shared" si="0"/>
        <v>4.3768236765318882</v>
      </c>
      <c r="H28" s="53"/>
      <c r="I28" s="266">
        <v>24</v>
      </c>
      <c r="J28" s="232" t="s">
        <v>185</v>
      </c>
      <c r="K28" s="181">
        <v>56666</v>
      </c>
      <c r="L28" s="180">
        <v>4798</v>
      </c>
      <c r="M28" s="182">
        <v>23</v>
      </c>
      <c r="N28" s="254">
        <f t="shared" si="1"/>
        <v>4.7936640266777824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2339</v>
      </c>
      <c r="F29" s="182">
        <v>4</v>
      </c>
      <c r="G29" s="173">
        <f t="shared" si="0"/>
        <v>1.7101325352714836</v>
      </c>
      <c r="I29" s="266">
        <v>25</v>
      </c>
      <c r="J29" s="64" t="s">
        <v>186</v>
      </c>
      <c r="K29" s="181">
        <v>57314</v>
      </c>
      <c r="L29" s="180">
        <v>2339</v>
      </c>
      <c r="M29" s="182">
        <v>5</v>
      </c>
      <c r="N29" s="173">
        <f t="shared" si="1"/>
        <v>2.1376656690893543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1705</v>
      </c>
      <c r="F30" s="182">
        <v>2</v>
      </c>
      <c r="G30" s="173">
        <f t="shared" si="0"/>
        <v>1.1730205278592376</v>
      </c>
      <c r="I30" s="266">
        <v>26</v>
      </c>
      <c r="J30" s="64" t="s">
        <v>187</v>
      </c>
      <c r="K30" s="181">
        <v>56773</v>
      </c>
      <c r="L30" s="180">
        <v>1705</v>
      </c>
      <c r="M30" s="182">
        <v>2</v>
      </c>
      <c r="N30" s="173">
        <f t="shared" si="1"/>
        <v>1.1730205278592376</v>
      </c>
    </row>
    <row r="31" spans="2:14" ht="16.5" thickBot="1" x14ac:dyDescent="0.3">
      <c r="B31" s="265">
        <v>27</v>
      </c>
      <c r="C31" s="232" t="s">
        <v>47</v>
      </c>
      <c r="D31" s="181">
        <v>56844</v>
      </c>
      <c r="E31" s="180">
        <v>3744</v>
      </c>
      <c r="F31" s="182">
        <v>28</v>
      </c>
      <c r="G31" s="254">
        <f t="shared" si="0"/>
        <v>7.4786324786324787</v>
      </c>
      <c r="H31" s="53"/>
      <c r="I31" s="266">
        <v>27</v>
      </c>
      <c r="J31" s="232" t="s">
        <v>47</v>
      </c>
      <c r="K31" s="181">
        <v>56844</v>
      </c>
      <c r="L31" s="180">
        <v>3744</v>
      </c>
      <c r="M31" s="182">
        <v>28</v>
      </c>
      <c r="N31" s="254">
        <f t="shared" si="1"/>
        <v>7.4786324786324787</v>
      </c>
    </row>
    <row r="32" spans="2:14" ht="15.75" thickBot="1" x14ac:dyDescent="0.3">
      <c r="B32" s="266">
        <v>28</v>
      </c>
      <c r="C32" s="232" t="s">
        <v>49</v>
      </c>
      <c r="D32" s="181">
        <v>56988</v>
      </c>
      <c r="E32" s="180">
        <v>3717</v>
      </c>
      <c r="F32" s="182">
        <v>9</v>
      </c>
      <c r="G32" s="254">
        <f t="shared" si="0"/>
        <v>2.4213075060532687</v>
      </c>
      <c r="I32" s="266">
        <v>28</v>
      </c>
      <c r="J32" s="232" t="s">
        <v>49</v>
      </c>
      <c r="K32" s="181">
        <v>56988</v>
      </c>
      <c r="L32" s="180">
        <v>3717</v>
      </c>
      <c r="M32" s="182">
        <v>13</v>
      </c>
      <c r="N32" s="254">
        <f t="shared" si="1"/>
        <v>3.4974441754102772</v>
      </c>
    </row>
    <row r="33" spans="2:14" ht="16.5" thickBot="1" x14ac:dyDescent="0.3">
      <c r="B33" s="266">
        <v>29</v>
      </c>
      <c r="C33" s="232" t="s">
        <v>188</v>
      </c>
      <c r="D33" s="181">
        <v>57083</v>
      </c>
      <c r="E33" s="180">
        <v>2368</v>
      </c>
      <c r="F33" s="182">
        <v>14</v>
      </c>
      <c r="G33" s="254">
        <f t="shared" si="0"/>
        <v>5.9121621621621623</v>
      </c>
      <c r="H33" s="53"/>
      <c r="I33" s="266">
        <v>29</v>
      </c>
      <c r="J33" s="232" t="s">
        <v>188</v>
      </c>
      <c r="K33" s="181">
        <v>57083</v>
      </c>
      <c r="L33" s="180">
        <v>2368</v>
      </c>
      <c r="M33" s="182">
        <v>14</v>
      </c>
      <c r="N33" s="254">
        <f t="shared" si="1"/>
        <v>5.9121621621621623</v>
      </c>
    </row>
    <row r="34" spans="2:14" ht="15.75" thickBot="1" x14ac:dyDescent="0.3">
      <c r="B34" s="266">
        <v>30</v>
      </c>
      <c r="C34" s="64" t="s">
        <v>53</v>
      </c>
      <c r="D34" s="181">
        <v>57163</v>
      </c>
      <c r="E34" s="180">
        <v>1524</v>
      </c>
      <c r="F34" s="182">
        <v>2</v>
      </c>
      <c r="G34" s="173">
        <f t="shared" si="0"/>
        <v>1.3123359580052494</v>
      </c>
      <c r="I34" s="266">
        <v>30</v>
      </c>
      <c r="J34" s="64" t="s">
        <v>53</v>
      </c>
      <c r="K34" s="181">
        <v>57163</v>
      </c>
      <c r="L34" s="180">
        <v>1524</v>
      </c>
      <c r="M34" s="182">
        <v>2</v>
      </c>
      <c r="N34" s="173">
        <f t="shared" si="1"/>
        <v>1.3123359580052494</v>
      </c>
    </row>
    <row r="35" spans="2:14" ht="16.5" thickBot="1" x14ac:dyDescent="0.3">
      <c r="B35" s="266">
        <v>31</v>
      </c>
      <c r="C35" s="232" t="s">
        <v>55</v>
      </c>
      <c r="D35" s="181">
        <v>57225</v>
      </c>
      <c r="E35" s="180">
        <v>1794</v>
      </c>
      <c r="F35" s="182">
        <v>6</v>
      </c>
      <c r="G35" s="254">
        <f t="shared" si="0"/>
        <v>3.3444816053511706</v>
      </c>
      <c r="H35" s="53"/>
      <c r="I35" s="266">
        <v>31</v>
      </c>
      <c r="J35" s="64" t="s">
        <v>55</v>
      </c>
      <c r="K35" s="181">
        <v>57225</v>
      </c>
      <c r="L35" s="180">
        <v>1794</v>
      </c>
      <c r="M35" s="182">
        <v>5</v>
      </c>
      <c r="N35" s="173">
        <f t="shared" si="1"/>
        <v>2.787068004459309</v>
      </c>
    </row>
    <row r="36" spans="2:14" ht="16.5" thickBot="1" x14ac:dyDescent="0.3">
      <c r="B36" s="266">
        <v>32</v>
      </c>
      <c r="C36" s="232" t="s">
        <v>57</v>
      </c>
      <c r="D36" s="181">
        <v>57350</v>
      </c>
      <c r="E36" s="180">
        <v>4255</v>
      </c>
      <c r="F36" s="182">
        <v>20</v>
      </c>
      <c r="G36" s="254">
        <f t="shared" si="0"/>
        <v>4.7003525264394828</v>
      </c>
      <c r="H36" s="53"/>
      <c r="I36" s="266">
        <v>32</v>
      </c>
      <c r="J36" s="232" t="s">
        <v>57</v>
      </c>
      <c r="K36" s="181">
        <v>57350</v>
      </c>
      <c r="L36" s="180">
        <v>4255</v>
      </c>
      <c r="M36" s="182">
        <v>20</v>
      </c>
      <c r="N36" s="254">
        <f t="shared" si="1"/>
        <v>4.7003525264394828</v>
      </c>
    </row>
    <row r="37" spans="2:14" ht="16.5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7</v>
      </c>
      <c r="G37" s="254">
        <f t="shared" si="0"/>
        <v>5.1244509516837482</v>
      </c>
      <c r="H37" s="53"/>
      <c r="I37" s="266">
        <v>33</v>
      </c>
      <c r="J37" s="232" t="s">
        <v>189</v>
      </c>
      <c r="K37" s="181">
        <v>57449</v>
      </c>
      <c r="L37" s="180">
        <v>1366</v>
      </c>
      <c r="M37" s="182">
        <v>8</v>
      </c>
      <c r="N37" s="254">
        <f t="shared" si="1"/>
        <v>5.8565153733528552</v>
      </c>
    </row>
    <row r="38" spans="2:14" ht="16.5" thickBot="1" x14ac:dyDescent="0.3">
      <c r="B38" s="265">
        <v>34</v>
      </c>
      <c r="C38" s="232" t="s">
        <v>61</v>
      </c>
      <c r="D38" s="181">
        <v>55062</v>
      </c>
      <c r="E38" s="180">
        <v>3053</v>
      </c>
      <c r="F38" s="182">
        <v>23</v>
      </c>
      <c r="G38" s="254">
        <f t="shared" si="0"/>
        <v>7.5335735342286272</v>
      </c>
      <c r="H38" s="53"/>
      <c r="I38" s="266">
        <v>34</v>
      </c>
      <c r="J38" s="232" t="s">
        <v>61</v>
      </c>
      <c r="K38" s="181">
        <v>55062</v>
      </c>
      <c r="L38" s="180">
        <v>3053</v>
      </c>
      <c r="M38" s="182">
        <v>23</v>
      </c>
      <c r="N38" s="254">
        <f t="shared" si="1"/>
        <v>7.5335735342286272</v>
      </c>
    </row>
    <row r="39" spans="2:14" ht="16.5" thickBot="1" x14ac:dyDescent="0.3">
      <c r="B39" s="266">
        <v>35</v>
      </c>
      <c r="C39" s="64" t="s">
        <v>190</v>
      </c>
      <c r="D39" s="181">
        <v>57546</v>
      </c>
      <c r="E39" s="180">
        <v>1490</v>
      </c>
      <c r="F39" s="182">
        <v>4</v>
      </c>
      <c r="G39" s="173">
        <f t="shared" si="0"/>
        <v>2.6845637583892619</v>
      </c>
      <c r="H39" s="53"/>
      <c r="I39" s="266">
        <v>35</v>
      </c>
      <c r="J39" s="64" t="s">
        <v>190</v>
      </c>
      <c r="K39" s="181">
        <v>57546</v>
      </c>
      <c r="L39" s="180">
        <v>1490</v>
      </c>
      <c r="M39" s="182">
        <v>4</v>
      </c>
      <c r="N39" s="173">
        <f t="shared" si="1"/>
        <v>2.6845637583892619</v>
      </c>
    </row>
    <row r="40" spans="2:14" ht="16.5" thickBot="1" x14ac:dyDescent="0.3">
      <c r="B40" s="266">
        <v>36</v>
      </c>
      <c r="C40" s="232" t="s">
        <v>65</v>
      </c>
      <c r="D40" s="181">
        <v>57582</v>
      </c>
      <c r="E40" s="180">
        <v>4409</v>
      </c>
      <c r="F40" s="182">
        <v>25</v>
      </c>
      <c r="G40" s="254">
        <f t="shared" si="0"/>
        <v>5.6702200045361764</v>
      </c>
      <c r="H40" s="53" t="s">
        <v>170</v>
      </c>
      <c r="I40" s="266">
        <v>36</v>
      </c>
      <c r="J40" s="232" t="s">
        <v>65</v>
      </c>
      <c r="K40" s="181">
        <v>57582</v>
      </c>
      <c r="L40" s="180">
        <v>4409</v>
      </c>
      <c r="M40" s="182">
        <v>19</v>
      </c>
      <c r="N40" s="254">
        <f t="shared" si="1"/>
        <v>4.3093672034474935</v>
      </c>
    </row>
    <row r="41" spans="2:14" ht="15.75" thickBot="1" x14ac:dyDescent="0.3">
      <c r="B41" s="266">
        <v>37</v>
      </c>
      <c r="C41" s="232" t="s">
        <v>191</v>
      </c>
      <c r="D41" s="181">
        <v>57644</v>
      </c>
      <c r="E41" s="180">
        <v>2745</v>
      </c>
      <c r="F41" s="182">
        <v>9</v>
      </c>
      <c r="G41" s="254">
        <f t="shared" si="0"/>
        <v>3.278688524590164</v>
      </c>
      <c r="I41" s="266">
        <v>37</v>
      </c>
      <c r="J41" s="232" t="s">
        <v>191</v>
      </c>
      <c r="K41" s="181">
        <v>57644</v>
      </c>
      <c r="L41" s="180">
        <v>2745</v>
      </c>
      <c r="M41" s="182">
        <v>10</v>
      </c>
      <c r="N41" s="254">
        <f t="shared" si="1"/>
        <v>3.6429872495446265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46535</v>
      </c>
      <c r="F42" s="182">
        <v>254</v>
      </c>
      <c r="G42" s="254">
        <f t="shared" si="0"/>
        <v>5.458257225744064</v>
      </c>
      <c r="I42" s="266">
        <v>38</v>
      </c>
      <c r="J42" s="232" t="s">
        <v>192</v>
      </c>
      <c r="K42" s="181">
        <v>57706</v>
      </c>
      <c r="L42" s="180">
        <v>46535</v>
      </c>
      <c r="M42" s="182">
        <v>283</v>
      </c>
      <c r="N42" s="254">
        <f t="shared" si="1"/>
        <v>6.0814440743526381</v>
      </c>
    </row>
    <row r="43" spans="2:14" ht="16.5" thickBot="1" x14ac:dyDescent="0.3">
      <c r="B43" s="266">
        <v>39</v>
      </c>
      <c r="C43" s="232" t="s">
        <v>71</v>
      </c>
      <c r="D43" s="181">
        <v>57742</v>
      </c>
      <c r="E43" s="180">
        <v>3895</v>
      </c>
      <c r="F43" s="182">
        <v>18</v>
      </c>
      <c r="G43" s="254">
        <f t="shared" si="0"/>
        <v>4.6213093709884463</v>
      </c>
      <c r="H43" s="53"/>
      <c r="I43" s="266">
        <v>39</v>
      </c>
      <c r="J43" s="232" t="s">
        <v>71</v>
      </c>
      <c r="K43" s="181">
        <v>57742</v>
      </c>
      <c r="L43" s="180">
        <v>3895</v>
      </c>
      <c r="M43" s="182">
        <v>20</v>
      </c>
      <c r="N43" s="254">
        <f t="shared" si="1"/>
        <v>5.1347881899871632</v>
      </c>
    </row>
    <row r="44" spans="2:14" ht="16.5" thickBot="1" x14ac:dyDescent="0.3">
      <c r="B44" s="266">
        <v>40</v>
      </c>
      <c r="C44" s="232" t="s">
        <v>193</v>
      </c>
      <c r="D44" s="181">
        <v>57948</v>
      </c>
      <c r="E44" s="180">
        <v>2293</v>
      </c>
      <c r="F44" s="182">
        <v>10</v>
      </c>
      <c r="G44" s="254">
        <f t="shared" si="0"/>
        <v>4.3610989969472307</v>
      </c>
      <c r="H44" s="53"/>
      <c r="I44" s="266">
        <v>40</v>
      </c>
      <c r="J44" s="232" t="s">
        <v>193</v>
      </c>
      <c r="K44" s="181">
        <v>57948</v>
      </c>
      <c r="L44" s="180">
        <v>2293</v>
      </c>
      <c r="M44" s="182">
        <v>13</v>
      </c>
      <c r="N44" s="254">
        <f t="shared" si="1"/>
        <v>5.6694286960313995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180">
        <v>1503</v>
      </c>
      <c r="F45" s="182">
        <v>2</v>
      </c>
      <c r="G45" s="173">
        <f t="shared" si="0"/>
        <v>1.3306719893546242</v>
      </c>
      <c r="I45" s="266">
        <v>41</v>
      </c>
      <c r="J45" s="64" t="s">
        <v>75</v>
      </c>
      <c r="K45" s="181">
        <v>57831</v>
      </c>
      <c r="L45" s="180">
        <v>1503</v>
      </c>
      <c r="M45" s="182">
        <v>2</v>
      </c>
      <c r="N45" s="173">
        <f t="shared" si="1"/>
        <v>1.3306719893546242</v>
      </c>
    </row>
    <row r="46" spans="2:14" ht="16.5" thickBot="1" x14ac:dyDescent="0.3">
      <c r="B46" s="266">
        <v>42</v>
      </c>
      <c r="C46" s="232" t="s">
        <v>194</v>
      </c>
      <c r="D46" s="181">
        <v>57902</v>
      </c>
      <c r="E46" s="180">
        <v>9112</v>
      </c>
      <c r="F46" s="182">
        <v>49</v>
      </c>
      <c r="G46" s="254">
        <f t="shared" si="0"/>
        <v>5.3775241439859522</v>
      </c>
      <c r="H46" s="53"/>
      <c r="I46" s="266">
        <v>42</v>
      </c>
      <c r="J46" s="232" t="s">
        <v>194</v>
      </c>
      <c r="K46" s="181">
        <v>57902</v>
      </c>
      <c r="L46" s="180">
        <v>9112</v>
      </c>
      <c r="M46" s="182">
        <v>58</v>
      </c>
      <c r="N46" s="254">
        <f t="shared" si="1"/>
        <v>6.3652326602282701</v>
      </c>
    </row>
    <row r="47" spans="2:14" ht="16.5" thickBot="1" x14ac:dyDescent="0.3">
      <c r="B47" s="266">
        <v>43</v>
      </c>
      <c r="C47" s="232" t="s">
        <v>79</v>
      </c>
      <c r="D47" s="181">
        <v>58008</v>
      </c>
      <c r="E47" s="180">
        <v>3828</v>
      </c>
      <c r="F47" s="182">
        <v>18</v>
      </c>
      <c r="G47" s="254">
        <f t="shared" si="0"/>
        <v>4.7021943573667713</v>
      </c>
      <c r="H47" s="53"/>
      <c r="I47" s="266">
        <v>43</v>
      </c>
      <c r="J47" s="232" t="s">
        <v>79</v>
      </c>
      <c r="K47" s="181">
        <v>58008</v>
      </c>
      <c r="L47" s="180">
        <v>3828</v>
      </c>
      <c r="M47" s="182">
        <v>18</v>
      </c>
      <c r="N47" s="254">
        <f t="shared" si="1"/>
        <v>4.7021943573667713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180">
        <v>4320</v>
      </c>
      <c r="F48" s="182">
        <v>10</v>
      </c>
      <c r="G48" s="173">
        <f t="shared" si="0"/>
        <v>2.3148148148148149</v>
      </c>
      <c r="H48" s="53" t="s">
        <v>170</v>
      </c>
      <c r="I48" s="266">
        <v>44</v>
      </c>
      <c r="J48" s="64" t="s">
        <v>81</v>
      </c>
      <c r="K48" s="181">
        <v>58142</v>
      </c>
      <c r="L48" s="180">
        <v>4320</v>
      </c>
      <c r="M48" s="182">
        <v>9</v>
      </c>
      <c r="N48" s="173">
        <f t="shared" si="1"/>
        <v>2.0833333333333335</v>
      </c>
    </row>
    <row r="49" spans="2:14" ht="16.5" thickBot="1" x14ac:dyDescent="0.3">
      <c r="B49" s="266">
        <v>45</v>
      </c>
      <c r="C49" s="232" t="s">
        <v>195</v>
      </c>
      <c r="D49" s="181">
        <v>58204</v>
      </c>
      <c r="E49" s="180">
        <v>1485</v>
      </c>
      <c r="F49" s="182">
        <v>9</v>
      </c>
      <c r="G49" s="254">
        <f t="shared" si="0"/>
        <v>6.0606060606060606</v>
      </c>
      <c r="H49" s="53"/>
      <c r="I49" s="266">
        <v>45</v>
      </c>
      <c r="J49" s="232" t="s">
        <v>195</v>
      </c>
      <c r="K49" s="181">
        <v>58204</v>
      </c>
      <c r="L49" s="180">
        <v>1485</v>
      </c>
      <c r="M49" s="182">
        <v>9</v>
      </c>
      <c r="N49" s="254">
        <f t="shared" si="1"/>
        <v>6.0606060606060606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1178</v>
      </c>
      <c r="F50" s="182">
        <v>2</v>
      </c>
      <c r="G50" s="173">
        <f t="shared" si="0"/>
        <v>1.6977928692699491</v>
      </c>
      <c r="I50" s="266">
        <v>46</v>
      </c>
      <c r="J50" s="64" t="s">
        <v>196</v>
      </c>
      <c r="K50" s="181">
        <v>55106</v>
      </c>
      <c r="L50" s="180">
        <v>1178</v>
      </c>
      <c r="M50" s="182">
        <v>2</v>
      </c>
      <c r="N50" s="173">
        <f t="shared" si="1"/>
        <v>1.6977928692699491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180">
        <v>4949</v>
      </c>
      <c r="F51" s="182">
        <v>21</v>
      </c>
      <c r="G51" s="254">
        <f t="shared" si="0"/>
        <v>4.2432814710042432</v>
      </c>
      <c r="H51" s="53" t="s">
        <v>170</v>
      </c>
      <c r="I51" s="266">
        <v>47</v>
      </c>
      <c r="J51" s="232" t="s">
        <v>87</v>
      </c>
      <c r="K51" s="181">
        <v>58259</v>
      </c>
      <c r="L51" s="180">
        <v>4949</v>
      </c>
      <c r="M51" s="182">
        <v>19</v>
      </c>
      <c r="N51" s="254">
        <f t="shared" si="1"/>
        <v>3.8391594261466961</v>
      </c>
    </row>
    <row r="52" spans="2:14" ht="16.5" thickBot="1" x14ac:dyDescent="0.3">
      <c r="B52" s="266">
        <v>48</v>
      </c>
      <c r="C52" s="232" t="s">
        <v>89</v>
      </c>
      <c r="D52" s="181">
        <v>58311</v>
      </c>
      <c r="E52" s="180">
        <v>4652</v>
      </c>
      <c r="F52" s="182">
        <v>26</v>
      </c>
      <c r="G52" s="254">
        <f t="shared" si="0"/>
        <v>5.5889939810834051</v>
      </c>
      <c r="H52" s="53" t="s">
        <v>170</v>
      </c>
      <c r="I52" s="266">
        <v>48</v>
      </c>
      <c r="J52" s="232" t="s">
        <v>89</v>
      </c>
      <c r="K52" s="181">
        <v>58311</v>
      </c>
      <c r="L52" s="180">
        <v>4652</v>
      </c>
      <c r="M52" s="182">
        <v>23</v>
      </c>
      <c r="N52" s="254">
        <f t="shared" si="1"/>
        <v>4.9441100601891659</v>
      </c>
    </row>
    <row r="53" spans="2:14" ht="16.5" thickBot="1" x14ac:dyDescent="0.3">
      <c r="B53" s="266">
        <v>49</v>
      </c>
      <c r="C53" s="64" t="s">
        <v>197</v>
      </c>
      <c r="D53" s="181">
        <v>58357</v>
      </c>
      <c r="E53" s="180">
        <v>2296</v>
      </c>
      <c r="F53" s="182">
        <v>5</v>
      </c>
      <c r="G53" s="173">
        <f t="shared" si="0"/>
        <v>2.1777003484320558</v>
      </c>
      <c r="H53" s="53" t="s">
        <v>170</v>
      </c>
      <c r="I53" s="266">
        <v>49</v>
      </c>
      <c r="J53" s="64" t="s">
        <v>197</v>
      </c>
      <c r="K53" s="181">
        <v>58357</v>
      </c>
      <c r="L53" s="180">
        <v>2296</v>
      </c>
      <c r="M53" s="182">
        <v>4</v>
      </c>
      <c r="N53" s="173">
        <f t="shared" si="1"/>
        <v>1.7421602787456445</v>
      </c>
    </row>
    <row r="54" spans="2:14" ht="15.75" thickBot="1" x14ac:dyDescent="0.3">
      <c r="B54" s="266">
        <v>50</v>
      </c>
      <c r="C54" s="200" t="s">
        <v>198</v>
      </c>
      <c r="D54" s="181">
        <v>58393</v>
      </c>
      <c r="E54" s="180">
        <v>1377</v>
      </c>
      <c r="F54" s="182">
        <v>1</v>
      </c>
      <c r="G54" s="202">
        <f t="shared" si="0"/>
        <v>0.72621641249092228</v>
      </c>
      <c r="I54" s="266">
        <v>50</v>
      </c>
      <c r="J54" s="200" t="s">
        <v>198</v>
      </c>
      <c r="K54" s="181">
        <v>58393</v>
      </c>
      <c r="L54" s="180">
        <v>1377</v>
      </c>
      <c r="M54" s="182">
        <v>1</v>
      </c>
      <c r="N54" s="202">
        <f t="shared" si="1"/>
        <v>0.72621641249092228</v>
      </c>
    </row>
    <row r="55" spans="2:14" ht="15.75" thickBot="1" x14ac:dyDescent="0.3">
      <c r="B55" s="266">
        <v>51</v>
      </c>
      <c r="C55" s="200" t="s">
        <v>199</v>
      </c>
      <c r="D55" s="181">
        <v>58464</v>
      </c>
      <c r="E55" s="180">
        <v>1632</v>
      </c>
      <c r="F55" s="182">
        <v>0</v>
      </c>
      <c r="G55" s="202">
        <f t="shared" si="0"/>
        <v>0</v>
      </c>
      <c r="I55" s="266">
        <v>51</v>
      </c>
      <c r="J55" s="200" t="s">
        <v>199</v>
      </c>
      <c r="K55" s="181">
        <v>58464</v>
      </c>
      <c r="L55" s="180">
        <v>1632</v>
      </c>
      <c r="M55" s="182">
        <v>1</v>
      </c>
      <c r="N55" s="202">
        <f t="shared" si="1"/>
        <v>0.61274509803921573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1</v>
      </c>
      <c r="G56" s="202">
        <f t="shared" si="0"/>
        <v>0.66312997347480107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1</v>
      </c>
      <c r="N56" s="202">
        <f t="shared" si="1"/>
        <v>0.66312997347480107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3646</v>
      </c>
      <c r="F57" s="182">
        <v>20</v>
      </c>
      <c r="G57" s="254">
        <f t="shared" si="0"/>
        <v>5.4854635216675813</v>
      </c>
      <c r="I57" s="266">
        <v>53</v>
      </c>
      <c r="J57" s="232" t="s">
        <v>99</v>
      </c>
      <c r="K57" s="181">
        <v>55160</v>
      </c>
      <c r="L57" s="180">
        <v>3646</v>
      </c>
      <c r="M57" s="182">
        <v>22</v>
      </c>
      <c r="N57" s="254">
        <f t="shared" si="1"/>
        <v>6.0340098738343393</v>
      </c>
    </row>
    <row r="58" spans="2:14" ht="16.5" thickBot="1" x14ac:dyDescent="0.3">
      <c r="B58" s="265">
        <v>54</v>
      </c>
      <c r="C58" s="232" t="s">
        <v>101</v>
      </c>
      <c r="D58" s="181">
        <v>55277</v>
      </c>
      <c r="E58" s="180">
        <v>5868</v>
      </c>
      <c r="F58" s="182">
        <v>43</v>
      </c>
      <c r="G58" s="254">
        <f t="shared" si="0"/>
        <v>7.3278800272665308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5868</v>
      </c>
      <c r="M58" s="182">
        <v>42</v>
      </c>
      <c r="N58" s="254">
        <f t="shared" si="1"/>
        <v>7.1574642126789367</v>
      </c>
    </row>
    <row r="59" spans="2:14" ht="16.5" thickBot="1" x14ac:dyDescent="0.3">
      <c r="B59" s="266">
        <v>55</v>
      </c>
      <c r="C59" s="232" t="s">
        <v>103</v>
      </c>
      <c r="D59" s="181">
        <v>58552</v>
      </c>
      <c r="E59" s="180">
        <v>3848</v>
      </c>
      <c r="F59" s="182">
        <v>16</v>
      </c>
      <c r="G59" s="254">
        <f t="shared" si="0"/>
        <v>4.1580041580041582</v>
      </c>
      <c r="H59" s="53"/>
      <c r="I59" s="266">
        <v>55</v>
      </c>
      <c r="J59" s="232" t="s">
        <v>103</v>
      </c>
      <c r="K59" s="181">
        <v>58552</v>
      </c>
      <c r="L59" s="180">
        <v>3848</v>
      </c>
      <c r="M59" s="182">
        <v>16</v>
      </c>
      <c r="N59" s="254">
        <f t="shared" si="1"/>
        <v>4.1580041580041582</v>
      </c>
    </row>
    <row r="60" spans="2:14" ht="16.5" thickBot="1" x14ac:dyDescent="0.3">
      <c r="B60" s="266">
        <v>56</v>
      </c>
      <c r="C60" s="232" t="s">
        <v>105</v>
      </c>
      <c r="D60" s="181">
        <v>58623</v>
      </c>
      <c r="E60" s="180">
        <v>3289</v>
      </c>
      <c r="F60" s="182">
        <v>12</v>
      </c>
      <c r="G60" s="254">
        <f t="shared" si="0"/>
        <v>3.6485253876558223</v>
      </c>
      <c r="H60" s="53" t="s">
        <v>170</v>
      </c>
      <c r="I60" s="266">
        <v>56</v>
      </c>
      <c r="J60" s="64" t="s">
        <v>105</v>
      </c>
      <c r="K60" s="181">
        <v>58623</v>
      </c>
      <c r="L60" s="180">
        <v>3289</v>
      </c>
      <c r="M60" s="182">
        <v>8</v>
      </c>
      <c r="N60" s="173">
        <f t="shared" si="1"/>
        <v>2.4323502584372148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3268</v>
      </c>
      <c r="F61" s="182">
        <v>15</v>
      </c>
      <c r="G61" s="254">
        <f t="shared" si="0"/>
        <v>4.589963280293758</v>
      </c>
      <c r="H61" s="53" t="s">
        <v>170</v>
      </c>
      <c r="I61" s="266">
        <v>57</v>
      </c>
      <c r="J61" s="232" t="s">
        <v>201</v>
      </c>
      <c r="K61" s="181">
        <v>58721</v>
      </c>
      <c r="L61" s="180">
        <v>3268</v>
      </c>
      <c r="M61" s="182">
        <v>13</v>
      </c>
      <c r="N61" s="254">
        <f t="shared" si="1"/>
        <v>3.9779681762545898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180">
        <v>2295</v>
      </c>
      <c r="F62" s="182">
        <v>6</v>
      </c>
      <c r="G62" s="173">
        <f t="shared" si="0"/>
        <v>2.6143790849673203</v>
      </c>
      <c r="H62" s="53"/>
      <c r="I62" s="266">
        <v>58</v>
      </c>
      <c r="J62" s="64" t="s">
        <v>119</v>
      </c>
      <c r="K62" s="181">
        <v>60169</v>
      </c>
      <c r="L62" s="180">
        <v>2295</v>
      </c>
      <c r="M62" s="182">
        <v>6</v>
      </c>
      <c r="N62" s="173">
        <f t="shared" si="1"/>
        <v>2.6143790849673203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180">
        <v>1150</v>
      </c>
      <c r="F63" s="182">
        <v>4</v>
      </c>
      <c r="G63" s="254">
        <f t="shared" si="0"/>
        <v>3.4782608695652173</v>
      </c>
      <c r="H63" s="53" t="s">
        <v>170</v>
      </c>
      <c r="I63" s="266">
        <v>59</v>
      </c>
      <c r="J63" s="232" t="s">
        <v>202</v>
      </c>
      <c r="K63" s="181">
        <v>58794</v>
      </c>
      <c r="L63" s="180">
        <v>1150</v>
      </c>
      <c r="M63" s="182">
        <v>3</v>
      </c>
      <c r="N63" s="254">
        <f t="shared" si="1"/>
        <v>2.6086956521739131</v>
      </c>
    </row>
    <row r="64" spans="2:14" ht="16.5" thickBot="1" x14ac:dyDescent="0.3">
      <c r="B64" s="266">
        <v>60</v>
      </c>
      <c r="C64" s="232" t="s">
        <v>125</v>
      </c>
      <c r="D64" s="181">
        <v>58856</v>
      </c>
      <c r="E64" s="180">
        <v>1815</v>
      </c>
      <c r="F64" s="182">
        <v>8</v>
      </c>
      <c r="G64" s="254">
        <f t="shared" si="0"/>
        <v>4.4077134986225897</v>
      </c>
      <c r="H64" s="53"/>
      <c r="I64" s="266">
        <v>60</v>
      </c>
      <c r="J64" s="232" t="s">
        <v>125</v>
      </c>
      <c r="K64" s="181">
        <v>58856</v>
      </c>
      <c r="L64" s="180">
        <v>1815</v>
      </c>
      <c r="M64" s="182">
        <v>8</v>
      </c>
      <c r="N64" s="254">
        <f t="shared" si="1"/>
        <v>4.4077134986225897</v>
      </c>
    </row>
    <row r="65" spans="2:14" ht="15.75" thickBot="1" x14ac:dyDescent="0.3">
      <c r="B65" s="266">
        <v>61</v>
      </c>
      <c r="C65" s="232" t="s">
        <v>203</v>
      </c>
      <c r="D65" s="181">
        <v>58918</v>
      </c>
      <c r="E65" s="180">
        <v>1656</v>
      </c>
      <c r="F65" s="182">
        <v>5</v>
      </c>
      <c r="G65" s="254">
        <f t="shared" si="0"/>
        <v>3.0193236714975846</v>
      </c>
      <c r="I65" s="266">
        <v>61</v>
      </c>
      <c r="J65" s="232" t="s">
        <v>203</v>
      </c>
      <c r="K65" s="181">
        <v>58918</v>
      </c>
      <c r="L65" s="180">
        <v>1656</v>
      </c>
      <c r="M65" s="182">
        <v>5</v>
      </c>
      <c r="N65" s="254">
        <f t="shared" si="1"/>
        <v>3.0193236714975846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633</v>
      </c>
      <c r="F66" s="182">
        <v>0</v>
      </c>
      <c r="G66" s="202">
        <f t="shared" si="0"/>
        <v>0</v>
      </c>
      <c r="I66" s="266">
        <v>62</v>
      </c>
      <c r="J66" s="64" t="s">
        <v>204</v>
      </c>
      <c r="K66" s="181">
        <v>58990</v>
      </c>
      <c r="L66" s="180">
        <v>633</v>
      </c>
      <c r="M66" s="182">
        <v>1</v>
      </c>
      <c r="N66" s="173">
        <f t="shared" si="1"/>
        <v>1.5797788309636651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180">
        <v>4787</v>
      </c>
      <c r="F67" s="182">
        <v>31</v>
      </c>
      <c r="G67" s="254">
        <f t="shared" si="0"/>
        <v>6.475872153749739</v>
      </c>
      <c r="H67" s="53" t="s">
        <v>170</v>
      </c>
      <c r="I67" s="266">
        <v>63</v>
      </c>
      <c r="J67" s="232" t="s">
        <v>131</v>
      </c>
      <c r="K67" s="181">
        <v>59041</v>
      </c>
      <c r="L67" s="180">
        <v>4787</v>
      </c>
      <c r="M67" s="182">
        <v>30</v>
      </c>
      <c r="N67" s="254">
        <f t="shared" si="1"/>
        <v>6.2669730520158762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 t="s">
        <v>170</v>
      </c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6.5" thickBot="1" x14ac:dyDescent="0.3">
      <c r="B69" s="266">
        <v>65</v>
      </c>
      <c r="C69" s="64" t="s">
        <v>133</v>
      </c>
      <c r="D69" s="181">
        <v>59130</v>
      </c>
      <c r="E69" s="180">
        <v>1378</v>
      </c>
      <c r="F69" s="182">
        <v>4</v>
      </c>
      <c r="G69" s="173">
        <f t="shared" si="0"/>
        <v>2.9027576197387517</v>
      </c>
      <c r="H69" s="53"/>
      <c r="I69" s="266">
        <v>65</v>
      </c>
      <c r="J69" s="64" t="s">
        <v>133</v>
      </c>
      <c r="K69" s="181">
        <v>59130</v>
      </c>
      <c r="L69" s="180">
        <v>1378</v>
      </c>
      <c r="M69" s="182">
        <v>4</v>
      </c>
      <c r="N69" s="173">
        <f t="shared" si="1"/>
        <v>2.9027576197387517</v>
      </c>
    </row>
    <row r="70" spans="2:14" ht="15.75" thickBot="1" x14ac:dyDescent="0.3">
      <c r="B70" s="266">
        <v>66</v>
      </c>
      <c r="C70" s="64" t="s">
        <v>206</v>
      </c>
      <c r="D70" s="181">
        <v>59283</v>
      </c>
      <c r="E70" s="180">
        <v>1484</v>
      </c>
      <c r="F70" s="182">
        <v>4</v>
      </c>
      <c r="G70" s="173">
        <f t="shared" ref="G70:G86" si="2">F70*1000/E70</f>
        <v>2.6954177897574123</v>
      </c>
      <c r="I70" s="266">
        <v>66</v>
      </c>
      <c r="J70" s="64" t="s">
        <v>206</v>
      </c>
      <c r="K70" s="181">
        <v>59283</v>
      </c>
      <c r="L70" s="180">
        <v>1484</v>
      </c>
      <c r="M70" s="182">
        <v>4</v>
      </c>
      <c r="N70" s="173">
        <f t="shared" ref="N70:N86" si="3">M70*1000/L70</f>
        <v>2.6954177897574123</v>
      </c>
    </row>
    <row r="71" spans="2:14" ht="16.5" thickBot="1" x14ac:dyDescent="0.3">
      <c r="B71" s="266">
        <v>67</v>
      </c>
      <c r="C71" s="232" t="s">
        <v>207</v>
      </c>
      <c r="D71" s="181">
        <v>59434</v>
      </c>
      <c r="E71" s="180">
        <v>1532</v>
      </c>
      <c r="F71" s="182">
        <v>5</v>
      </c>
      <c r="G71" s="254">
        <f t="shared" si="2"/>
        <v>3.2637075718015667</v>
      </c>
      <c r="H71" s="53"/>
      <c r="I71" s="266">
        <v>67</v>
      </c>
      <c r="J71" s="232" t="s">
        <v>207</v>
      </c>
      <c r="K71" s="181">
        <v>59434</v>
      </c>
      <c r="L71" s="180">
        <v>1532</v>
      </c>
      <c r="M71" s="182">
        <v>5</v>
      </c>
      <c r="N71" s="254">
        <f t="shared" si="3"/>
        <v>3.2637075718015667</v>
      </c>
    </row>
    <row r="72" spans="2:14" ht="16.5" thickBot="1" x14ac:dyDescent="0.3">
      <c r="B72" s="266">
        <v>68</v>
      </c>
      <c r="C72" s="232" t="s">
        <v>208</v>
      </c>
      <c r="D72" s="181">
        <v>55311</v>
      </c>
      <c r="E72" s="180">
        <v>2199</v>
      </c>
      <c r="F72" s="182">
        <v>9</v>
      </c>
      <c r="G72" s="254">
        <f t="shared" si="2"/>
        <v>4.0927694406548429</v>
      </c>
      <c r="H72" s="53"/>
      <c r="I72" s="266">
        <v>68</v>
      </c>
      <c r="J72" s="232" t="s">
        <v>208</v>
      </c>
      <c r="K72" s="181">
        <v>55311</v>
      </c>
      <c r="L72" s="180">
        <v>2199</v>
      </c>
      <c r="M72" s="182">
        <v>9</v>
      </c>
      <c r="N72" s="254">
        <f t="shared" si="3"/>
        <v>4.0927694406548429</v>
      </c>
    </row>
    <row r="73" spans="2:14" ht="16.5" thickBot="1" x14ac:dyDescent="0.3">
      <c r="B73" s="265">
        <v>69</v>
      </c>
      <c r="C73" s="232" t="s">
        <v>209</v>
      </c>
      <c r="D73" s="181">
        <v>59498</v>
      </c>
      <c r="E73" s="180">
        <v>1270</v>
      </c>
      <c r="F73" s="182">
        <v>10</v>
      </c>
      <c r="G73" s="254">
        <f t="shared" si="2"/>
        <v>7.8740157480314963</v>
      </c>
      <c r="H73" s="53"/>
      <c r="I73" s="266">
        <v>69</v>
      </c>
      <c r="J73" s="232" t="s">
        <v>209</v>
      </c>
      <c r="K73" s="181">
        <v>59498</v>
      </c>
      <c r="L73" s="180">
        <v>1270</v>
      </c>
      <c r="M73" s="182">
        <v>11</v>
      </c>
      <c r="N73" s="254">
        <f t="shared" si="3"/>
        <v>8.6614173228346463</v>
      </c>
    </row>
    <row r="74" spans="2:14" ht="16.5" thickBot="1" x14ac:dyDescent="0.3">
      <c r="B74" s="266">
        <v>70</v>
      </c>
      <c r="C74" s="232" t="s">
        <v>210</v>
      </c>
      <c r="D74" s="181">
        <v>59586</v>
      </c>
      <c r="E74" s="180">
        <v>2244</v>
      </c>
      <c r="F74" s="182">
        <v>7</v>
      </c>
      <c r="G74" s="254">
        <f t="shared" si="2"/>
        <v>3.1194295900178255</v>
      </c>
      <c r="H74" s="53"/>
      <c r="I74" s="266">
        <v>70</v>
      </c>
      <c r="J74" s="232" t="s">
        <v>210</v>
      </c>
      <c r="K74" s="181">
        <v>59586</v>
      </c>
      <c r="L74" s="180">
        <v>2244</v>
      </c>
      <c r="M74" s="182">
        <v>8</v>
      </c>
      <c r="N74" s="254">
        <f t="shared" si="3"/>
        <v>3.5650623885918002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4126</v>
      </c>
      <c r="F75" s="182">
        <v>31</v>
      </c>
      <c r="G75" s="254">
        <f t="shared" si="2"/>
        <v>7.513330101793505</v>
      </c>
      <c r="H75" s="53"/>
      <c r="I75" s="266">
        <v>71</v>
      </c>
      <c r="J75" s="232" t="s">
        <v>211</v>
      </c>
      <c r="K75" s="181">
        <v>59327</v>
      </c>
      <c r="L75" s="180">
        <v>4126</v>
      </c>
      <c r="M75" s="182">
        <v>31</v>
      </c>
      <c r="N75" s="254">
        <f t="shared" si="3"/>
        <v>7.513330101793505</v>
      </c>
    </row>
    <row r="76" spans="2:14" ht="16.5" thickBot="1" x14ac:dyDescent="0.3">
      <c r="B76" s="266">
        <v>72</v>
      </c>
      <c r="C76" s="232" t="s">
        <v>149</v>
      </c>
      <c r="D76" s="181">
        <v>59416</v>
      </c>
      <c r="E76" s="180">
        <v>2275</v>
      </c>
      <c r="F76" s="182">
        <v>15</v>
      </c>
      <c r="G76" s="254">
        <f t="shared" si="2"/>
        <v>6.5934065934065931</v>
      </c>
      <c r="H76" s="53"/>
      <c r="I76" s="266">
        <v>72</v>
      </c>
      <c r="J76" s="232" t="s">
        <v>149</v>
      </c>
      <c r="K76" s="181">
        <v>59416</v>
      </c>
      <c r="L76" s="180">
        <v>2275</v>
      </c>
      <c r="M76" s="182">
        <v>15</v>
      </c>
      <c r="N76" s="254">
        <f t="shared" si="3"/>
        <v>6.5934065934065931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180">
        <v>1525</v>
      </c>
      <c r="F77" s="182">
        <v>5</v>
      </c>
      <c r="G77" s="254">
        <f t="shared" si="2"/>
        <v>3.278688524590164</v>
      </c>
      <c r="H77" s="53" t="s">
        <v>170</v>
      </c>
      <c r="I77" s="266">
        <v>73</v>
      </c>
      <c r="J77" s="64" t="s">
        <v>151</v>
      </c>
      <c r="K77" s="181">
        <v>59657</v>
      </c>
      <c r="L77" s="180">
        <v>1525</v>
      </c>
      <c r="M77" s="182">
        <v>4</v>
      </c>
      <c r="N77" s="173">
        <f t="shared" si="3"/>
        <v>2.622950819672131</v>
      </c>
    </row>
    <row r="78" spans="2:14" ht="16.5" thickBot="1" x14ac:dyDescent="0.3">
      <c r="B78" s="266">
        <v>74</v>
      </c>
      <c r="C78" s="64" t="s">
        <v>212</v>
      </c>
      <c r="D78" s="181">
        <v>59826</v>
      </c>
      <c r="E78" s="180">
        <v>1728</v>
      </c>
      <c r="F78" s="182">
        <v>5</v>
      </c>
      <c r="G78" s="173">
        <f t="shared" si="2"/>
        <v>2.8935185185185186</v>
      </c>
      <c r="H78" s="53" t="s">
        <v>170</v>
      </c>
      <c r="I78" s="266">
        <v>74</v>
      </c>
      <c r="J78" s="64" t="s">
        <v>212</v>
      </c>
      <c r="K78" s="181">
        <v>59826</v>
      </c>
      <c r="L78" s="180">
        <v>1728</v>
      </c>
      <c r="M78" s="182">
        <v>4</v>
      </c>
      <c r="N78" s="173">
        <f t="shared" si="3"/>
        <v>2.3148148148148149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180">
        <v>4586</v>
      </c>
      <c r="F79" s="182">
        <v>5</v>
      </c>
      <c r="G79" s="173">
        <f t="shared" si="2"/>
        <v>1.0902747492368077</v>
      </c>
      <c r="H79" s="53"/>
      <c r="I79" s="266">
        <v>75</v>
      </c>
      <c r="J79" s="64" t="s">
        <v>155</v>
      </c>
      <c r="K79" s="181">
        <v>59693</v>
      </c>
      <c r="L79" s="180">
        <v>4586</v>
      </c>
      <c r="M79" s="182">
        <v>7</v>
      </c>
      <c r="N79" s="173">
        <f t="shared" si="3"/>
        <v>1.5263846489315307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2185</v>
      </c>
      <c r="F80" s="182">
        <v>4</v>
      </c>
      <c r="G80" s="173">
        <f t="shared" si="2"/>
        <v>1.8306636155606408</v>
      </c>
      <c r="I80" s="266">
        <v>76</v>
      </c>
      <c r="J80" s="64" t="s">
        <v>157</v>
      </c>
      <c r="K80" s="181">
        <v>59764</v>
      </c>
      <c r="L80" s="180">
        <v>2185</v>
      </c>
      <c r="M80" s="182">
        <v>4</v>
      </c>
      <c r="N80" s="173">
        <f t="shared" si="3"/>
        <v>1.8306636155606408</v>
      </c>
    </row>
    <row r="81" spans="2:14" ht="15.75" thickBot="1" x14ac:dyDescent="0.3">
      <c r="B81" s="266">
        <v>77</v>
      </c>
      <c r="C81" s="232" t="s">
        <v>213</v>
      </c>
      <c r="D81" s="181">
        <v>59880</v>
      </c>
      <c r="E81" s="180">
        <v>2573</v>
      </c>
      <c r="F81" s="182">
        <v>8</v>
      </c>
      <c r="G81" s="254">
        <f t="shared" si="2"/>
        <v>3.1092110376991839</v>
      </c>
      <c r="I81" s="266">
        <v>77</v>
      </c>
      <c r="J81" s="232" t="s">
        <v>213</v>
      </c>
      <c r="K81" s="181">
        <v>59880</v>
      </c>
      <c r="L81" s="180">
        <v>2573</v>
      </c>
      <c r="M81" s="182">
        <v>10</v>
      </c>
      <c r="N81" s="254">
        <f t="shared" si="3"/>
        <v>3.8865137971239796</v>
      </c>
    </row>
    <row r="82" spans="2:14" ht="16.5" thickBot="1" x14ac:dyDescent="0.3">
      <c r="B82" s="266">
        <v>78</v>
      </c>
      <c r="C82" s="64" t="s">
        <v>161</v>
      </c>
      <c r="D82" s="181">
        <v>59942</v>
      </c>
      <c r="E82" s="180">
        <v>2103</v>
      </c>
      <c r="F82" s="182">
        <v>5</v>
      </c>
      <c r="G82" s="173">
        <f t="shared" si="2"/>
        <v>2.377555872563005</v>
      </c>
      <c r="H82" s="53" t="s">
        <v>170</v>
      </c>
      <c r="I82" s="266">
        <v>78</v>
      </c>
      <c r="J82" s="64" t="s">
        <v>161</v>
      </c>
      <c r="K82" s="181">
        <v>59942</v>
      </c>
      <c r="L82" s="180">
        <v>2103</v>
      </c>
      <c r="M82" s="182">
        <v>4</v>
      </c>
      <c r="N82" s="173">
        <f t="shared" si="3"/>
        <v>1.9020446980504042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2</v>
      </c>
      <c r="G83" s="173">
        <f t="shared" si="2"/>
        <v>2.1074815595363541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6.5" thickBot="1" x14ac:dyDescent="0.3">
      <c r="B84" s="266">
        <v>80</v>
      </c>
      <c r="C84" s="232" t="s">
        <v>214</v>
      </c>
      <c r="D84" s="181">
        <v>60062</v>
      </c>
      <c r="E84" s="180">
        <v>5935</v>
      </c>
      <c r="F84" s="182">
        <v>39</v>
      </c>
      <c r="G84" s="254">
        <f t="shared" si="2"/>
        <v>6.571187868576243</v>
      </c>
      <c r="H84" s="53" t="s">
        <v>170</v>
      </c>
      <c r="I84" s="266">
        <v>80</v>
      </c>
      <c r="J84" s="232" t="s">
        <v>214</v>
      </c>
      <c r="K84" s="181">
        <v>60062</v>
      </c>
      <c r="L84" s="180">
        <v>5935</v>
      </c>
      <c r="M84" s="182">
        <v>36</v>
      </c>
      <c r="N84" s="254">
        <f t="shared" si="3"/>
        <v>6.0657118786857627</v>
      </c>
    </row>
    <row r="85" spans="2:14" ht="16.5" thickBot="1" x14ac:dyDescent="0.3">
      <c r="B85" s="303">
        <v>81</v>
      </c>
      <c r="C85" s="304" t="s">
        <v>167</v>
      </c>
      <c r="D85" s="185">
        <v>60099</v>
      </c>
      <c r="E85" s="184">
        <v>1436</v>
      </c>
      <c r="F85" s="186">
        <v>5</v>
      </c>
      <c r="G85" s="254">
        <f t="shared" si="2"/>
        <v>3.4818941504178271</v>
      </c>
      <c r="H85" s="53"/>
      <c r="I85" s="303">
        <v>81</v>
      </c>
      <c r="J85" s="296" t="s">
        <v>167</v>
      </c>
      <c r="K85" s="185">
        <v>60099</v>
      </c>
      <c r="L85" s="184">
        <v>1436</v>
      </c>
      <c r="M85" s="186">
        <v>5</v>
      </c>
      <c r="N85" s="173">
        <f t="shared" si="3"/>
        <v>3.4818941504178271</v>
      </c>
    </row>
    <row r="86" spans="2:14" ht="17.25" thickTop="1" thickBot="1" x14ac:dyDescent="0.3">
      <c r="B86" s="402" t="s">
        <v>215</v>
      </c>
      <c r="C86" s="403"/>
      <c r="D86" s="404"/>
      <c r="E86" s="167">
        <f>SUM(E5:E85)</f>
        <v>758169</v>
      </c>
      <c r="F86" s="167">
        <f>SUM(F5:F85)</f>
        <v>4198</v>
      </c>
      <c r="G86" s="254">
        <f t="shared" si="2"/>
        <v>5.5370240671934621</v>
      </c>
      <c r="H86" s="53"/>
      <c r="I86" s="402" t="s">
        <v>215</v>
      </c>
      <c r="J86" s="403"/>
      <c r="K86" s="404"/>
      <c r="L86" s="167">
        <f>SUM(L5:L85)</f>
        <v>758169</v>
      </c>
      <c r="M86" s="167">
        <f>SUM(M5:M85)</f>
        <v>4400</v>
      </c>
      <c r="N86" s="254">
        <f t="shared" si="3"/>
        <v>5.8034554301217804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8" sqref="Q38"/>
    </sheetView>
  </sheetViews>
  <sheetFormatPr defaultRowHeight="15" x14ac:dyDescent="0.25"/>
  <sheetData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7" sqref="Q37"/>
    </sheetView>
  </sheetViews>
  <sheetFormatPr defaultRowHeight="15" x14ac:dyDescent="0.25"/>
  <sheetData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XFD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8.140625" customWidth="1"/>
    <col min="12" max="12" width="12.5703125" customWidth="1"/>
    <col min="14" max="14" width="13.7109375" customWidth="1"/>
  </cols>
  <sheetData>
    <row r="2" spans="2:14" ht="19.5" customHeight="1" thickBot="1" x14ac:dyDescent="0.3">
      <c r="C2" s="249">
        <v>44306</v>
      </c>
      <c r="J2" s="249">
        <v>44305</v>
      </c>
    </row>
    <row r="3" spans="2:14" ht="56.25" customHeight="1" thickBot="1" x14ac:dyDescent="0.35">
      <c r="B3" s="393" t="s">
        <v>304</v>
      </c>
      <c r="C3" s="394"/>
      <c r="D3" s="394"/>
      <c r="E3" s="394"/>
      <c r="F3" s="394"/>
      <c r="G3" s="395"/>
      <c r="I3" s="393" t="s">
        <v>305</v>
      </c>
      <c r="J3" s="394"/>
      <c r="K3" s="394"/>
      <c r="L3" s="394"/>
      <c r="M3" s="394"/>
      <c r="N3" s="395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1620</v>
      </c>
      <c r="G6" s="254">
        <f>F6*1000/E6</f>
        <v>4.8008534850640112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1775</v>
      </c>
      <c r="N6" s="254">
        <f>M6*1000/L6</f>
        <v>5.260194404931247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190</v>
      </c>
      <c r="G7" s="254">
        <f t="shared" ref="G7:G70" si="0">F7*1000/E7</f>
        <v>4.9437968359700246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204</v>
      </c>
      <c r="N7" s="254">
        <f t="shared" ref="N7:N70" si="1">M7*1000/L7</f>
        <v>5.3080766028309743</v>
      </c>
    </row>
    <row r="8" spans="2:14" ht="15.7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77</v>
      </c>
      <c r="G8" s="254">
        <f t="shared" si="0"/>
        <v>3.3441910966340935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80</v>
      </c>
      <c r="N8" s="254">
        <f t="shared" si="1"/>
        <v>3.4744842562432141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248</v>
      </c>
      <c r="G9" s="254">
        <f t="shared" si="0"/>
        <v>4.4630002879355022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258</v>
      </c>
      <c r="N9" s="254">
        <f t="shared" si="1"/>
        <v>4.6429599769651597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225</v>
      </c>
      <c r="G10" s="254">
        <f t="shared" si="0"/>
        <v>8.1788440567066516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238</v>
      </c>
      <c r="N10" s="254">
        <f t="shared" si="1"/>
        <v>8.6513994910941481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54</v>
      </c>
      <c r="G11" s="254">
        <f t="shared" si="0"/>
        <v>5.6467635679180175</v>
      </c>
      <c r="H11" s="53" t="s">
        <v>170</v>
      </c>
      <c r="I11" s="266">
        <v>6</v>
      </c>
      <c r="J11" s="232" t="s">
        <v>231</v>
      </c>
      <c r="K11" s="181">
        <v>55446</v>
      </c>
      <c r="L11" s="180">
        <v>9563</v>
      </c>
      <c r="M11" s="182">
        <v>51</v>
      </c>
      <c r="N11" s="254">
        <f t="shared" si="1"/>
        <v>5.3330544808114606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11</v>
      </c>
      <c r="G12" s="306">
        <f t="shared" si="0"/>
        <v>1.6719866241070072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10</v>
      </c>
      <c r="N12" s="306">
        <f t="shared" si="1"/>
        <v>1.5199878400972793</v>
      </c>
    </row>
    <row r="13" spans="2:14" ht="15.75" thickBot="1" x14ac:dyDescent="0.3">
      <c r="B13" s="266">
        <v>8</v>
      </c>
      <c r="C13" s="200" t="s">
        <v>9</v>
      </c>
      <c r="D13" s="181">
        <v>55598</v>
      </c>
      <c r="E13" s="180">
        <v>1089</v>
      </c>
      <c r="F13" s="182">
        <v>0</v>
      </c>
      <c r="G13" s="202">
        <f t="shared" si="0"/>
        <v>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0</v>
      </c>
      <c r="N13" s="202">
        <f t="shared" si="1"/>
        <v>0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93</v>
      </c>
      <c r="G15" s="254">
        <f t="shared" si="0"/>
        <v>6.0385689240958378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98</v>
      </c>
      <c r="N15" s="254">
        <f t="shared" si="1"/>
        <v>6.3632231673267974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57</v>
      </c>
      <c r="G17" s="254">
        <f t="shared" si="0"/>
        <v>4.3836037837422133</v>
      </c>
      <c r="H17" s="53" t="s">
        <v>170</v>
      </c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/>
      <c r="I18" s="266">
        <v>13</v>
      </c>
      <c r="J18" s="232" t="s">
        <v>175</v>
      </c>
      <c r="K18" s="181">
        <v>55918</v>
      </c>
      <c r="L18" s="180">
        <v>1976</v>
      </c>
      <c r="M18" s="182">
        <v>6</v>
      </c>
      <c r="N18" s="254">
        <f t="shared" si="1"/>
        <v>3.0364372469635628</v>
      </c>
    </row>
    <row r="19" spans="2:14" ht="15.75" thickBot="1" x14ac:dyDescent="0.3">
      <c r="B19" s="266">
        <v>14</v>
      </c>
      <c r="C19" s="64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64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232" t="s">
        <v>177</v>
      </c>
      <c r="D20" s="181">
        <v>56096</v>
      </c>
      <c r="E20" s="180">
        <v>1431</v>
      </c>
      <c r="F20" s="182">
        <v>5</v>
      </c>
      <c r="G20" s="254">
        <f t="shared" si="0"/>
        <v>3.4940600978336827</v>
      </c>
      <c r="H20" s="53" t="s">
        <v>170</v>
      </c>
      <c r="I20" s="266">
        <v>15</v>
      </c>
      <c r="J20" s="64" t="s">
        <v>177</v>
      </c>
      <c r="K20" s="181">
        <v>56096</v>
      </c>
      <c r="L20" s="180">
        <v>1431</v>
      </c>
      <c r="M20" s="182">
        <v>4</v>
      </c>
      <c r="N20" s="306">
        <f t="shared" si="1"/>
        <v>2.7952480782669462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28</v>
      </c>
      <c r="G21" s="254">
        <f t="shared" si="0"/>
        <v>5.7875155022736671</v>
      </c>
      <c r="H21" s="53" t="s">
        <v>170</v>
      </c>
      <c r="I21" s="266">
        <v>16</v>
      </c>
      <c r="J21" s="232" t="s">
        <v>178</v>
      </c>
      <c r="K21" s="181">
        <v>56210</v>
      </c>
      <c r="L21" s="180">
        <v>4838</v>
      </c>
      <c r="M21" s="182">
        <v>27</v>
      </c>
      <c r="N21" s="254">
        <f t="shared" si="1"/>
        <v>5.5808185200496077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307" t="s">
        <v>29</v>
      </c>
      <c r="D23" s="181">
        <v>56327</v>
      </c>
      <c r="E23" s="180">
        <v>1187</v>
      </c>
      <c r="F23" s="182">
        <v>2</v>
      </c>
      <c r="G23" s="306">
        <f t="shared" si="0"/>
        <v>1.6849199663016006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2</v>
      </c>
      <c r="N23" s="306">
        <f t="shared" si="1"/>
        <v>1.6849199663016006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7</v>
      </c>
      <c r="G24" s="306">
        <f t="shared" si="0"/>
        <v>2.936241610738255</v>
      </c>
      <c r="H24" s="53"/>
      <c r="I24" s="266">
        <v>19</v>
      </c>
      <c r="J24" s="64" t="s">
        <v>180</v>
      </c>
      <c r="K24" s="181">
        <v>56354</v>
      </c>
      <c r="L24" s="180">
        <v>2384</v>
      </c>
      <c r="M24" s="182">
        <v>7</v>
      </c>
      <c r="N24" s="306">
        <f t="shared" si="1"/>
        <v>2.936241610738255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12</v>
      </c>
      <c r="G25" s="254">
        <f t="shared" si="0"/>
        <v>5.0782903089293274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17</v>
      </c>
      <c r="N25" s="254">
        <f t="shared" si="1"/>
        <v>7.1942446043165464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2</v>
      </c>
      <c r="G27" s="202">
        <f t="shared" si="0"/>
        <v>0.74377091855708444</v>
      </c>
      <c r="H27" s="53"/>
      <c r="I27" s="266">
        <v>22</v>
      </c>
      <c r="J27" s="64" t="s">
        <v>183</v>
      </c>
      <c r="K27" s="181">
        <v>56522</v>
      </c>
      <c r="L27" s="180">
        <v>2689</v>
      </c>
      <c r="M27" s="182">
        <v>3</v>
      </c>
      <c r="N27" s="306">
        <f t="shared" si="1"/>
        <v>1.1156563778356265</v>
      </c>
    </row>
    <row r="28" spans="2:14" ht="15.7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3</v>
      </c>
      <c r="G28" s="202">
        <f t="shared" si="0"/>
        <v>0.98103335513407453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3</v>
      </c>
      <c r="N28" s="202">
        <f t="shared" si="1"/>
        <v>0.98103335513407453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18</v>
      </c>
      <c r="G29" s="254">
        <f t="shared" si="0"/>
        <v>3.75234521575985</v>
      </c>
      <c r="H29" s="53" t="s">
        <v>170</v>
      </c>
      <c r="I29" s="266">
        <v>24</v>
      </c>
      <c r="J29" s="232" t="s">
        <v>185</v>
      </c>
      <c r="K29" s="181">
        <v>56666</v>
      </c>
      <c r="L29" s="180">
        <v>4797</v>
      </c>
      <c r="M29" s="182">
        <v>17</v>
      </c>
      <c r="N29" s="254">
        <f t="shared" si="1"/>
        <v>3.5438815926620806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1</v>
      </c>
      <c r="N30" s="202">
        <f t="shared" si="1"/>
        <v>0.42680324370465217</v>
      </c>
    </row>
    <row r="31" spans="2:14" ht="15.7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3</v>
      </c>
      <c r="G31" s="306">
        <f t="shared" si="0"/>
        <v>1.762632197414806</v>
      </c>
      <c r="I31" s="266">
        <v>26</v>
      </c>
      <c r="J31" s="64" t="s">
        <v>187</v>
      </c>
      <c r="K31" s="181">
        <v>56773</v>
      </c>
      <c r="L31" s="180">
        <v>1702</v>
      </c>
      <c r="M31" s="182">
        <v>3</v>
      </c>
      <c r="N31" s="306">
        <f t="shared" si="1"/>
        <v>1.762632197414806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310">
        <v>36</v>
      </c>
      <c r="G32" s="254">
        <f t="shared" si="0"/>
        <v>9.6437181891240282</v>
      </c>
      <c r="H32" s="53" t="s">
        <v>170</v>
      </c>
      <c r="I32" s="265">
        <v>27</v>
      </c>
      <c r="J32" s="232" t="s">
        <v>47</v>
      </c>
      <c r="K32" s="181">
        <v>56844</v>
      </c>
      <c r="L32" s="180">
        <v>3733</v>
      </c>
      <c r="M32" s="182">
        <v>33</v>
      </c>
      <c r="N32" s="254">
        <f t="shared" si="1"/>
        <v>8.8400750066970257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9</v>
      </c>
      <c r="N33" s="306">
        <f t="shared" si="1"/>
        <v>2.4161073825503356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14</v>
      </c>
      <c r="G34" s="254">
        <f t="shared" si="0"/>
        <v>5.924672027084215</v>
      </c>
      <c r="H34" s="53" t="s">
        <v>170</v>
      </c>
      <c r="I34" s="266">
        <v>29</v>
      </c>
      <c r="J34" s="232" t="s">
        <v>188</v>
      </c>
      <c r="K34" s="181">
        <v>57083</v>
      </c>
      <c r="L34" s="180">
        <v>2363</v>
      </c>
      <c r="M34" s="182">
        <v>13</v>
      </c>
      <c r="N34" s="254">
        <f t="shared" si="1"/>
        <v>5.5014811680067712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4</v>
      </c>
      <c r="N36" s="306">
        <f t="shared" si="1"/>
        <v>2.2062879205736348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20</v>
      </c>
      <c r="G37" s="254">
        <f t="shared" si="0"/>
        <v>4.7069898799717578</v>
      </c>
      <c r="H37" s="53"/>
      <c r="I37" s="266">
        <v>32</v>
      </c>
      <c r="J37" s="232" t="s">
        <v>57</v>
      </c>
      <c r="K37" s="181">
        <v>57350</v>
      </c>
      <c r="L37" s="180">
        <v>4249</v>
      </c>
      <c r="M37" s="182">
        <v>19</v>
      </c>
      <c r="N37" s="254">
        <f t="shared" si="1"/>
        <v>4.4716403859731706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9</v>
      </c>
      <c r="G38" s="254">
        <f t="shared" si="0"/>
        <v>6.5885797950219622</v>
      </c>
      <c r="H38" s="53"/>
      <c r="I38" s="266">
        <v>33</v>
      </c>
      <c r="J38" s="232" t="s">
        <v>189</v>
      </c>
      <c r="K38" s="181">
        <v>57449</v>
      </c>
      <c r="L38" s="180">
        <v>1366</v>
      </c>
      <c r="M38" s="182">
        <v>9</v>
      </c>
      <c r="N38" s="254">
        <f t="shared" si="1"/>
        <v>6.5885797950219622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18</v>
      </c>
      <c r="N39" s="254">
        <f t="shared" si="1"/>
        <v>5.9055118110236222</v>
      </c>
    </row>
    <row r="40" spans="2:14" ht="16.5" thickBot="1" x14ac:dyDescent="0.3">
      <c r="B40" s="266">
        <v>35</v>
      </c>
      <c r="C40" s="232" t="s">
        <v>190</v>
      </c>
      <c r="D40" s="181">
        <v>57546</v>
      </c>
      <c r="E40" s="180">
        <v>1494</v>
      </c>
      <c r="F40" s="182">
        <v>9</v>
      </c>
      <c r="G40" s="254">
        <f t="shared" si="0"/>
        <v>6.024096385542169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8</v>
      </c>
      <c r="N40" s="254">
        <f t="shared" si="1"/>
        <v>5.3547523427041499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27</v>
      </c>
      <c r="G41" s="254">
        <f t="shared" si="0"/>
        <v>6.1293984108967079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31</v>
      </c>
      <c r="N41" s="254">
        <f t="shared" si="1"/>
        <v>7.0374574347332572</v>
      </c>
    </row>
    <row r="42" spans="2:14" ht="16.5" thickBot="1" x14ac:dyDescent="0.3">
      <c r="B42" s="266">
        <v>37</v>
      </c>
      <c r="C42" s="232" t="s">
        <v>191</v>
      </c>
      <c r="D42" s="181">
        <v>57644</v>
      </c>
      <c r="E42" s="180">
        <v>2744</v>
      </c>
      <c r="F42" s="182">
        <v>9</v>
      </c>
      <c r="G42" s="254">
        <f t="shared" si="0"/>
        <v>3.2798833819241984</v>
      </c>
      <c r="H42" s="53"/>
      <c r="I42" s="266">
        <v>37</v>
      </c>
      <c r="J42" s="232" t="s">
        <v>191</v>
      </c>
      <c r="K42" s="181">
        <v>57644</v>
      </c>
      <c r="L42" s="180">
        <v>2744</v>
      </c>
      <c r="M42" s="182">
        <v>11</v>
      </c>
      <c r="N42" s="254">
        <f t="shared" si="1"/>
        <v>4.0087463556851315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213</v>
      </c>
      <c r="G43" s="254">
        <f t="shared" si="0"/>
        <v>4.5736617208133818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228</v>
      </c>
      <c r="N43" s="254">
        <f t="shared" si="1"/>
        <v>4.8957505743917888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18</v>
      </c>
      <c r="G44" s="254">
        <f t="shared" si="0"/>
        <v>4.6284391874517867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22</v>
      </c>
      <c r="N44" s="254">
        <f t="shared" si="1"/>
        <v>5.6569812291077399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12</v>
      </c>
      <c r="G45" s="254">
        <f t="shared" si="0"/>
        <v>5.2493438320209975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2</v>
      </c>
      <c r="G46" s="306">
        <f t="shared" si="0"/>
        <v>1.3333333333333333</v>
      </c>
      <c r="H46" s="53" t="s">
        <v>170</v>
      </c>
      <c r="I46" s="266">
        <v>41</v>
      </c>
      <c r="J46" s="200" t="s">
        <v>75</v>
      </c>
      <c r="K46" s="181">
        <v>57831</v>
      </c>
      <c r="L46" s="180">
        <v>1500</v>
      </c>
      <c r="M46" s="182">
        <v>1</v>
      </c>
      <c r="N46" s="202">
        <f t="shared" si="1"/>
        <v>0.66666666666666663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39</v>
      </c>
      <c r="G47" s="254">
        <f t="shared" si="0"/>
        <v>4.2744410346339325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40</v>
      </c>
      <c r="N47" s="254">
        <f t="shared" si="1"/>
        <v>4.3840420868040333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15</v>
      </c>
      <c r="N48" s="254">
        <f t="shared" si="1"/>
        <v>3.9225941422594142</v>
      </c>
    </row>
    <row r="49" spans="2:14" ht="16.5" thickBot="1" x14ac:dyDescent="0.3">
      <c r="B49" s="266">
        <v>44</v>
      </c>
      <c r="C49" s="232" t="s">
        <v>81</v>
      </c>
      <c r="D49" s="181">
        <v>58142</v>
      </c>
      <c r="E49" s="180">
        <v>4310</v>
      </c>
      <c r="F49" s="182">
        <v>14</v>
      </c>
      <c r="G49" s="254">
        <f t="shared" si="0"/>
        <v>3.2482598607888633</v>
      </c>
      <c r="H49" s="53" t="s">
        <v>170</v>
      </c>
      <c r="I49" s="266">
        <v>44</v>
      </c>
      <c r="J49" s="64" t="s">
        <v>81</v>
      </c>
      <c r="K49" s="181">
        <v>58142</v>
      </c>
      <c r="L49" s="180">
        <v>4310</v>
      </c>
      <c r="M49" s="182">
        <v>11</v>
      </c>
      <c r="N49" s="306">
        <f t="shared" si="1"/>
        <v>2.5522041763341066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8</v>
      </c>
      <c r="G50" s="254">
        <f t="shared" si="0"/>
        <v>5.3799596503026228</v>
      </c>
      <c r="H50" s="53"/>
      <c r="I50" s="266">
        <v>45</v>
      </c>
      <c r="J50" s="232" t="s">
        <v>195</v>
      </c>
      <c r="K50" s="181">
        <v>58204</v>
      </c>
      <c r="L50" s="180">
        <v>1487</v>
      </c>
      <c r="M50" s="182">
        <v>8</v>
      </c>
      <c r="N50" s="254">
        <f t="shared" si="1"/>
        <v>5.3799596503026228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25</v>
      </c>
      <c r="G52" s="254">
        <f t="shared" si="0"/>
        <v>5.0423557886244454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24</v>
      </c>
      <c r="N52" s="254">
        <f t="shared" si="1"/>
        <v>4.8406615570794678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23</v>
      </c>
      <c r="G53" s="254">
        <f t="shared" si="0"/>
        <v>4.9504950495049505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25</v>
      </c>
      <c r="N53" s="254">
        <f t="shared" si="1"/>
        <v>5.3809728798966852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 t="s">
        <v>170</v>
      </c>
      <c r="I56" s="266">
        <v>51</v>
      </c>
      <c r="J56" s="307" t="s">
        <v>199</v>
      </c>
      <c r="K56" s="181">
        <v>58464</v>
      </c>
      <c r="L56" s="180">
        <v>1631</v>
      </c>
      <c r="M56" s="182">
        <v>2</v>
      </c>
      <c r="N56" s="306">
        <f t="shared" si="1"/>
        <v>1.226241569589209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1</v>
      </c>
      <c r="G57" s="202">
        <f t="shared" si="0"/>
        <v>0.66312997347480107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1</v>
      </c>
      <c r="N57" s="202">
        <f t="shared" si="1"/>
        <v>0.66312997347480107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14</v>
      </c>
      <c r="N58" s="254">
        <f t="shared" si="1"/>
        <v>3.8408779149519892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34</v>
      </c>
      <c r="G59" s="254">
        <f t="shared" si="0"/>
        <v>5.7872340425531918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39</v>
      </c>
      <c r="N59" s="254">
        <f t="shared" si="1"/>
        <v>6.6382978723404253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13</v>
      </c>
      <c r="G60" s="254">
        <f t="shared" si="0"/>
        <v>3.3783783783783785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14</v>
      </c>
      <c r="N60" s="254">
        <f t="shared" si="1"/>
        <v>3.6382536382536381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8</v>
      </c>
      <c r="G61" s="306">
        <f t="shared" si="0"/>
        <v>2.4330900243309004</v>
      </c>
      <c r="H61" s="53"/>
      <c r="I61" s="266">
        <v>56</v>
      </c>
      <c r="J61" s="232" t="s">
        <v>105</v>
      </c>
      <c r="K61" s="181">
        <v>58623</v>
      </c>
      <c r="L61" s="180">
        <v>3288</v>
      </c>
      <c r="M61" s="182">
        <v>10</v>
      </c>
      <c r="N61" s="254">
        <f t="shared" si="1"/>
        <v>3.0413625304136254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18</v>
      </c>
      <c r="G62" s="254">
        <f t="shared" si="0"/>
        <v>5.4961832061068705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18</v>
      </c>
      <c r="N62" s="254">
        <f t="shared" si="1"/>
        <v>5.4961832061068705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4</v>
      </c>
      <c r="G63" s="306">
        <f t="shared" si="0"/>
        <v>1.7436791630340018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232" t="s">
        <v>202</v>
      </c>
      <c r="D64" s="181">
        <v>58794</v>
      </c>
      <c r="E64" s="180">
        <v>1149</v>
      </c>
      <c r="F64" s="182">
        <v>4</v>
      </c>
      <c r="G64" s="254">
        <f t="shared" si="0"/>
        <v>3.4812880765883376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4</v>
      </c>
      <c r="N64" s="254">
        <f t="shared" si="1"/>
        <v>3.4812880765883376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3</v>
      </c>
      <c r="G65" s="306">
        <f t="shared" si="0"/>
        <v>1.6538037486218302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4</v>
      </c>
      <c r="N65" s="306">
        <f t="shared" si="1"/>
        <v>2.2050716648291071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24</v>
      </c>
      <c r="G68" s="254">
        <f t="shared" si="0"/>
        <v>5.0272308336824469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28</v>
      </c>
      <c r="N68" s="254">
        <f t="shared" si="1"/>
        <v>5.8651026392961878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4</v>
      </c>
      <c r="G69" s="306">
        <f t="shared" si="0"/>
        <v>2.8551034975017844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4</v>
      </c>
      <c r="N69" s="306">
        <f t="shared" si="1"/>
        <v>2.8551034975017844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3</v>
      </c>
      <c r="N70" s="306">
        <f t="shared" si="1"/>
        <v>2.1802325581395348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266">
        <v>67</v>
      </c>
      <c r="C72" s="232" t="s">
        <v>207</v>
      </c>
      <c r="D72" s="181">
        <v>59434</v>
      </c>
      <c r="E72" s="180">
        <v>1535</v>
      </c>
      <c r="F72" s="182">
        <v>10</v>
      </c>
      <c r="G72" s="254">
        <f t="shared" si="2"/>
        <v>6.5146579804560263</v>
      </c>
      <c r="H72" s="53"/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8</v>
      </c>
      <c r="G73" s="254">
        <f t="shared" si="2"/>
        <v>3.6363636363636362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9</v>
      </c>
      <c r="N73" s="254">
        <f t="shared" si="3"/>
        <v>4.0909090909090908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11</v>
      </c>
      <c r="G74" s="254">
        <f t="shared" si="2"/>
        <v>8.681925808997633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13</v>
      </c>
      <c r="N74" s="254">
        <f t="shared" si="3"/>
        <v>10.260457774269929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5</v>
      </c>
      <c r="G75" s="306">
        <f t="shared" si="2"/>
        <v>2.2281639928698751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36</v>
      </c>
      <c r="G76" s="254">
        <f t="shared" si="2"/>
        <v>8.720930232558139</v>
      </c>
      <c r="H76" s="53" t="s">
        <v>170</v>
      </c>
      <c r="I76" s="265">
        <v>71</v>
      </c>
      <c r="J76" s="232" t="s">
        <v>211</v>
      </c>
      <c r="K76" s="181">
        <v>59327</v>
      </c>
      <c r="L76" s="180">
        <v>4128</v>
      </c>
      <c r="M76" s="182">
        <v>34</v>
      </c>
      <c r="N76" s="254">
        <f t="shared" si="3"/>
        <v>8.2364341085271313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16</v>
      </c>
      <c r="G77" s="254">
        <f t="shared" si="2"/>
        <v>7.0360598065083551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15</v>
      </c>
      <c r="N77" s="254">
        <f t="shared" si="3"/>
        <v>6.5963060686015833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10</v>
      </c>
      <c r="G80" s="306">
        <f t="shared" si="2"/>
        <v>2.1795989537925022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8</v>
      </c>
      <c r="N80" s="306">
        <f t="shared" si="3"/>
        <v>1.7436791630340018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5</v>
      </c>
      <c r="G81" s="306">
        <f t="shared" si="2"/>
        <v>2.2904260192395784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4</v>
      </c>
      <c r="G82" s="306">
        <f t="shared" si="2"/>
        <v>1.5588464536243181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7</v>
      </c>
      <c r="N82" s="306">
        <f t="shared" si="3"/>
        <v>2.7279812938425567</v>
      </c>
    </row>
    <row r="83" spans="2:14" ht="16.5" thickBot="1" x14ac:dyDescent="0.3">
      <c r="B83" s="266">
        <v>78</v>
      </c>
      <c r="C83" s="232" t="s">
        <v>161</v>
      </c>
      <c r="D83" s="181">
        <v>59942</v>
      </c>
      <c r="E83" s="180">
        <v>2102</v>
      </c>
      <c r="F83" s="182">
        <v>7</v>
      </c>
      <c r="G83" s="254">
        <f t="shared" si="2"/>
        <v>3.3301617507136059</v>
      </c>
      <c r="H83" s="53"/>
      <c r="I83" s="266">
        <v>78</v>
      </c>
      <c r="J83" s="232" t="s">
        <v>161</v>
      </c>
      <c r="K83" s="181">
        <v>59942</v>
      </c>
      <c r="L83" s="180">
        <v>2102</v>
      </c>
      <c r="M83" s="182">
        <v>7</v>
      </c>
      <c r="N83" s="254">
        <f t="shared" si="3"/>
        <v>3.3301617507136059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36</v>
      </c>
      <c r="G85" s="254">
        <f t="shared" si="2"/>
        <v>6.0667340748230538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37</v>
      </c>
      <c r="N85" s="254">
        <f t="shared" si="3"/>
        <v>6.2352544657903604</v>
      </c>
    </row>
    <row r="86" spans="2:14" ht="16.5" thickBot="1" x14ac:dyDescent="0.3">
      <c r="B86" s="303">
        <v>81</v>
      </c>
      <c r="C86" s="304" t="s">
        <v>167</v>
      </c>
      <c r="D86" s="185">
        <v>60099</v>
      </c>
      <c r="E86" s="184">
        <v>1438</v>
      </c>
      <c r="F86" s="186">
        <v>5</v>
      </c>
      <c r="G86" s="254">
        <f t="shared" si="2"/>
        <v>3.4770514603616132</v>
      </c>
      <c r="H86" s="53"/>
      <c r="I86" s="303">
        <v>81</v>
      </c>
      <c r="J86" s="304" t="s">
        <v>167</v>
      </c>
      <c r="K86" s="185">
        <v>60099</v>
      </c>
      <c r="L86" s="184">
        <v>1438</v>
      </c>
      <c r="M86" s="186">
        <v>5</v>
      </c>
      <c r="N86" s="254">
        <f t="shared" si="3"/>
        <v>3.4770514603616132</v>
      </c>
    </row>
    <row r="87" spans="2:14" ht="17.25" thickTop="1" thickBot="1" x14ac:dyDescent="0.3">
      <c r="B87" s="402" t="s">
        <v>215</v>
      </c>
      <c r="C87" s="403"/>
      <c r="D87" s="404"/>
      <c r="E87" s="167">
        <f>SUM(E6:E86)</f>
        <v>758376</v>
      </c>
      <c r="F87" s="167">
        <f>SUM(F6:F86)</f>
        <v>3498</v>
      </c>
      <c r="G87" s="244">
        <f t="shared" si="2"/>
        <v>4.6124877369537014</v>
      </c>
      <c r="H87" s="53"/>
      <c r="I87" s="402" t="s">
        <v>215</v>
      </c>
      <c r="J87" s="403"/>
      <c r="K87" s="404"/>
      <c r="L87" s="167">
        <f>SUM(L6:L86)</f>
        <v>758376</v>
      </c>
      <c r="M87" s="167">
        <f>SUM(M6:M86)</f>
        <v>3742</v>
      </c>
      <c r="N87" s="244">
        <f t="shared" si="3"/>
        <v>4.934227876409591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XFD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3" max="13" width="13.7109375" customWidth="1"/>
    <col min="14" max="14" width="13.42578125" customWidth="1"/>
  </cols>
  <sheetData>
    <row r="2" spans="2:14" ht="19.5" customHeight="1" thickBot="1" x14ac:dyDescent="0.3">
      <c r="C2" s="249">
        <v>44307</v>
      </c>
      <c r="J2" s="249">
        <v>44306</v>
      </c>
    </row>
    <row r="3" spans="2:14" ht="56.25" customHeight="1" thickBot="1" x14ac:dyDescent="0.35">
      <c r="B3" s="393" t="s">
        <v>306</v>
      </c>
      <c r="C3" s="394"/>
      <c r="D3" s="394"/>
      <c r="E3" s="394"/>
      <c r="F3" s="394"/>
      <c r="G3" s="395"/>
      <c r="I3" s="393" t="s">
        <v>304</v>
      </c>
      <c r="J3" s="394"/>
      <c r="K3" s="394"/>
      <c r="L3" s="394"/>
      <c r="M3" s="394"/>
      <c r="N3" s="395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1522</v>
      </c>
      <c r="G6" s="254">
        <f>F6*1000/E6</f>
        <v>4.5104314841156947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1620</v>
      </c>
      <c r="N6" s="254">
        <f>M6*1000/L6</f>
        <v>4.8008534850640112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178</v>
      </c>
      <c r="G7" s="254">
        <f t="shared" ref="G7:G70" si="0">F7*1000/E7</f>
        <v>4.631557035803497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190</v>
      </c>
      <c r="N7" s="254">
        <f t="shared" ref="N7:N70" si="1">M7*1000/L7</f>
        <v>4.9437968359700246</v>
      </c>
    </row>
    <row r="8" spans="2:14" ht="15.7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74</v>
      </c>
      <c r="G8" s="254">
        <f t="shared" si="0"/>
        <v>3.213897937024973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77</v>
      </c>
      <c r="N8" s="254">
        <f t="shared" si="1"/>
        <v>3.3441910966340935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232</v>
      </c>
      <c r="G9" s="254">
        <f t="shared" si="0"/>
        <v>4.1750647854880505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248</v>
      </c>
      <c r="N9" s="254">
        <f t="shared" si="1"/>
        <v>4.4630002879355022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223</v>
      </c>
      <c r="G10" s="254">
        <f t="shared" si="0"/>
        <v>8.1061432206470379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225</v>
      </c>
      <c r="N10" s="254">
        <f t="shared" si="1"/>
        <v>8.1788440567066516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52</v>
      </c>
      <c r="G11" s="254">
        <f t="shared" si="0"/>
        <v>5.4376241765136459</v>
      </c>
      <c r="H11" s="53"/>
      <c r="I11" s="266">
        <v>6</v>
      </c>
      <c r="J11" s="232" t="s">
        <v>231</v>
      </c>
      <c r="K11" s="181">
        <v>55446</v>
      </c>
      <c r="L11" s="180">
        <v>9563</v>
      </c>
      <c r="M11" s="182">
        <v>54</v>
      </c>
      <c r="N11" s="254">
        <f t="shared" si="1"/>
        <v>5.6467635679180175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12</v>
      </c>
      <c r="G12" s="306">
        <f t="shared" si="0"/>
        <v>1.823985408116735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11</v>
      </c>
      <c r="N12" s="306">
        <f t="shared" si="1"/>
        <v>1.6719866241070072</v>
      </c>
    </row>
    <row r="13" spans="2:14" ht="16.5" thickBot="1" x14ac:dyDescent="0.3">
      <c r="B13" s="266">
        <v>8</v>
      </c>
      <c r="C13" s="200" t="s">
        <v>9</v>
      </c>
      <c r="D13" s="181">
        <v>55598</v>
      </c>
      <c r="E13" s="180">
        <v>1089</v>
      </c>
      <c r="F13" s="182">
        <v>1</v>
      </c>
      <c r="G13" s="202">
        <f t="shared" si="0"/>
        <v>0.91827364554637281</v>
      </c>
      <c r="H13" s="53" t="s">
        <v>170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0</v>
      </c>
      <c r="N13" s="202">
        <f t="shared" si="1"/>
        <v>0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85</v>
      </c>
      <c r="G15" s="254">
        <f t="shared" si="0"/>
        <v>5.5191221349263033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93</v>
      </c>
      <c r="N15" s="254">
        <f t="shared" si="1"/>
        <v>6.0385689240958378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55</v>
      </c>
      <c r="G17" s="254">
        <f t="shared" si="0"/>
        <v>4.229793124663539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57</v>
      </c>
      <c r="N17" s="254">
        <f t="shared" si="1"/>
        <v>4.3836037837422133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4</v>
      </c>
      <c r="G18" s="306">
        <f t="shared" si="0"/>
        <v>2.0242914979757085</v>
      </c>
      <c r="H18" s="53"/>
      <c r="I18" s="266">
        <v>13</v>
      </c>
      <c r="J18" s="307" t="s">
        <v>175</v>
      </c>
      <c r="K18" s="181">
        <v>55918</v>
      </c>
      <c r="L18" s="180">
        <v>1976</v>
      </c>
      <c r="M18" s="182">
        <v>5</v>
      </c>
      <c r="N18" s="306">
        <f t="shared" si="1"/>
        <v>2.5303643724696356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64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232" t="s">
        <v>177</v>
      </c>
      <c r="D20" s="181">
        <v>56096</v>
      </c>
      <c r="E20" s="180">
        <v>1431</v>
      </c>
      <c r="F20" s="182">
        <v>5</v>
      </c>
      <c r="G20" s="254">
        <f t="shared" si="0"/>
        <v>3.4940600978336827</v>
      </c>
      <c r="H20" s="53"/>
      <c r="I20" s="266">
        <v>15</v>
      </c>
      <c r="J20" s="232" t="s">
        <v>177</v>
      </c>
      <c r="K20" s="181">
        <v>56096</v>
      </c>
      <c r="L20" s="180">
        <v>1431</v>
      </c>
      <c r="M20" s="182">
        <v>5</v>
      </c>
      <c r="N20" s="254">
        <f t="shared" si="1"/>
        <v>3.4940600978336827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29</v>
      </c>
      <c r="G21" s="254">
        <f t="shared" si="0"/>
        <v>5.9942124844977265</v>
      </c>
      <c r="H21" s="53" t="s">
        <v>170</v>
      </c>
      <c r="I21" s="266">
        <v>16</v>
      </c>
      <c r="J21" s="232" t="s">
        <v>178</v>
      </c>
      <c r="K21" s="181">
        <v>56210</v>
      </c>
      <c r="L21" s="180">
        <v>4838</v>
      </c>
      <c r="M21" s="182">
        <v>28</v>
      </c>
      <c r="N21" s="254">
        <f t="shared" si="1"/>
        <v>5.7875155022736671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307" t="s">
        <v>29</v>
      </c>
      <c r="D23" s="181">
        <v>56327</v>
      </c>
      <c r="E23" s="180">
        <v>1187</v>
      </c>
      <c r="F23" s="182">
        <v>1</v>
      </c>
      <c r="G23" s="306">
        <f t="shared" si="0"/>
        <v>0.84245998315080028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2</v>
      </c>
      <c r="N23" s="306">
        <f t="shared" si="1"/>
        <v>1.6849199663016006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8</v>
      </c>
      <c r="G24" s="306">
        <f t="shared" si="0"/>
        <v>3.3557046979865772</v>
      </c>
      <c r="H24" s="53" t="s">
        <v>170</v>
      </c>
      <c r="I24" s="266">
        <v>19</v>
      </c>
      <c r="J24" s="64" t="s">
        <v>180</v>
      </c>
      <c r="K24" s="181">
        <v>56354</v>
      </c>
      <c r="L24" s="180">
        <v>2384</v>
      </c>
      <c r="M24" s="182">
        <v>7</v>
      </c>
      <c r="N24" s="306">
        <f t="shared" si="1"/>
        <v>2.936241610738255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11</v>
      </c>
      <c r="G25" s="254">
        <f t="shared" si="0"/>
        <v>4.6550994498518836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12</v>
      </c>
      <c r="N25" s="254">
        <f t="shared" si="1"/>
        <v>5.0782903089293274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1</v>
      </c>
      <c r="G27" s="202">
        <f t="shared" si="0"/>
        <v>0.37188545927854222</v>
      </c>
      <c r="H27" s="53"/>
      <c r="I27" s="266">
        <v>22</v>
      </c>
      <c r="J27" s="200" t="s">
        <v>183</v>
      </c>
      <c r="K27" s="181">
        <v>56522</v>
      </c>
      <c r="L27" s="180">
        <v>2689</v>
      </c>
      <c r="M27" s="182">
        <v>2</v>
      </c>
      <c r="N27" s="202">
        <f t="shared" si="1"/>
        <v>0.74377091855708444</v>
      </c>
    </row>
    <row r="28" spans="2:14" ht="15.7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1</v>
      </c>
      <c r="G28" s="202">
        <f t="shared" si="0"/>
        <v>0.32701111837802488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3</v>
      </c>
      <c r="N28" s="202">
        <f t="shared" si="1"/>
        <v>0.98103335513407453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15</v>
      </c>
      <c r="G29" s="254">
        <f t="shared" si="0"/>
        <v>3.1269543464665417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18</v>
      </c>
      <c r="N29" s="254">
        <f t="shared" si="1"/>
        <v>3.75234521575985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 t="s">
        <v>170</v>
      </c>
      <c r="I31" s="266">
        <v>26</v>
      </c>
      <c r="J31" s="64" t="s">
        <v>187</v>
      </c>
      <c r="K31" s="181">
        <v>56773</v>
      </c>
      <c r="L31" s="180">
        <v>1702</v>
      </c>
      <c r="M31" s="182">
        <v>3</v>
      </c>
      <c r="N31" s="306">
        <f t="shared" si="1"/>
        <v>1.762632197414806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37</v>
      </c>
      <c r="G32" s="254">
        <f t="shared" si="0"/>
        <v>9.9115992499330297</v>
      </c>
      <c r="H32" s="53" t="s">
        <v>170</v>
      </c>
      <c r="I32" s="308">
        <v>27</v>
      </c>
      <c r="J32" s="243" t="s">
        <v>47</v>
      </c>
      <c r="K32" s="305">
        <v>56844</v>
      </c>
      <c r="L32" s="309">
        <v>3733</v>
      </c>
      <c r="M32" s="310">
        <v>36</v>
      </c>
      <c r="N32" s="254">
        <f t="shared" si="1"/>
        <v>9.6437181891240282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12</v>
      </c>
      <c r="G34" s="254">
        <f t="shared" si="0"/>
        <v>5.0782903089293274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14</v>
      </c>
      <c r="N34" s="254">
        <f t="shared" si="1"/>
        <v>5.924672027084215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22</v>
      </c>
      <c r="G37" s="254">
        <f t="shared" si="0"/>
        <v>5.1776888679689339</v>
      </c>
      <c r="H37" s="53" t="s">
        <v>170</v>
      </c>
      <c r="I37" s="266">
        <v>32</v>
      </c>
      <c r="J37" s="232" t="s">
        <v>57</v>
      </c>
      <c r="K37" s="181">
        <v>57350</v>
      </c>
      <c r="L37" s="180">
        <v>4249</v>
      </c>
      <c r="M37" s="182">
        <v>20</v>
      </c>
      <c r="N37" s="254">
        <f t="shared" si="1"/>
        <v>4.7069898799717578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7</v>
      </c>
      <c r="G38" s="254">
        <f t="shared" si="0"/>
        <v>5.1244509516837482</v>
      </c>
      <c r="H38" s="53"/>
      <c r="I38" s="266">
        <v>33</v>
      </c>
      <c r="J38" s="232" t="s">
        <v>189</v>
      </c>
      <c r="K38" s="181">
        <v>57449</v>
      </c>
      <c r="L38" s="180">
        <v>1366</v>
      </c>
      <c r="M38" s="182">
        <v>9</v>
      </c>
      <c r="N38" s="254">
        <f t="shared" si="1"/>
        <v>6.5885797950219622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266">
        <v>35</v>
      </c>
      <c r="C40" s="232" t="s">
        <v>190</v>
      </c>
      <c r="D40" s="181">
        <v>57546</v>
      </c>
      <c r="E40" s="180">
        <v>1494</v>
      </c>
      <c r="F40" s="182">
        <v>10</v>
      </c>
      <c r="G40" s="254">
        <f t="shared" si="0"/>
        <v>6.6934404283801872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9</v>
      </c>
      <c r="N40" s="254">
        <f t="shared" si="1"/>
        <v>6.024096385542169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27</v>
      </c>
      <c r="G41" s="254">
        <f t="shared" si="0"/>
        <v>6.1293984108967079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27</v>
      </c>
      <c r="N41" s="254">
        <f t="shared" si="1"/>
        <v>6.1293984108967079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7</v>
      </c>
      <c r="G42" s="173">
        <f t="shared" si="0"/>
        <v>2.5510204081632653</v>
      </c>
      <c r="H42" s="53"/>
      <c r="I42" s="266">
        <v>37</v>
      </c>
      <c r="J42" s="232" t="s">
        <v>191</v>
      </c>
      <c r="K42" s="181">
        <v>57644</v>
      </c>
      <c r="L42" s="180">
        <v>2744</v>
      </c>
      <c r="M42" s="182">
        <v>9</v>
      </c>
      <c r="N42" s="254">
        <f t="shared" si="1"/>
        <v>3.2798833819241984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200</v>
      </c>
      <c r="G43" s="254">
        <f t="shared" si="0"/>
        <v>4.2945180477120957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213</v>
      </c>
      <c r="N43" s="254">
        <f t="shared" si="1"/>
        <v>4.5736617208133818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17</v>
      </c>
      <c r="G44" s="254">
        <f t="shared" si="0"/>
        <v>4.3713036770377993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18</v>
      </c>
      <c r="N44" s="254">
        <f t="shared" si="1"/>
        <v>4.6284391874517867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12</v>
      </c>
      <c r="G45" s="254">
        <f t="shared" si="0"/>
        <v>5.2493438320209975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3</v>
      </c>
      <c r="G46" s="306">
        <f t="shared" si="0"/>
        <v>2</v>
      </c>
      <c r="H46" s="53" t="s">
        <v>170</v>
      </c>
      <c r="I46" s="266">
        <v>41</v>
      </c>
      <c r="J46" s="307" t="s">
        <v>75</v>
      </c>
      <c r="K46" s="181">
        <v>57831</v>
      </c>
      <c r="L46" s="180">
        <v>1500</v>
      </c>
      <c r="M46" s="182">
        <v>2</v>
      </c>
      <c r="N46" s="306">
        <f t="shared" si="1"/>
        <v>1.3333333333333333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32</v>
      </c>
      <c r="G47" s="254">
        <f t="shared" si="0"/>
        <v>3.5072336694432265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39</v>
      </c>
      <c r="N47" s="254">
        <f t="shared" si="1"/>
        <v>4.2744410346339325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64" t="s">
        <v>81</v>
      </c>
      <c r="D49" s="181">
        <v>58142</v>
      </c>
      <c r="E49" s="180">
        <v>4310</v>
      </c>
      <c r="F49" s="182">
        <v>12</v>
      </c>
      <c r="G49" s="173">
        <f t="shared" si="0"/>
        <v>2.7842227378190256</v>
      </c>
      <c r="H49" s="53"/>
      <c r="I49" s="266">
        <v>44</v>
      </c>
      <c r="J49" s="232" t="s">
        <v>81</v>
      </c>
      <c r="K49" s="181">
        <v>58142</v>
      </c>
      <c r="L49" s="180">
        <v>4310</v>
      </c>
      <c r="M49" s="182">
        <v>14</v>
      </c>
      <c r="N49" s="254">
        <f t="shared" si="1"/>
        <v>3.2482598607888633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9</v>
      </c>
      <c r="G50" s="254">
        <f t="shared" si="0"/>
        <v>6.0524546065904508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8</v>
      </c>
      <c r="N50" s="254">
        <f t="shared" si="1"/>
        <v>5.3799596503026228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25</v>
      </c>
      <c r="G52" s="254">
        <f t="shared" si="0"/>
        <v>5.0423557886244454</v>
      </c>
      <c r="H52" s="53"/>
      <c r="I52" s="266">
        <v>47</v>
      </c>
      <c r="J52" s="232" t="s">
        <v>87</v>
      </c>
      <c r="K52" s="181">
        <v>58259</v>
      </c>
      <c r="L52" s="180">
        <v>4958</v>
      </c>
      <c r="M52" s="182">
        <v>25</v>
      </c>
      <c r="N52" s="254">
        <f t="shared" si="1"/>
        <v>5.0423557886244454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22</v>
      </c>
      <c r="G53" s="254">
        <f t="shared" si="0"/>
        <v>4.7352561343090827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23</v>
      </c>
      <c r="N53" s="254">
        <f t="shared" si="1"/>
        <v>4.9504950495049505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1</v>
      </c>
      <c r="N57" s="202">
        <f t="shared" si="1"/>
        <v>0.66312997347480107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11</v>
      </c>
      <c r="N58" s="254">
        <f t="shared" si="1"/>
        <v>3.017832647462277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34</v>
      </c>
      <c r="G59" s="254">
        <f t="shared" si="0"/>
        <v>5.7872340425531918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34</v>
      </c>
      <c r="N59" s="254">
        <f t="shared" si="1"/>
        <v>5.7872340425531918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12</v>
      </c>
      <c r="G60" s="254">
        <f t="shared" si="0"/>
        <v>3.1185031185031185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13</v>
      </c>
      <c r="N60" s="254">
        <f t="shared" si="1"/>
        <v>3.3783783783783785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8</v>
      </c>
      <c r="G61" s="306">
        <f t="shared" si="0"/>
        <v>2.4330900243309004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8</v>
      </c>
      <c r="N61" s="306">
        <f t="shared" si="1"/>
        <v>2.4330900243309004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17</v>
      </c>
      <c r="G62" s="254">
        <f t="shared" si="0"/>
        <v>5.1908396946564883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18</v>
      </c>
      <c r="N62" s="254">
        <f t="shared" si="1"/>
        <v>5.4961832061068705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 t="s">
        <v>170</v>
      </c>
      <c r="I63" s="266">
        <v>58</v>
      </c>
      <c r="J63" s="64" t="s">
        <v>119</v>
      </c>
      <c r="K63" s="181">
        <v>60169</v>
      </c>
      <c r="L63" s="180">
        <v>2294</v>
      </c>
      <c r="M63" s="182">
        <v>4</v>
      </c>
      <c r="N63" s="306">
        <f t="shared" si="1"/>
        <v>1.7436791630340018</v>
      </c>
    </row>
    <row r="64" spans="2:14" ht="16.5" thickBot="1" x14ac:dyDescent="0.3">
      <c r="B64" s="266">
        <v>59</v>
      </c>
      <c r="C64" s="232" t="s">
        <v>202</v>
      </c>
      <c r="D64" s="181">
        <v>58794</v>
      </c>
      <c r="E64" s="180">
        <v>1149</v>
      </c>
      <c r="F64" s="182">
        <v>3</v>
      </c>
      <c r="G64" s="254">
        <f t="shared" si="0"/>
        <v>2.6109660574412534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4</v>
      </c>
      <c r="N64" s="254">
        <f t="shared" si="1"/>
        <v>3.4812880765883376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2</v>
      </c>
      <c r="G65" s="306">
        <f t="shared" si="0"/>
        <v>1.1025358324145536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3</v>
      </c>
      <c r="N65" s="306">
        <f t="shared" si="1"/>
        <v>1.6538037486218302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28</v>
      </c>
      <c r="G68" s="254">
        <f t="shared" si="0"/>
        <v>5.8651026392961878</v>
      </c>
      <c r="H68" s="53" t="s">
        <v>170</v>
      </c>
      <c r="I68" s="265">
        <v>63</v>
      </c>
      <c r="J68" s="232" t="s">
        <v>131</v>
      </c>
      <c r="K68" s="181">
        <v>59041</v>
      </c>
      <c r="L68" s="180">
        <v>4774</v>
      </c>
      <c r="M68" s="182">
        <v>24</v>
      </c>
      <c r="N68" s="254">
        <f t="shared" si="1"/>
        <v>5.0272308336824469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2</v>
      </c>
      <c r="G69" s="306">
        <f t="shared" si="0"/>
        <v>1.4275517487508922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4</v>
      </c>
      <c r="N69" s="306">
        <f t="shared" si="1"/>
        <v>2.8551034975017844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266">
        <v>67</v>
      </c>
      <c r="C72" s="232" t="s">
        <v>207</v>
      </c>
      <c r="D72" s="181">
        <v>59434</v>
      </c>
      <c r="E72" s="180">
        <v>1535</v>
      </c>
      <c r="F72" s="182">
        <v>10</v>
      </c>
      <c r="G72" s="254">
        <f t="shared" si="2"/>
        <v>6.5146579804560263</v>
      </c>
      <c r="H72" s="53"/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7</v>
      </c>
      <c r="G73" s="254">
        <f t="shared" si="2"/>
        <v>3.1818181818181817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8</v>
      </c>
      <c r="N73" s="254">
        <f t="shared" si="3"/>
        <v>3.6363636363636362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11</v>
      </c>
      <c r="G74" s="254">
        <f t="shared" si="2"/>
        <v>8.681925808997633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11</v>
      </c>
      <c r="N74" s="254">
        <f t="shared" si="3"/>
        <v>8.681925808997633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5</v>
      </c>
      <c r="G75" s="306">
        <f t="shared" si="2"/>
        <v>2.2281639928698751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38</v>
      </c>
      <c r="G76" s="254">
        <f t="shared" si="2"/>
        <v>9.2054263565891468</v>
      </c>
      <c r="H76" s="53" t="s">
        <v>170</v>
      </c>
      <c r="I76" s="265">
        <v>71</v>
      </c>
      <c r="J76" s="232" t="s">
        <v>211</v>
      </c>
      <c r="K76" s="181">
        <v>59327</v>
      </c>
      <c r="L76" s="180">
        <v>4128</v>
      </c>
      <c r="M76" s="182">
        <v>36</v>
      </c>
      <c r="N76" s="254">
        <f t="shared" si="3"/>
        <v>8.720930232558139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16</v>
      </c>
      <c r="G77" s="254">
        <f t="shared" si="2"/>
        <v>7.0360598065083551</v>
      </c>
      <c r="H77" s="53"/>
      <c r="I77" s="265">
        <v>72</v>
      </c>
      <c r="J77" s="232" t="s">
        <v>149</v>
      </c>
      <c r="K77" s="181">
        <v>59416</v>
      </c>
      <c r="L77" s="180">
        <v>2274</v>
      </c>
      <c r="M77" s="182">
        <v>16</v>
      </c>
      <c r="N77" s="254">
        <f t="shared" si="3"/>
        <v>7.0360598065083551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4</v>
      </c>
      <c r="G79" s="306">
        <f t="shared" si="2"/>
        <v>2.324230098779779</v>
      </c>
      <c r="H79" s="53" t="s">
        <v>170</v>
      </c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12</v>
      </c>
      <c r="G80" s="306">
        <f t="shared" si="2"/>
        <v>2.6155187445510024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10</v>
      </c>
      <c r="N80" s="306">
        <f t="shared" si="3"/>
        <v>2.1795989537925022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5</v>
      </c>
      <c r="G81" s="306">
        <f t="shared" si="2"/>
        <v>2.2904260192395784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4</v>
      </c>
      <c r="G82" s="306">
        <f t="shared" si="2"/>
        <v>1.5588464536243181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4</v>
      </c>
      <c r="N82" s="306">
        <f t="shared" si="3"/>
        <v>1.5588464536243181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5</v>
      </c>
      <c r="G83" s="173">
        <f t="shared" si="2"/>
        <v>2.378686964795433</v>
      </c>
      <c r="H83" s="53"/>
      <c r="I83" s="266">
        <v>78</v>
      </c>
      <c r="J83" s="232" t="s">
        <v>161</v>
      </c>
      <c r="K83" s="181">
        <v>59942</v>
      </c>
      <c r="L83" s="180">
        <v>2102</v>
      </c>
      <c r="M83" s="182">
        <v>7</v>
      </c>
      <c r="N83" s="254">
        <f t="shared" si="3"/>
        <v>3.3301617507136059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35</v>
      </c>
      <c r="G85" s="254">
        <f t="shared" si="2"/>
        <v>5.8982136838557464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36</v>
      </c>
      <c r="N85" s="254">
        <f t="shared" si="3"/>
        <v>6.0667340748230538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304" t="s">
        <v>167</v>
      </c>
      <c r="K86" s="185">
        <v>60099</v>
      </c>
      <c r="L86" s="184">
        <v>1438</v>
      </c>
      <c r="M86" s="186">
        <v>5</v>
      </c>
      <c r="N86" s="254">
        <f t="shared" si="3"/>
        <v>3.4770514603616132</v>
      </c>
    </row>
    <row r="87" spans="2:14" ht="17.25" thickTop="1" thickBot="1" x14ac:dyDescent="0.3">
      <c r="B87" s="402" t="s">
        <v>215</v>
      </c>
      <c r="C87" s="403"/>
      <c r="D87" s="404"/>
      <c r="E87" s="167">
        <f>SUM(E6:E86)</f>
        <v>758376</v>
      </c>
      <c r="F87" s="167">
        <f>SUM(F6:F86)</f>
        <v>3326</v>
      </c>
      <c r="G87" s="244">
        <f t="shared" si="2"/>
        <v>4.3856873107798773</v>
      </c>
      <c r="H87" s="53"/>
      <c r="I87" s="402" t="s">
        <v>215</v>
      </c>
      <c r="J87" s="403"/>
      <c r="K87" s="404"/>
      <c r="L87" s="167">
        <f>SUM(L6:L86)</f>
        <v>758376</v>
      </c>
      <c r="M87" s="167">
        <f>SUM(M6:M86)</f>
        <v>3498</v>
      </c>
      <c r="N87" s="244">
        <f t="shared" si="3"/>
        <v>4.6124877369537014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sqref="A1:N1048576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4" max="14" width="13.42578125" customWidth="1"/>
  </cols>
  <sheetData>
    <row r="2" spans="2:14" ht="19.5" customHeight="1" thickBot="1" x14ac:dyDescent="0.3">
      <c r="C2" s="249">
        <v>44308</v>
      </c>
      <c r="J2" s="249">
        <v>44307</v>
      </c>
    </row>
    <row r="3" spans="2:14" ht="56.25" customHeight="1" thickBot="1" x14ac:dyDescent="0.35">
      <c r="B3" s="393" t="s">
        <v>307</v>
      </c>
      <c r="C3" s="394"/>
      <c r="D3" s="394"/>
      <c r="E3" s="394"/>
      <c r="F3" s="394"/>
      <c r="G3" s="395"/>
      <c r="I3" s="393" t="s">
        <v>306</v>
      </c>
      <c r="J3" s="394"/>
      <c r="K3" s="394"/>
      <c r="L3" s="394"/>
      <c r="M3" s="394"/>
      <c r="N3" s="395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69" customHeight="1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27.75" customHeight="1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1479</v>
      </c>
      <c r="G6" s="254">
        <f>F6*1000/E6</f>
        <v>4.3830014224751066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1522</v>
      </c>
      <c r="N6" s="254">
        <f>M6*1000/L6</f>
        <v>4.5104314841156947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175</v>
      </c>
      <c r="G7" s="254">
        <f t="shared" ref="G7:G70" si="0">F7*1000/E7</f>
        <v>4.5534970857618653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178</v>
      </c>
      <c r="N7" s="254">
        <f t="shared" ref="N7:N70" si="1">M7*1000/L7</f>
        <v>4.631557035803497</v>
      </c>
    </row>
    <row r="8" spans="2:14" ht="16.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77</v>
      </c>
      <c r="G8" s="254">
        <f t="shared" si="0"/>
        <v>3.3441910966340935</v>
      </c>
      <c r="H8" s="53" t="s">
        <v>170</v>
      </c>
      <c r="I8" s="266">
        <v>3</v>
      </c>
      <c r="J8" s="232" t="s">
        <v>228</v>
      </c>
      <c r="K8" s="181">
        <v>55384</v>
      </c>
      <c r="L8" s="180">
        <v>23025</v>
      </c>
      <c r="M8" s="182">
        <v>74</v>
      </c>
      <c r="N8" s="254">
        <f t="shared" si="1"/>
        <v>3.213897937024973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217</v>
      </c>
      <c r="G9" s="254">
        <f t="shared" si="0"/>
        <v>3.9051252519435646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232</v>
      </c>
      <c r="N9" s="254">
        <f t="shared" si="1"/>
        <v>4.1750647854880505</v>
      </c>
    </row>
    <row r="10" spans="2:14" ht="27" customHeight="1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218</v>
      </c>
      <c r="G10" s="254">
        <f t="shared" si="0"/>
        <v>7.9243911304980008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223</v>
      </c>
      <c r="N10" s="254">
        <f t="shared" si="1"/>
        <v>8.1061432206470379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51</v>
      </c>
      <c r="G11" s="254">
        <f t="shared" si="0"/>
        <v>5.3330544808114606</v>
      </c>
      <c r="H11" s="53"/>
      <c r="I11" s="266">
        <v>6</v>
      </c>
      <c r="J11" s="232" t="s">
        <v>231</v>
      </c>
      <c r="K11" s="181">
        <v>55446</v>
      </c>
      <c r="L11" s="180">
        <v>9563</v>
      </c>
      <c r="M11" s="182">
        <v>52</v>
      </c>
      <c r="N11" s="254">
        <f t="shared" si="1"/>
        <v>5.4376241765136459</v>
      </c>
    </row>
    <row r="12" spans="2:14" ht="27" customHeight="1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11</v>
      </c>
      <c r="G12" s="306">
        <f t="shared" si="0"/>
        <v>1.6719866241070072</v>
      </c>
      <c r="H12" s="53"/>
      <c r="I12" s="266">
        <v>7</v>
      </c>
      <c r="J12" s="64" t="s">
        <v>172</v>
      </c>
      <c r="K12" s="181">
        <v>55473</v>
      </c>
      <c r="L12" s="180">
        <v>6579</v>
      </c>
      <c r="M12" s="182">
        <v>12</v>
      </c>
      <c r="N12" s="306">
        <f t="shared" si="1"/>
        <v>1.823985408116735</v>
      </c>
    </row>
    <row r="13" spans="2:14" ht="16.5" thickBot="1" x14ac:dyDescent="0.3">
      <c r="B13" s="266">
        <v>8</v>
      </c>
      <c r="C13" s="195" t="s">
        <v>9</v>
      </c>
      <c r="D13" s="181">
        <v>55598</v>
      </c>
      <c r="E13" s="180">
        <v>1089</v>
      </c>
      <c r="F13" s="182">
        <v>2</v>
      </c>
      <c r="G13" s="269">
        <f t="shared" si="0"/>
        <v>1.8365472910927456</v>
      </c>
      <c r="H13" s="53" t="s">
        <v>170</v>
      </c>
      <c r="I13" s="266">
        <v>8</v>
      </c>
      <c r="J13" s="200" t="s">
        <v>9</v>
      </c>
      <c r="K13" s="181">
        <v>55598</v>
      </c>
      <c r="L13" s="180">
        <v>1089</v>
      </c>
      <c r="M13" s="182">
        <v>1</v>
      </c>
      <c r="N13" s="202">
        <f t="shared" si="1"/>
        <v>0.91827364554637281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80</v>
      </c>
      <c r="G15" s="254">
        <f t="shared" si="0"/>
        <v>5.1944678916953446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85</v>
      </c>
      <c r="N15" s="254">
        <f t="shared" si="1"/>
        <v>5.5191221349263033</v>
      </c>
    </row>
    <row r="16" spans="2:14" ht="27" customHeight="1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55</v>
      </c>
      <c r="G17" s="254">
        <f t="shared" si="0"/>
        <v>4.229793124663539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 t="s">
        <v>170</v>
      </c>
      <c r="I18" s="266">
        <v>13</v>
      </c>
      <c r="J18" s="307" t="s">
        <v>175</v>
      </c>
      <c r="K18" s="181">
        <v>55918</v>
      </c>
      <c r="L18" s="180">
        <v>1976</v>
      </c>
      <c r="M18" s="182">
        <v>4</v>
      </c>
      <c r="N18" s="306">
        <f t="shared" si="1"/>
        <v>2.0242914979757085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200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27" customHeight="1" thickBot="1" x14ac:dyDescent="0.3">
      <c r="B20" s="266">
        <v>15</v>
      </c>
      <c r="C20" s="195" t="s">
        <v>177</v>
      </c>
      <c r="D20" s="181">
        <v>56096</v>
      </c>
      <c r="E20" s="180">
        <v>1431</v>
      </c>
      <c r="F20" s="182">
        <v>4</v>
      </c>
      <c r="G20" s="269">
        <f t="shared" si="0"/>
        <v>2.7952480782669462</v>
      </c>
      <c r="H20" s="53"/>
      <c r="I20" s="266">
        <v>15</v>
      </c>
      <c r="J20" s="232" t="s">
        <v>177</v>
      </c>
      <c r="K20" s="181">
        <v>56096</v>
      </c>
      <c r="L20" s="180">
        <v>1431</v>
      </c>
      <c r="M20" s="182">
        <v>5</v>
      </c>
      <c r="N20" s="254">
        <f t="shared" si="1"/>
        <v>3.4940600978336827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29</v>
      </c>
      <c r="G21" s="254">
        <f t="shared" si="0"/>
        <v>5.9942124844977265</v>
      </c>
      <c r="H21" s="53"/>
      <c r="I21" s="266">
        <v>16</v>
      </c>
      <c r="J21" s="232" t="s">
        <v>178</v>
      </c>
      <c r="K21" s="181">
        <v>56210</v>
      </c>
      <c r="L21" s="180">
        <v>4838</v>
      </c>
      <c r="M21" s="182">
        <v>29</v>
      </c>
      <c r="N21" s="254">
        <f t="shared" si="1"/>
        <v>5.9942124844977265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7</v>
      </c>
      <c r="G22" s="254">
        <f t="shared" si="0"/>
        <v>5.2356020942408374</v>
      </c>
      <c r="H22" s="53" t="s">
        <v>170</v>
      </c>
      <c r="I22" s="266">
        <v>17</v>
      </c>
      <c r="J22" s="232" t="s">
        <v>179</v>
      </c>
      <c r="K22" s="181">
        <v>56265</v>
      </c>
      <c r="L22" s="180">
        <v>1337</v>
      </c>
      <c r="M22" s="182">
        <v>6</v>
      </c>
      <c r="N22" s="254">
        <f t="shared" si="1"/>
        <v>4.4876589379207177</v>
      </c>
    </row>
    <row r="23" spans="2:14" ht="15.75" thickBot="1" x14ac:dyDescent="0.3">
      <c r="B23" s="266">
        <v>18</v>
      </c>
      <c r="C23" s="200" t="s">
        <v>29</v>
      </c>
      <c r="D23" s="181">
        <v>56327</v>
      </c>
      <c r="E23" s="180">
        <v>1187</v>
      </c>
      <c r="F23" s="182">
        <v>0</v>
      </c>
      <c r="G23" s="202">
        <f t="shared" si="0"/>
        <v>0</v>
      </c>
      <c r="I23" s="266">
        <v>18</v>
      </c>
      <c r="J23" s="307" t="s">
        <v>29</v>
      </c>
      <c r="K23" s="181">
        <v>56327</v>
      </c>
      <c r="L23" s="180">
        <v>1187</v>
      </c>
      <c r="M23" s="182">
        <v>1</v>
      </c>
      <c r="N23" s="306">
        <f t="shared" si="1"/>
        <v>0.84245998315080028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11</v>
      </c>
      <c r="G24" s="306">
        <f t="shared" si="0"/>
        <v>4.6140939597315436</v>
      </c>
      <c r="H24" s="53" t="s">
        <v>170</v>
      </c>
      <c r="I24" s="266">
        <v>19</v>
      </c>
      <c r="J24" s="64" t="s">
        <v>180</v>
      </c>
      <c r="K24" s="181">
        <v>56354</v>
      </c>
      <c r="L24" s="180">
        <v>2384</v>
      </c>
      <c r="M24" s="182">
        <v>8</v>
      </c>
      <c r="N24" s="306">
        <f t="shared" si="1"/>
        <v>3.3557046979865772</v>
      </c>
    </row>
    <row r="25" spans="2:14" ht="27" customHeight="1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10</v>
      </c>
      <c r="G25" s="254">
        <f t="shared" si="0"/>
        <v>4.2319085907744389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11</v>
      </c>
      <c r="N25" s="254">
        <f t="shared" si="1"/>
        <v>4.6550994498518836</v>
      </c>
    </row>
    <row r="26" spans="2:14" ht="27" customHeight="1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1</v>
      </c>
      <c r="G26" s="202">
        <f t="shared" si="0"/>
        <v>0.4011231448054553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27" customHeight="1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1</v>
      </c>
      <c r="G27" s="202">
        <f t="shared" si="0"/>
        <v>0.37188545927854222</v>
      </c>
      <c r="H27" s="53"/>
      <c r="I27" s="266">
        <v>22</v>
      </c>
      <c r="J27" s="200" t="s">
        <v>183</v>
      </c>
      <c r="K27" s="181">
        <v>56522</v>
      </c>
      <c r="L27" s="180">
        <v>2689</v>
      </c>
      <c r="M27" s="182">
        <v>1</v>
      </c>
      <c r="N27" s="202">
        <f t="shared" si="1"/>
        <v>0.37188545927854222</v>
      </c>
    </row>
    <row r="28" spans="2:14" ht="16.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2</v>
      </c>
      <c r="G28" s="202">
        <f t="shared" si="0"/>
        <v>0.65402223675604976</v>
      </c>
      <c r="H28" s="53" t="s">
        <v>170</v>
      </c>
      <c r="I28" s="266">
        <v>23</v>
      </c>
      <c r="J28" s="200" t="s">
        <v>184</v>
      </c>
      <c r="K28" s="181">
        <v>56568</v>
      </c>
      <c r="L28" s="180">
        <v>3058</v>
      </c>
      <c r="M28" s="182">
        <v>1</v>
      </c>
      <c r="N28" s="202">
        <f t="shared" si="1"/>
        <v>0.32701111837802488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14</v>
      </c>
      <c r="G29" s="254">
        <f t="shared" si="0"/>
        <v>2.9184907233687722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15</v>
      </c>
      <c r="N29" s="254">
        <f t="shared" si="1"/>
        <v>3.1269543464665417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/>
      <c r="I31" s="266">
        <v>26</v>
      </c>
      <c r="J31" s="64" t="s">
        <v>187</v>
      </c>
      <c r="K31" s="181">
        <v>56773</v>
      </c>
      <c r="L31" s="180">
        <v>1702</v>
      </c>
      <c r="M31" s="182">
        <v>5</v>
      </c>
      <c r="N31" s="306">
        <f t="shared" si="1"/>
        <v>2.9377203290246769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36</v>
      </c>
      <c r="G32" s="254">
        <f t="shared" si="0"/>
        <v>9.6437181891240282</v>
      </c>
      <c r="H32" s="53" t="s">
        <v>170</v>
      </c>
      <c r="I32" s="308">
        <v>27</v>
      </c>
      <c r="J32" s="243" t="s">
        <v>47</v>
      </c>
      <c r="K32" s="305">
        <v>56844</v>
      </c>
      <c r="L32" s="309">
        <v>3733</v>
      </c>
      <c r="M32" s="182">
        <v>37</v>
      </c>
      <c r="N32" s="254">
        <f t="shared" si="1"/>
        <v>9.9115992499330297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12</v>
      </c>
      <c r="G34" s="254">
        <f t="shared" si="0"/>
        <v>5.0782903089293274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12</v>
      </c>
      <c r="N34" s="254">
        <f t="shared" si="1"/>
        <v>5.0782903089293274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20</v>
      </c>
      <c r="G37" s="254">
        <f t="shared" si="0"/>
        <v>4.7069898799717578</v>
      </c>
      <c r="H37" s="53"/>
      <c r="I37" s="266">
        <v>32</v>
      </c>
      <c r="J37" s="232" t="s">
        <v>57</v>
      </c>
      <c r="K37" s="181">
        <v>57350</v>
      </c>
      <c r="L37" s="180">
        <v>4249</v>
      </c>
      <c r="M37" s="182">
        <v>22</v>
      </c>
      <c r="N37" s="254">
        <f t="shared" si="1"/>
        <v>5.1776888679689339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8</v>
      </c>
      <c r="G38" s="254">
        <f t="shared" si="0"/>
        <v>5.8565153733528552</v>
      </c>
      <c r="H38" s="53" t="s">
        <v>170</v>
      </c>
      <c r="I38" s="266">
        <v>33</v>
      </c>
      <c r="J38" s="232" t="s">
        <v>189</v>
      </c>
      <c r="K38" s="181">
        <v>57449</v>
      </c>
      <c r="L38" s="180">
        <v>1366</v>
      </c>
      <c r="M38" s="182">
        <v>7</v>
      </c>
      <c r="N38" s="254">
        <f t="shared" si="1"/>
        <v>5.1244509516837482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311">
        <v>35</v>
      </c>
      <c r="C40" s="243" t="s">
        <v>190</v>
      </c>
      <c r="D40" s="181">
        <v>57546</v>
      </c>
      <c r="E40" s="180">
        <v>1494</v>
      </c>
      <c r="F40" s="182">
        <v>11</v>
      </c>
      <c r="G40" s="254">
        <f t="shared" si="0"/>
        <v>7.3627844712182062</v>
      </c>
      <c r="H40" s="53" t="s">
        <v>170</v>
      </c>
      <c r="I40" s="266">
        <v>35</v>
      </c>
      <c r="J40" s="232" t="s">
        <v>190</v>
      </c>
      <c r="K40" s="181">
        <v>57546</v>
      </c>
      <c r="L40" s="180">
        <v>1494</v>
      </c>
      <c r="M40" s="182">
        <v>10</v>
      </c>
      <c r="N40" s="254">
        <f t="shared" si="1"/>
        <v>6.6934404283801872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26</v>
      </c>
      <c r="G41" s="254">
        <f t="shared" si="0"/>
        <v>5.9023836549375712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27</v>
      </c>
      <c r="N41" s="254">
        <f t="shared" si="1"/>
        <v>6.1293984108967079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7</v>
      </c>
      <c r="G42" s="173">
        <f t="shared" si="0"/>
        <v>2.5510204081632653</v>
      </c>
      <c r="H42" s="53"/>
      <c r="I42" s="266">
        <v>37</v>
      </c>
      <c r="J42" s="64" t="s">
        <v>191</v>
      </c>
      <c r="K42" s="181">
        <v>57644</v>
      </c>
      <c r="L42" s="180">
        <v>2744</v>
      </c>
      <c r="M42" s="182">
        <v>7</v>
      </c>
      <c r="N42" s="173">
        <f t="shared" si="1"/>
        <v>2.5510204081632653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200</v>
      </c>
      <c r="G43" s="254">
        <f t="shared" si="0"/>
        <v>4.2945180477120957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200</v>
      </c>
      <c r="N43" s="254">
        <f t="shared" si="1"/>
        <v>4.2945180477120957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16</v>
      </c>
      <c r="G44" s="254">
        <f t="shared" si="0"/>
        <v>4.114168166623811</v>
      </c>
      <c r="H44" s="53"/>
      <c r="I44" s="266">
        <v>39</v>
      </c>
      <c r="J44" s="232" t="s">
        <v>71</v>
      </c>
      <c r="K44" s="181">
        <v>57742</v>
      </c>
      <c r="L44" s="180">
        <v>3889</v>
      </c>
      <c r="M44" s="182">
        <v>17</v>
      </c>
      <c r="N44" s="254">
        <f t="shared" si="1"/>
        <v>4.3713036770377993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8</v>
      </c>
      <c r="G45" s="254">
        <f t="shared" si="0"/>
        <v>3.499562554680665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12</v>
      </c>
      <c r="N45" s="254">
        <f t="shared" si="1"/>
        <v>5.2493438320209975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5</v>
      </c>
      <c r="G46" s="306">
        <f t="shared" si="0"/>
        <v>3.3333333333333335</v>
      </c>
      <c r="H46" s="53" t="s">
        <v>170</v>
      </c>
      <c r="I46" s="266">
        <v>41</v>
      </c>
      <c r="J46" s="307" t="s">
        <v>75</v>
      </c>
      <c r="K46" s="181">
        <v>57831</v>
      </c>
      <c r="L46" s="180">
        <v>1500</v>
      </c>
      <c r="M46" s="182">
        <v>3</v>
      </c>
      <c r="N46" s="306">
        <f t="shared" si="1"/>
        <v>2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30</v>
      </c>
      <c r="G47" s="254">
        <f t="shared" si="0"/>
        <v>3.288031565103025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32</v>
      </c>
      <c r="N47" s="254">
        <f t="shared" si="1"/>
        <v>3.5072336694432265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64" t="s">
        <v>81</v>
      </c>
      <c r="D49" s="181">
        <v>58142</v>
      </c>
      <c r="E49" s="180">
        <v>4310</v>
      </c>
      <c r="F49" s="182">
        <v>12</v>
      </c>
      <c r="G49" s="173">
        <f t="shared" si="0"/>
        <v>2.7842227378190256</v>
      </c>
      <c r="H49" s="53"/>
      <c r="I49" s="266">
        <v>44</v>
      </c>
      <c r="J49" s="64" t="s">
        <v>81</v>
      </c>
      <c r="K49" s="181">
        <v>58142</v>
      </c>
      <c r="L49" s="180">
        <v>4310</v>
      </c>
      <c r="M49" s="182">
        <v>12</v>
      </c>
      <c r="N49" s="173">
        <f t="shared" si="1"/>
        <v>2.7842227378190256</v>
      </c>
    </row>
    <row r="50" spans="2:14" ht="16.5" thickBot="1" x14ac:dyDescent="0.3">
      <c r="B50" s="266">
        <v>45</v>
      </c>
      <c r="C50" s="232" t="s">
        <v>195</v>
      </c>
      <c r="D50" s="181">
        <v>58204</v>
      </c>
      <c r="E50" s="180">
        <v>1487</v>
      </c>
      <c r="F50" s="182">
        <v>10</v>
      </c>
      <c r="G50" s="254">
        <f t="shared" si="0"/>
        <v>6.7249495628782787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9</v>
      </c>
      <c r="N50" s="254">
        <f t="shared" si="1"/>
        <v>6.0524546065904508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27</v>
      </c>
      <c r="G52" s="254">
        <f t="shared" si="0"/>
        <v>5.4457442517144008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25</v>
      </c>
      <c r="N52" s="254">
        <f t="shared" si="1"/>
        <v>5.0423557886244454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20</v>
      </c>
      <c r="G53" s="254">
        <f t="shared" si="0"/>
        <v>4.3047783039173479</v>
      </c>
      <c r="H53" s="53"/>
      <c r="I53" s="266">
        <v>48</v>
      </c>
      <c r="J53" s="232" t="s">
        <v>89</v>
      </c>
      <c r="K53" s="181">
        <v>58311</v>
      </c>
      <c r="L53" s="180">
        <v>4646</v>
      </c>
      <c r="M53" s="182">
        <v>22</v>
      </c>
      <c r="N53" s="254">
        <f t="shared" si="1"/>
        <v>4.7352561343090827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4</v>
      </c>
      <c r="G54" s="306">
        <f t="shared" si="0"/>
        <v>1.7452006980802792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0</v>
      </c>
      <c r="N57" s="202">
        <f t="shared" si="1"/>
        <v>0</v>
      </c>
    </row>
    <row r="58" spans="2:14" ht="15.7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9</v>
      </c>
      <c r="G58" s="254">
        <f t="shared" si="0"/>
        <v>2.4691358024691357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11</v>
      </c>
      <c r="N58" s="254">
        <f t="shared" si="1"/>
        <v>3.017832647462277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29</v>
      </c>
      <c r="G59" s="254">
        <f t="shared" si="0"/>
        <v>4.9361702127659575</v>
      </c>
      <c r="H59" s="53"/>
      <c r="I59" s="266">
        <v>54</v>
      </c>
      <c r="J59" s="232" t="s">
        <v>101</v>
      </c>
      <c r="K59" s="181">
        <v>55277</v>
      </c>
      <c r="L59" s="180">
        <v>5875</v>
      </c>
      <c r="M59" s="182">
        <v>34</v>
      </c>
      <c r="N59" s="254">
        <f t="shared" si="1"/>
        <v>5.7872340425531918</v>
      </c>
    </row>
    <row r="60" spans="2:14" ht="16.5" thickBot="1" x14ac:dyDescent="0.3">
      <c r="B60" s="266">
        <v>55</v>
      </c>
      <c r="C60" s="232" t="s">
        <v>103</v>
      </c>
      <c r="D60" s="181">
        <v>58552</v>
      </c>
      <c r="E60" s="180">
        <v>3848</v>
      </c>
      <c r="F60" s="182">
        <v>12</v>
      </c>
      <c r="G60" s="254">
        <f t="shared" si="0"/>
        <v>3.1185031185031185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12</v>
      </c>
      <c r="N60" s="254">
        <f t="shared" si="1"/>
        <v>3.1185031185031185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7</v>
      </c>
      <c r="G61" s="306">
        <f t="shared" si="0"/>
        <v>2.1289537712895377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8</v>
      </c>
      <c r="N61" s="306">
        <f t="shared" si="1"/>
        <v>2.4330900243309004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16</v>
      </c>
      <c r="G62" s="254">
        <f t="shared" si="0"/>
        <v>4.885496183206107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17</v>
      </c>
      <c r="N62" s="254">
        <f t="shared" si="1"/>
        <v>5.1908396946564883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64" t="s">
        <v>202</v>
      </c>
      <c r="D64" s="181">
        <v>58794</v>
      </c>
      <c r="E64" s="180">
        <v>1149</v>
      </c>
      <c r="F64" s="182">
        <v>2</v>
      </c>
      <c r="G64" s="173">
        <f t="shared" si="0"/>
        <v>1.7406440382941688</v>
      </c>
      <c r="H64" s="53"/>
      <c r="I64" s="266">
        <v>59</v>
      </c>
      <c r="J64" s="232" t="s">
        <v>202</v>
      </c>
      <c r="K64" s="181">
        <v>58794</v>
      </c>
      <c r="L64" s="180">
        <v>1149</v>
      </c>
      <c r="M64" s="182">
        <v>3</v>
      </c>
      <c r="N64" s="254">
        <f t="shared" si="1"/>
        <v>2.6109660574412534</v>
      </c>
    </row>
    <row r="65" spans="2:14" ht="16.5" thickBot="1" x14ac:dyDescent="0.3">
      <c r="B65" s="266">
        <v>60</v>
      </c>
      <c r="C65" s="307" t="s">
        <v>125</v>
      </c>
      <c r="D65" s="181">
        <v>58856</v>
      </c>
      <c r="E65" s="180">
        <v>1814</v>
      </c>
      <c r="F65" s="182">
        <v>2</v>
      </c>
      <c r="G65" s="306">
        <f t="shared" si="0"/>
        <v>1.1025358324145536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2</v>
      </c>
      <c r="N65" s="306">
        <f t="shared" si="1"/>
        <v>1.1025358324145536</v>
      </c>
    </row>
    <row r="66" spans="2:14" ht="15.7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3</v>
      </c>
      <c r="G66" s="306">
        <f t="shared" si="0"/>
        <v>1.8148820326678765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4</v>
      </c>
      <c r="N66" s="306">
        <f t="shared" si="1"/>
        <v>2.4198427102238353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27</v>
      </c>
      <c r="G68" s="254">
        <f t="shared" si="0"/>
        <v>5.6556346878927526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28</v>
      </c>
      <c r="N68" s="254">
        <f t="shared" si="1"/>
        <v>5.8651026392961878</v>
      </c>
    </row>
    <row r="69" spans="2:14" ht="16.5" thickBot="1" x14ac:dyDescent="0.3">
      <c r="B69" s="266">
        <v>64</v>
      </c>
      <c r="C69" s="64" t="s">
        <v>205</v>
      </c>
      <c r="D69" s="181">
        <v>59238</v>
      </c>
      <c r="E69" s="180">
        <v>1401</v>
      </c>
      <c r="F69" s="182">
        <v>2</v>
      </c>
      <c r="G69" s="306">
        <f t="shared" si="0"/>
        <v>1.4275517487508922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2</v>
      </c>
      <c r="N69" s="306">
        <f t="shared" si="1"/>
        <v>1.4275517487508922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308">
        <v>67</v>
      </c>
      <c r="C72" s="243" t="s">
        <v>207</v>
      </c>
      <c r="D72" s="181">
        <v>59434</v>
      </c>
      <c r="E72" s="180">
        <v>1535</v>
      </c>
      <c r="F72" s="182">
        <v>11</v>
      </c>
      <c r="G72" s="254">
        <f t="shared" si="2"/>
        <v>7.1661237785016283</v>
      </c>
      <c r="H72" s="53" t="s">
        <v>170</v>
      </c>
      <c r="I72" s="266">
        <v>67</v>
      </c>
      <c r="J72" s="232" t="s">
        <v>207</v>
      </c>
      <c r="K72" s="181">
        <v>59434</v>
      </c>
      <c r="L72" s="180">
        <v>1535</v>
      </c>
      <c r="M72" s="182">
        <v>10</v>
      </c>
      <c r="N72" s="254">
        <f t="shared" si="3"/>
        <v>6.5146579804560263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7</v>
      </c>
      <c r="G73" s="254">
        <f t="shared" si="2"/>
        <v>3.1818181818181817</v>
      </c>
      <c r="H73" s="53"/>
      <c r="I73" s="266">
        <v>68</v>
      </c>
      <c r="J73" s="232" t="s">
        <v>208</v>
      </c>
      <c r="K73" s="181">
        <v>55311</v>
      </c>
      <c r="L73" s="180">
        <v>2200</v>
      </c>
      <c r="M73" s="182">
        <v>7</v>
      </c>
      <c r="N73" s="254">
        <f t="shared" si="3"/>
        <v>3.1818181818181817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10</v>
      </c>
      <c r="G74" s="254">
        <f t="shared" si="2"/>
        <v>7.8926598263614842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11</v>
      </c>
      <c r="N74" s="254">
        <f t="shared" si="3"/>
        <v>8.681925808997633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4</v>
      </c>
      <c r="G75" s="306">
        <f t="shared" si="2"/>
        <v>1.7825311942959001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5</v>
      </c>
      <c r="N75" s="306">
        <f t="shared" si="3"/>
        <v>2.2281639928698751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38</v>
      </c>
      <c r="G76" s="254">
        <f t="shared" si="2"/>
        <v>9.2054263565891468</v>
      </c>
      <c r="H76" s="53"/>
      <c r="I76" s="265">
        <v>71</v>
      </c>
      <c r="J76" s="232" t="s">
        <v>211</v>
      </c>
      <c r="K76" s="181">
        <v>59327</v>
      </c>
      <c r="L76" s="180">
        <v>4128</v>
      </c>
      <c r="M76" s="182">
        <v>38</v>
      </c>
      <c r="N76" s="254">
        <f t="shared" si="3"/>
        <v>9.2054263565891468</v>
      </c>
    </row>
    <row r="77" spans="2:14" ht="16.5" thickBot="1" x14ac:dyDescent="0.3">
      <c r="B77" s="265">
        <v>72</v>
      </c>
      <c r="C77" s="232" t="s">
        <v>149</v>
      </c>
      <c r="D77" s="181">
        <v>59416</v>
      </c>
      <c r="E77" s="180">
        <v>2274</v>
      </c>
      <c r="F77" s="182">
        <v>18</v>
      </c>
      <c r="G77" s="254">
        <f t="shared" si="2"/>
        <v>7.9155672823218994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16</v>
      </c>
      <c r="N77" s="254">
        <f t="shared" si="3"/>
        <v>7.0360598065083551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4</v>
      </c>
      <c r="N79" s="306">
        <f t="shared" si="3"/>
        <v>2.324230098779779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12</v>
      </c>
      <c r="G80" s="306">
        <f t="shared" si="2"/>
        <v>2.6155187445510024</v>
      </c>
      <c r="H80" s="53"/>
      <c r="I80" s="266">
        <v>75</v>
      </c>
      <c r="J80" s="307" t="s">
        <v>155</v>
      </c>
      <c r="K80" s="181">
        <v>59693</v>
      </c>
      <c r="L80" s="180">
        <v>4588</v>
      </c>
      <c r="M80" s="182">
        <v>12</v>
      </c>
      <c r="N80" s="306">
        <f t="shared" si="3"/>
        <v>2.6155187445510024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6</v>
      </c>
      <c r="G81" s="306">
        <f t="shared" si="2"/>
        <v>2.7485112230874944</v>
      </c>
      <c r="H81" s="53" t="s">
        <v>170</v>
      </c>
      <c r="I81" s="266">
        <v>76</v>
      </c>
      <c r="J81" s="64" t="s">
        <v>157</v>
      </c>
      <c r="K81" s="181">
        <v>59764</v>
      </c>
      <c r="L81" s="180">
        <v>2183</v>
      </c>
      <c r="M81" s="182">
        <v>5</v>
      </c>
      <c r="N81" s="306">
        <f t="shared" si="3"/>
        <v>2.2904260192395784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5</v>
      </c>
      <c r="G82" s="306">
        <f t="shared" si="2"/>
        <v>1.9485580670303975</v>
      </c>
      <c r="H82" s="53" t="s">
        <v>170</v>
      </c>
      <c r="I82" s="266">
        <v>77</v>
      </c>
      <c r="J82" s="307" t="s">
        <v>213</v>
      </c>
      <c r="K82" s="181">
        <v>59880</v>
      </c>
      <c r="L82" s="180">
        <v>2566</v>
      </c>
      <c r="M82" s="182">
        <v>4</v>
      </c>
      <c r="N82" s="306">
        <f t="shared" si="3"/>
        <v>1.5588464536243181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5</v>
      </c>
      <c r="G83" s="173">
        <f t="shared" si="2"/>
        <v>2.378686964795433</v>
      </c>
      <c r="H83" s="53"/>
      <c r="I83" s="266">
        <v>78</v>
      </c>
      <c r="J83" s="64" t="s">
        <v>161</v>
      </c>
      <c r="K83" s="181">
        <v>59942</v>
      </c>
      <c r="L83" s="180">
        <v>2102</v>
      </c>
      <c r="M83" s="182">
        <v>5</v>
      </c>
      <c r="N83" s="173">
        <f t="shared" si="3"/>
        <v>2.378686964795433</v>
      </c>
    </row>
    <row r="84" spans="2:14" ht="16.5" thickBot="1" x14ac:dyDescent="0.3">
      <c r="B84" s="266">
        <v>79</v>
      </c>
      <c r="C84" s="232" t="s">
        <v>163</v>
      </c>
      <c r="D84" s="181">
        <v>60026</v>
      </c>
      <c r="E84" s="180">
        <v>949</v>
      </c>
      <c r="F84" s="182">
        <v>3</v>
      </c>
      <c r="G84" s="254">
        <f t="shared" si="2"/>
        <v>3.1612223393045311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32</v>
      </c>
      <c r="G85" s="254">
        <f t="shared" si="2"/>
        <v>5.392652510953825</v>
      </c>
      <c r="H85" s="53"/>
      <c r="I85" s="266">
        <v>80</v>
      </c>
      <c r="J85" s="232" t="s">
        <v>214</v>
      </c>
      <c r="K85" s="181">
        <v>60062</v>
      </c>
      <c r="L85" s="180">
        <v>5934</v>
      </c>
      <c r="M85" s="182">
        <v>35</v>
      </c>
      <c r="N85" s="254">
        <f t="shared" si="3"/>
        <v>5.8982136838557464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296" t="s">
        <v>167</v>
      </c>
      <c r="K86" s="185">
        <v>60099</v>
      </c>
      <c r="L86" s="184">
        <v>1438</v>
      </c>
      <c r="M86" s="186">
        <v>4</v>
      </c>
      <c r="N86" s="173">
        <f t="shared" si="3"/>
        <v>2.7816411682892905</v>
      </c>
    </row>
    <row r="87" spans="2:14" ht="17.25" thickTop="1" thickBot="1" x14ac:dyDescent="0.3">
      <c r="B87" s="402" t="s">
        <v>215</v>
      </c>
      <c r="C87" s="403"/>
      <c r="D87" s="404"/>
      <c r="E87" s="167">
        <f>SUM(E6:E86)</f>
        <v>758376</v>
      </c>
      <c r="F87" s="167">
        <f>SUM(F6:F86)</f>
        <v>3240</v>
      </c>
      <c r="G87" s="244">
        <f t="shared" si="2"/>
        <v>4.2722870976929652</v>
      </c>
      <c r="H87" s="53"/>
      <c r="I87" s="402" t="s">
        <v>215</v>
      </c>
      <c r="J87" s="403"/>
      <c r="K87" s="404"/>
      <c r="L87" s="167">
        <f>SUM(L6:L86)</f>
        <v>758376</v>
      </c>
      <c r="M87" s="167">
        <f>SUM(M6:M86)</f>
        <v>3326</v>
      </c>
      <c r="N87" s="244">
        <f t="shared" si="3"/>
        <v>4.3856873107798773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88"/>
  <sheetViews>
    <sheetView workbookViewId="0">
      <selection activeCell="C2" sqref="B2:G87"/>
    </sheetView>
  </sheetViews>
  <sheetFormatPr defaultRowHeight="15" x14ac:dyDescent="0.25"/>
  <cols>
    <col min="3" max="3" width="22" customWidth="1"/>
    <col min="5" max="5" width="13.85546875" customWidth="1"/>
    <col min="7" max="7" width="13.42578125" customWidth="1"/>
    <col min="10" max="10" width="22" customWidth="1"/>
    <col min="12" max="12" width="13.85546875" customWidth="1"/>
    <col min="14" max="14" width="13.42578125" customWidth="1"/>
  </cols>
  <sheetData>
    <row r="2" spans="2:14" ht="16.5" thickBot="1" x14ac:dyDescent="0.3">
      <c r="C2" s="249">
        <v>44309</v>
      </c>
      <c r="J2" s="249">
        <v>44308</v>
      </c>
    </row>
    <row r="3" spans="2:14" ht="63" customHeight="1" thickBot="1" x14ac:dyDescent="0.35">
      <c r="B3" s="393" t="s">
        <v>308</v>
      </c>
      <c r="C3" s="394"/>
      <c r="D3" s="394"/>
      <c r="E3" s="394"/>
      <c r="F3" s="394"/>
      <c r="G3" s="395"/>
      <c r="I3" s="393" t="s">
        <v>307</v>
      </c>
      <c r="J3" s="394"/>
      <c r="K3" s="394"/>
      <c r="L3" s="394"/>
      <c r="M3" s="394"/>
      <c r="N3" s="395"/>
    </row>
    <row r="4" spans="2:14" ht="15.75" thickBot="1" x14ac:dyDescent="0.3">
      <c r="B4" s="164"/>
      <c r="C4" s="164"/>
      <c r="D4" s="164"/>
      <c r="E4" s="164"/>
      <c r="F4" s="164"/>
      <c r="G4" s="164"/>
      <c r="I4" s="164"/>
      <c r="J4" s="164"/>
      <c r="K4" s="164"/>
      <c r="L4" s="164"/>
      <c r="M4" s="164"/>
      <c r="N4" s="164"/>
    </row>
    <row r="5" spans="2:14" ht="53.25" thickTop="1" thickBot="1" x14ac:dyDescent="0.3">
      <c r="B5" s="165" t="s">
        <v>221</v>
      </c>
      <c r="C5" s="166" t="s">
        <v>222</v>
      </c>
      <c r="D5" s="166" t="s">
        <v>2</v>
      </c>
      <c r="E5" s="167" t="s">
        <v>223</v>
      </c>
      <c r="F5" s="166" t="s">
        <v>224</v>
      </c>
      <c r="G5" s="167" t="s">
        <v>225</v>
      </c>
      <c r="I5" s="165" t="s">
        <v>221</v>
      </c>
      <c r="J5" s="166" t="s">
        <v>222</v>
      </c>
      <c r="K5" s="166" t="s">
        <v>2</v>
      </c>
      <c r="L5" s="167" t="s">
        <v>223</v>
      </c>
      <c r="M5" s="166" t="s">
        <v>224</v>
      </c>
      <c r="N5" s="167" t="s">
        <v>225</v>
      </c>
    </row>
    <row r="6" spans="2:14" ht="16.5" thickTop="1" thickBot="1" x14ac:dyDescent="0.3">
      <c r="B6" s="266">
        <v>1</v>
      </c>
      <c r="C6" s="232" t="s">
        <v>226</v>
      </c>
      <c r="D6" s="181">
        <v>54975</v>
      </c>
      <c r="E6" s="180">
        <v>337440</v>
      </c>
      <c r="F6" s="182">
        <v>1405</v>
      </c>
      <c r="G6" s="254">
        <f>F6*1000/E6</f>
        <v>4.1637031768610715</v>
      </c>
      <c r="I6" s="266">
        <v>1</v>
      </c>
      <c r="J6" s="232" t="s">
        <v>226</v>
      </c>
      <c r="K6" s="181">
        <v>54975</v>
      </c>
      <c r="L6" s="180">
        <v>337440</v>
      </c>
      <c r="M6" s="182">
        <v>1479</v>
      </c>
      <c r="N6" s="254">
        <f>M6*1000/L6</f>
        <v>4.3830014224751066</v>
      </c>
    </row>
    <row r="7" spans="2:14" ht="15.75" thickBot="1" x14ac:dyDescent="0.3">
      <c r="B7" s="266">
        <v>2</v>
      </c>
      <c r="C7" s="232" t="s">
        <v>227</v>
      </c>
      <c r="D7" s="181">
        <v>55008</v>
      </c>
      <c r="E7" s="180">
        <v>38432</v>
      </c>
      <c r="F7" s="182">
        <v>152</v>
      </c>
      <c r="G7" s="254">
        <f t="shared" ref="G7:G70" si="0">F7*1000/E7</f>
        <v>3.9550374687760201</v>
      </c>
      <c r="I7" s="266">
        <v>2</v>
      </c>
      <c r="J7" s="232" t="s">
        <v>227</v>
      </c>
      <c r="K7" s="181">
        <v>55008</v>
      </c>
      <c r="L7" s="180">
        <v>38432</v>
      </c>
      <c r="M7" s="182">
        <v>175</v>
      </c>
      <c r="N7" s="254">
        <f t="shared" ref="N7:N70" si="1">M7*1000/L7</f>
        <v>4.5534970857618653</v>
      </c>
    </row>
    <row r="8" spans="2:14" ht="16.5" thickBot="1" x14ac:dyDescent="0.3">
      <c r="B8" s="266">
        <v>3</v>
      </c>
      <c r="C8" s="232" t="s">
        <v>228</v>
      </c>
      <c r="D8" s="181">
        <v>55384</v>
      </c>
      <c r="E8" s="180">
        <v>23025</v>
      </c>
      <c r="F8" s="182">
        <v>74</v>
      </c>
      <c r="G8" s="254">
        <f t="shared" si="0"/>
        <v>3.213897937024973</v>
      </c>
      <c r="H8" s="53"/>
      <c r="I8" s="266">
        <v>3</v>
      </c>
      <c r="J8" s="232" t="s">
        <v>228</v>
      </c>
      <c r="K8" s="181">
        <v>55384</v>
      </c>
      <c r="L8" s="180">
        <v>23025</v>
      </c>
      <c r="M8" s="182">
        <v>77</v>
      </c>
      <c r="N8" s="254">
        <f t="shared" si="1"/>
        <v>3.3441910966340935</v>
      </c>
    </row>
    <row r="9" spans="2:14" ht="16.5" thickBot="1" x14ac:dyDescent="0.3">
      <c r="B9" s="266">
        <v>4</v>
      </c>
      <c r="C9" s="232" t="s">
        <v>229</v>
      </c>
      <c r="D9" s="181">
        <v>55259</v>
      </c>
      <c r="E9" s="180">
        <v>55568</v>
      </c>
      <c r="F9" s="182">
        <v>203</v>
      </c>
      <c r="G9" s="254">
        <f t="shared" si="0"/>
        <v>3.6531816873020442</v>
      </c>
      <c r="H9" s="53"/>
      <c r="I9" s="266">
        <v>4</v>
      </c>
      <c r="J9" s="232" t="s">
        <v>229</v>
      </c>
      <c r="K9" s="181">
        <v>55259</v>
      </c>
      <c r="L9" s="180">
        <v>55568</v>
      </c>
      <c r="M9" s="182">
        <v>217</v>
      </c>
      <c r="N9" s="254">
        <f t="shared" si="1"/>
        <v>3.9051252519435646</v>
      </c>
    </row>
    <row r="10" spans="2:14" ht="16.5" thickBot="1" x14ac:dyDescent="0.3">
      <c r="B10" s="266">
        <v>5</v>
      </c>
      <c r="C10" s="243" t="s">
        <v>230</v>
      </c>
      <c r="D10" s="305">
        <v>55357</v>
      </c>
      <c r="E10" s="180">
        <v>27510</v>
      </c>
      <c r="F10" s="182">
        <v>205</v>
      </c>
      <c r="G10" s="254">
        <f t="shared" si="0"/>
        <v>7.4518356961105052</v>
      </c>
      <c r="H10" s="53"/>
      <c r="I10" s="266">
        <v>5</v>
      </c>
      <c r="J10" s="243" t="s">
        <v>230</v>
      </c>
      <c r="K10" s="305">
        <v>55357</v>
      </c>
      <c r="L10" s="180">
        <v>27510</v>
      </c>
      <c r="M10" s="182">
        <v>218</v>
      </c>
      <c r="N10" s="254">
        <f t="shared" si="1"/>
        <v>7.9243911304980008</v>
      </c>
    </row>
    <row r="11" spans="2:14" ht="16.5" thickBot="1" x14ac:dyDescent="0.3">
      <c r="B11" s="266">
        <v>6</v>
      </c>
      <c r="C11" s="232" t="s">
        <v>231</v>
      </c>
      <c r="D11" s="181">
        <v>55446</v>
      </c>
      <c r="E11" s="180">
        <v>9563</v>
      </c>
      <c r="F11" s="182">
        <v>53</v>
      </c>
      <c r="G11" s="254">
        <f t="shared" si="0"/>
        <v>5.5421938722158322</v>
      </c>
      <c r="H11" s="53" t="s">
        <v>170</v>
      </c>
      <c r="I11" s="266">
        <v>6</v>
      </c>
      <c r="J11" s="232" t="s">
        <v>231</v>
      </c>
      <c r="K11" s="181">
        <v>55446</v>
      </c>
      <c r="L11" s="180">
        <v>9563</v>
      </c>
      <c r="M11" s="182">
        <v>51</v>
      </c>
      <c r="N11" s="254">
        <f t="shared" si="1"/>
        <v>5.3330544808114606</v>
      </c>
    </row>
    <row r="12" spans="2:14" ht="16.5" thickBot="1" x14ac:dyDescent="0.3">
      <c r="B12" s="266">
        <v>7</v>
      </c>
      <c r="C12" s="64" t="s">
        <v>172</v>
      </c>
      <c r="D12" s="181">
        <v>55473</v>
      </c>
      <c r="E12" s="180">
        <v>6579</v>
      </c>
      <c r="F12" s="182">
        <v>12</v>
      </c>
      <c r="G12" s="306">
        <f t="shared" si="0"/>
        <v>1.823985408116735</v>
      </c>
      <c r="H12" s="53" t="s">
        <v>170</v>
      </c>
      <c r="I12" s="266">
        <v>7</v>
      </c>
      <c r="J12" s="64" t="s">
        <v>172</v>
      </c>
      <c r="K12" s="181">
        <v>55473</v>
      </c>
      <c r="L12" s="180">
        <v>6579</v>
      </c>
      <c r="M12" s="182">
        <v>11</v>
      </c>
      <c r="N12" s="306">
        <f t="shared" si="1"/>
        <v>1.6719866241070072</v>
      </c>
    </row>
    <row r="13" spans="2:14" ht="16.5" thickBot="1" x14ac:dyDescent="0.3">
      <c r="B13" s="266">
        <v>8</v>
      </c>
      <c r="C13" s="195" t="s">
        <v>9</v>
      </c>
      <c r="D13" s="181">
        <v>55598</v>
      </c>
      <c r="E13" s="180">
        <v>1089</v>
      </c>
      <c r="F13" s="182">
        <v>2</v>
      </c>
      <c r="G13" s="269">
        <f t="shared" si="0"/>
        <v>1.8365472910927456</v>
      </c>
      <c r="H13" s="53"/>
      <c r="I13" s="266">
        <v>8</v>
      </c>
      <c r="J13" s="195" t="s">
        <v>9</v>
      </c>
      <c r="K13" s="181">
        <v>55598</v>
      </c>
      <c r="L13" s="180">
        <v>1089</v>
      </c>
      <c r="M13" s="182">
        <v>2</v>
      </c>
      <c r="N13" s="269">
        <f t="shared" si="1"/>
        <v>1.8365472910927456</v>
      </c>
    </row>
    <row r="14" spans="2:14" ht="15.75" thickBot="1" x14ac:dyDescent="0.3">
      <c r="B14" s="266">
        <v>9</v>
      </c>
      <c r="C14" s="64" t="s">
        <v>173</v>
      </c>
      <c r="D14" s="181">
        <v>55623</v>
      </c>
      <c r="E14" s="180">
        <v>1182</v>
      </c>
      <c r="F14" s="182">
        <v>3</v>
      </c>
      <c r="G14" s="306">
        <f t="shared" si="0"/>
        <v>2.5380710659898478</v>
      </c>
      <c r="I14" s="266">
        <v>9</v>
      </c>
      <c r="J14" s="64" t="s">
        <v>173</v>
      </c>
      <c r="K14" s="181">
        <v>55623</v>
      </c>
      <c r="L14" s="180">
        <v>1182</v>
      </c>
      <c r="M14" s="182">
        <v>3</v>
      </c>
      <c r="N14" s="306">
        <f t="shared" si="1"/>
        <v>2.5380710659898478</v>
      </c>
    </row>
    <row r="15" spans="2:14" ht="16.5" thickBot="1" x14ac:dyDescent="0.3">
      <c r="B15" s="266">
        <v>10</v>
      </c>
      <c r="C15" s="232" t="s">
        <v>13</v>
      </c>
      <c r="D15" s="181">
        <v>55687</v>
      </c>
      <c r="E15" s="180">
        <v>15401</v>
      </c>
      <c r="F15" s="182">
        <v>71</v>
      </c>
      <c r="G15" s="254">
        <f t="shared" si="0"/>
        <v>4.6100902538796182</v>
      </c>
      <c r="H15" s="53"/>
      <c r="I15" s="266">
        <v>10</v>
      </c>
      <c r="J15" s="232" t="s">
        <v>13</v>
      </c>
      <c r="K15" s="181">
        <v>55687</v>
      </c>
      <c r="L15" s="180">
        <v>15401</v>
      </c>
      <c r="M15" s="182">
        <v>80</v>
      </c>
      <c r="N15" s="254">
        <f t="shared" si="1"/>
        <v>5.1944678916953446</v>
      </c>
    </row>
    <row r="16" spans="2:14" ht="16.5" thickBot="1" x14ac:dyDescent="0.3">
      <c r="B16" s="266">
        <v>11</v>
      </c>
      <c r="C16" s="232" t="s">
        <v>174</v>
      </c>
      <c r="D16" s="181">
        <v>55776</v>
      </c>
      <c r="E16" s="180">
        <v>1455</v>
      </c>
      <c r="F16" s="182">
        <v>5</v>
      </c>
      <c r="G16" s="254">
        <f t="shared" si="0"/>
        <v>3.4364261168384878</v>
      </c>
      <c r="H16" s="53"/>
      <c r="I16" s="266">
        <v>11</v>
      </c>
      <c r="J16" s="232" t="s">
        <v>174</v>
      </c>
      <c r="K16" s="181">
        <v>55776</v>
      </c>
      <c r="L16" s="180">
        <v>1455</v>
      </c>
      <c r="M16" s="182">
        <v>5</v>
      </c>
      <c r="N16" s="254">
        <f t="shared" si="1"/>
        <v>3.4364261168384878</v>
      </c>
    </row>
    <row r="17" spans="2:14" ht="16.5" thickBot="1" x14ac:dyDescent="0.3">
      <c r="B17" s="266">
        <v>12</v>
      </c>
      <c r="C17" s="232" t="s">
        <v>17</v>
      </c>
      <c r="D17" s="181">
        <v>55838</v>
      </c>
      <c r="E17" s="180">
        <v>13003</v>
      </c>
      <c r="F17" s="182">
        <v>46</v>
      </c>
      <c r="G17" s="254">
        <f t="shared" si="0"/>
        <v>3.5376451588095055</v>
      </c>
      <c r="H17" s="53"/>
      <c r="I17" s="266">
        <v>12</v>
      </c>
      <c r="J17" s="232" t="s">
        <v>17</v>
      </c>
      <c r="K17" s="181">
        <v>55838</v>
      </c>
      <c r="L17" s="180">
        <v>13003</v>
      </c>
      <c r="M17" s="182">
        <v>55</v>
      </c>
      <c r="N17" s="254">
        <f t="shared" si="1"/>
        <v>4.229793124663539</v>
      </c>
    </row>
    <row r="18" spans="2:14" ht="16.5" thickBot="1" x14ac:dyDescent="0.3">
      <c r="B18" s="266">
        <v>13</v>
      </c>
      <c r="C18" s="307" t="s">
        <v>175</v>
      </c>
      <c r="D18" s="181">
        <v>55918</v>
      </c>
      <c r="E18" s="180">
        <v>1976</v>
      </c>
      <c r="F18" s="182">
        <v>5</v>
      </c>
      <c r="G18" s="306">
        <f t="shared" si="0"/>
        <v>2.5303643724696356</v>
      </c>
      <c r="H18" s="53"/>
      <c r="I18" s="266">
        <v>13</v>
      </c>
      <c r="J18" s="307" t="s">
        <v>175</v>
      </c>
      <c r="K18" s="181">
        <v>55918</v>
      </c>
      <c r="L18" s="180">
        <v>1976</v>
      </c>
      <c r="M18" s="182">
        <v>5</v>
      </c>
      <c r="N18" s="306">
        <f t="shared" si="1"/>
        <v>2.5303643724696356</v>
      </c>
    </row>
    <row r="19" spans="2:14" ht="15.75" thickBot="1" x14ac:dyDescent="0.3">
      <c r="B19" s="266">
        <v>14</v>
      </c>
      <c r="C19" s="200" t="s">
        <v>176</v>
      </c>
      <c r="D19" s="181">
        <v>56014</v>
      </c>
      <c r="E19" s="180">
        <v>1342</v>
      </c>
      <c r="F19" s="182">
        <v>1</v>
      </c>
      <c r="G19" s="202">
        <f t="shared" si="0"/>
        <v>0.7451564828614009</v>
      </c>
      <c r="I19" s="266">
        <v>14</v>
      </c>
      <c r="J19" s="200" t="s">
        <v>176</v>
      </c>
      <c r="K19" s="181">
        <v>56014</v>
      </c>
      <c r="L19" s="180">
        <v>1342</v>
      </c>
      <c r="M19" s="182">
        <v>1</v>
      </c>
      <c r="N19" s="202">
        <f t="shared" si="1"/>
        <v>0.7451564828614009</v>
      </c>
    </row>
    <row r="20" spans="2:14" ht="16.5" thickBot="1" x14ac:dyDescent="0.3">
      <c r="B20" s="266">
        <v>15</v>
      </c>
      <c r="C20" s="195" t="s">
        <v>177</v>
      </c>
      <c r="D20" s="181">
        <v>56096</v>
      </c>
      <c r="E20" s="180">
        <v>1431</v>
      </c>
      <c r="F20" s="182">
        <v>3</v>
      </c>
      <c r="G20" s="269">
        <f t="shared" si="0"/>
        <v>2.0964360587002098</v>
      </c>
      <c r="H20" s="53"/>
      <c r="I20" s="266">
        <v>15</v>
      </c>
      <c r="J20" s="195" t="s">
        <v>177</v>
      </c>
      <c r="K20" s="181">
        <v>56096</v>
      </c>
      <c r="L20" s="180">
        <v>1431</v>
      </c>
      <c r="M20" s="182">
        <v>4</v>
      </c>
      <c r="N20" s="269">
        <f t="shared" si="1"/>
        <v>2.7952480782669462</v>
      </c>
    </row>
    <row r="21" spans="2:14" ht="16.5" thickBot="1" x14ac:dyDescent="0.3">
      <c r="B21" s="266">
        <v>16</v>
      </c>
      <c r="C21" s="232" t="s">
        <v>178</v>
      </c>
      <c r="D21" s="181">
        <v>56210</v>
      </c>
      <c r="E21" s="180">
        <v>4838</v>
      </c>
      <c r="F21" s="182">
        <v>24</v>
      </c>
      <c r="G21" s="254">
        <f t="shared" si="0"/>
        <v>4.9607275733774285</v>
      </c>
      <c r="H21" s="53"/>
      <c r="I21" s="266">
        <v>16</v>
      </c>
      <c r="J21" s="232" t="s">
        <v>178</v>
      </c>
      <c r="K21" s="181">
        <v>56210</v>
      </c>
      <c r="L21" s="180">
        <v>4838</v>
      </c>
      <c r="M21" s="182">
        <v>29</v>
      </c>
      <c r="N21" s="254">
        <f t="shared" si="1"/>
        <v>5.9942124844977265</v>
      </c>
    </row>
    <row r="22" spans="2:14" ht="16.5" thickBot="1" x14ac:dyDescent="0.3">
      <c r="B22" s="266">
        <v>17</v>
      </c>
      <c r="C22" s="232" t="s">
        <v>179</v>
      </c>
      <c r="D22" s="181">
        <v>56265</v>
      </c>
      <c r="E22" s="180">
        <v>1337</v>
      </c>
      <c r="F22" s="182">
        <v>6</v>
      </c>
      <c r="G22" s="254">
        <f t="shared" si="0"/>
        <v>4.4876589379207177</v>
      </c>
      <c r="H22" s="53"/>
      <c r="I22" s="266">
        <v>17</v>
      </c>
      <c r="J22" s="232" t="s">
        <v>179</v>
      </c>
      <c r="K22" s="181">
        <v>56265</v>
      </c>
      <c r="L22" s="180">
        <v>1337</v>
      </c>
      <c r="M22" s="182">
        <v>7</v>
      </c>
      <c r="N22" s="254">
        <f t="shared" si="1"/>
        <v>5.2356020942408374</v>
      </c>
    </row>
    <row r="23" spans="2:14" ht="15.75" thickBot="1" x14ac:dyDescent="0.3">
      <c r="B23" s="266">
        <v>18</v>
      </c>
      <c r="C23" s="200" t="s">
        <v>29</v>
      </c>
      <c r="D23" s="181">
        <v>56327</v>
      </c>
      <c r="E23" s="180">
        <v>1187</v>
      </c>
      <c r="F23" s="182">
        <v>0</v>
      </c>
      <c r="G23" s="202">
        <f t="shared" si="0"/>
        <v>0</v>
      </c>
      <c r="I23" s="266">
        <v>18</v>
      </c>
      <c r="J23" s="200" t="s">
        <v>29</v>
      </c>
      <c r="K23" s="181">
        <v>56327</v>
      </c>
      <c r="L23" s="180">
        <v>1187</v>
      </c>
      <c r="M23" s="182">
        <v>0</v>
      </c>
      <c r="N23" s="202">
        <f t="shared" si="1"/>
        <v>0</v>
      </c>
    </row>
    <row r="24" spans="2:14" ht="16.5" thickBot="1" x14ac:dyDescent="0.3">
      <c r="B24" s="266">
        <v>19</v>
      </c>
      <c r="C24" s="64" t="s">
        <v>180</v>
      </c>
      <c r="D24" s="181">
        <v>56354</v>
      </c>
      <c r="E24" s="180">
        <v>2384</v>
      </c>
      <c r="F24" s="182">
        <v>9</v>
      </c>
      <c r="G24" s="306">
        <f t="shared" si="0"/>
        <v>3.7751677852348995</v>
      </c>
      <c r="H24" s="53"/>
      <c r="I24" s="266">
        <v>19</v>
      </c>
      <c r="J24" s="64" t="s">
        <v>180</v>
      </c>
      <c r="K24" s="181">
        <v>56354</v>
      </c>
      <c r="L24" s="180">
        <v>2384</v>
      </c>
      <c r="M24" s="182">
        <v>11</v>
      </c>
      <c r="N24" s="306">
        <f t="shared" si="1"/>
        <v>4.6140939597315436</v>
      </c>
    </row>
    <row r="25" spans="2:14" ht="16.5" thickBot="1" x14ac:dyDescent="0.3">
      <c r="B25" s="266">
        <v>20</v>
      </c>
      <c r="C25" s="232" t="s">
        <v>181</v>
      </c>
      <c r="D25" s="181">
        <v>56425</v>
      </c>
      <c r="E25" s="180">
        <v>2363</v>
      </c>
      <c r="F25" s="182">
        <v>10</v>
      </c>
      <c r="G25" s="254">
        <f t="shared" si="0"/>
        <v>4.2319085907744389</v>
      </c>
      <c r="H25" s="53"/>
      <c r="I25" s="266">
        <v>20</v>
      </c>
      <c r="J25" s="232" t="s">
        <v>181</v>
      </c>
      <c r="K25" s="181">
        <v>56425</v>
      </c>
      <c r="L25" s="180">
        <v>2363</v>
      </c>
      <c r="M25" s="182">
        <v>10</v>
      </c>
      <c r="N25" s="254">
        <f t="shared" si="1"/>
        <v>4.2319085907744389</v>
      </c>
    </row>
    <row r="26" spans="2:14" ht="15.75" thickBot="1" x14ac:dyDescent="0.3">
      <c r="B26" s="266">
        <v>21</v>
      </c>
      <c r="C26" s="200" t="s">
        <v>182</v>
      </c>
      <c r="D26" s="181">
        <v>56461</v>
      </c>
      <c r="E26" s="180">
        <v>2493</v>
      </c>
      <c r="F26" s="182">
        <v>2</v>
      </c>
      <c r="G26" s="202">
        <f t="shared" si="0"/>
        <v>0.8022462896109106</v>
      </c>
      <c r="I26" s="266">
        <v>21</v>
      </c>
      <c r="J26" s="200" t="s">
        <v>182</v>
      </c>
      <c r="K26" s="181">
        <v>56461</v>
      </c>
      <c r="L26" s="180">
        <v>2493</v>
      </c>
      <c r="M26" s="182">
        <v>1</v>
      </c>
      <c r="N26" s="202">
        <f t="shared" si="1"/>
        <v>0.4011231448054553</v>
      </c>
    </row>
    <row r="27" spans="2:14" ht="16.5" thickBot="1" x14ac:dyDescent="0.3">
      <c r="B27" s="266">
        <v>22</v>
      </c>
      <c r="C27" s="200" t="s">
        <v>183</v>
      </c>
      <c r="D27" s="181">
        <v>56522</v>
      </c>
      <c r="E27" s="180">
        <v>2689</v>
      </c>
      <c r="F27" s="182">
        <v>2</v>
      </c>
      <c r="G27" s="202">
        <f t="shared" si="0"/>
        <v>0.74377091855708444</v>
      </c>
      <c r="H27" s="53" t="s">
        <v>170</v>
      </c>
      <c r="I27" s="266">
        <v>22</v>
      </c>
      <c r="J27" s="200" t="s">
        <v>183</v>
      </c>
      <c r="K27" s="181">
        <v>56522</v>
      </c>
      <c r="L27" s="180">
        <v>2689</v>
      </c>
      <c r="M27" s="182">
        <v>1</v>
      </c>
      <c r="N27" s="202">
        <f t="shared" si="1"/>
        <v>0.37188545927854222</v>
      </c>
    </row>
    <row r="28" spans="2:14" ht="16.5" thickBot="1" x14ac:dyDescent="0.3">
      <c r="B28" s="266">
        <v>23</v>
      </c>
      <c r="C28" s="200" t="s">
        <v>184</v>
      </c>
      <c r="D28" s="181">
        <v>56568</v>
      </c>
      <c r="E28" s="180">
        <v>3058</v>
      </c>
      <c r="F28" s="182">
        <v>2</v>
      </c>
      <c r="G28" s="202">
        <f t="shared" si="0"/>
        <v>0.65402223675604976</v>
      </c>
      <c r="H28" s="53"/>
      <c r="I28" s="266">
        <v>23</v>
      </c>
      <c r="J28" s="200" t="s">
        <v>184</v>
      </c>
      <c r="K28" s="181">
        <v>56568</v>
      </c>
      <c r="L28" s="180">
        <v>3058</v>
      </c>
      <c r="M28" s="182">
        <v>2</v>
      </c>
      <c r="N28" s="202">
        <f t="shared" si="1"/>
        <v>0.65402223675604976</v>
      </c>
    </row>
    <row r="29" spans="2:14" ht="16.5" thickBot="1" x14ac:dyDescent="0.3">
      <c r="B29" s="266">
        <v>24</v>
      </c>
      <c r="C29" s="232" t="s">
        <v>185</v>
      </c>
      <c r="D29" s="181">
        <v>56666</v>
      </c>
      <c r="E29" s="180">
        <v>4797</v>
      </c>
      <c r="F29" s="182">
        <v>10</v>
      </c>
      <c r="G29" s="254">
        <f t="shared" si="0"/>
        <v>2.0846362309776945</v>
      </c>
      <c r="H29" s="53"/>
      <c r="I29" s="266">
        <v>24</v>
      </c>
      <c r="J29" s="232" t="s">
        <v>185</v>
      </c>
      <c r="K29" s="181">
        <v>56666</v>
      </c>
      <c r="L29" s="180">
        <v>4797</v>
      </c>
      <c r="M29" s="182">
        <v>14</v>
      </c>
      <c r="N29" s="254">
        <f t="shared" si="1"/>
        <v>2.9184907233687722</v>
      </c>
    </row>
    <row r="30" spans="2:14" ht="15.75" thickBot="1" x14ac:dyDescent="0.3">
      <c r="B30" s="266">
        <v>25</v>
      </c>
      <c r="C30" s="200" t="s">
        <v>186</v>
      </c>
      <c r="D30" s="181">
        <v>57314</v>
      </c>
      <c r="E30" s="180">
        <v>2343</v>
      </c>
      <c r="F30" s="182">
        <v>0</v>
      </c>
      <c r="G30" s="202">
        <f t="shared" si="0"/>
        <v>0</v>
      </c>
      <c r="I30" s="266">
        <v>25</v>
      </c>
      <c r="J30" s="200" t="s">
        <v>186</v>
      </c>
      <c r="K30" s="181">
        <v>57314</v>
      </c>
      <c r="L30" s="180">
        <v>2343</v>
      </c>
      <c r="M30" s="182">
        <v>0</v>
      </c>
      <c r="N30" s="202">
        <f t="shared" si="1"/>
        <v>0</v>
      </c>
    </row>
    <row r="31" spans="2:14" ht="16.5" thickBot="1" x14ac:dyDescent="0.3">
      <c r="B31" s="266">
        <v>26</v>
      </c>
      <c r="C31" s="64" t="s">
        <v>187</v>
      </c>
      <c r="D31" s="181">
        <v>56773</v>
      </c>
      <c r="E31" s="180">
        <v>1702</v>
      </c>
      <c r="F31" s="182">
        <v>5</v>
      </c>
      <c r="G31" s="306">
        <f t="shared" si="0"/>
        <v>2.9377203290246769</v>
      </c>
      <c r="H31" s="53"/>
      <c r="I31" s="266">
        <v>26</v>
      </c>
      <c r="J31" s="64" t="s">
        <v>187</v>
      </c>
      <c r="K31" s="181">
        <v>56773</v>
      </c>
      <c r="L31" s="180">
        <v>1702</v>
      </c>
      <c r="M31" s="182">
        <v>5</v>
      </c>
      <c r="N31" s="306">
        <f t="shared" si="1"/>
        <v>2.9377203290246769</v>
      </c>
    </row>
    <row r="32" spans="2:14" ht="16.5" thickBot="1" x14ac:dyDescent="0.3">
      <c r="B32" s="308">
        <v>27</v>
      </c>
      <c r="C32" s="243" t="s">
        <v>47</v>
      </c>
      <c r="D32" s="305">
        <v>56844</v>
      </c>
      <c r="E32" s="309">
        <v>3733</v>
      </c>
      <c r="F32" s="182">
        <v>29</v>
      </c>
      <c r="G32" s="254">
        <f t="shared" si="0"/>
        <v>7.7685507634610236</v>
      </c>
      <c r="H32" s="53"/>
      <c r="I32" s="308">
        <v>27</v>
      </c>
      <c r="J32" s="243" t="s">
        <v>47</v>
      </c>
      <c r="K32" s="305">
        <v>56844</v>
      </c>
      <c r="L32" s="309">
        <v>3733</v>
      </c>
      <c r="M32" s="182">
        <v>36</v>
      </c>
      <c r="N32" s="254">
        <f t="shared" si="1"/>
        <v>9.6437181891240282</v>
      </c>
    </row>
    <row r="33" spans="2:14" ht="16.5" thickBot="1" x14ac:dyDescent="0.3">
      <c r="B33" s="266">
        <v>28</v>
      </c>
      <c r="C33" s="307" t="s">
        <v>49</v>
      </c>
      <c r="D33" s="181">
        <v>56988</v>
      </c>
      <c r="E33" s="180">
        <v>3725</v>
      </c>
      <c r="F33" s="182">
        <v>5</v>
      </c>
      <c r="G33" s="306">
        <f t="shared" si="0"/>
        <v>1.3422818791946309</v>
      </c>
      <c r="H33" s="53"/>
      <c r="I33" s="266">
        <v>28</v>
      </c>
      <c r="J33" s="307" t="s">
        <v>49</v>
      </c>
      <c r="K33" s="181">
        <v>56988</v>
      </c>
      <c r="L33" s="180">
        <v>3725</v>
      </c>
      <c r="M33" s="182">
        <v>5</v>
      </c>
      <c r="N33" s="306">
        <f t="shared" si="1"/>
        <v>1.3422818791946309</v>
      </c>
    </row>
    <row r="34" spans="2:14" ht="16.5" thickBot="1" x14ac:dyDescent="0.3">
      <c r="B34" s="266">
        <v>29</v>
      </c>
      <c r="C34" s="232" t="s">
        <v>188</v>
      </c>
      <c r="D34" s="181">
        <v>57083</v>
      </c>
      <c r="E34" s="180">
        <v>2363</v>
      </c>
      <c r="F34" s="182">
        <v>11</v>
      </c>
      <c r="G34" s="254">
        <f t="shared" si="0"/>
        <v>4.6550994498518836</v>
      </c>
      <c r="H34" s="53"/>
      <c r="I34" s="266">
        <v>29</v>
      </c>
      <c r="J34" s="232" t="s">
        <v>188</v>
      </c>
      <c r="K34" s="181">
        <v>57083</v>
      </c>
      <c r="L34" s="180">
        <v>2363</v>
      </c>
      <c r="M34" s="182">
        <v>12</v>
      </c>
      <c r="N34" s="254">
        <f t="shared" si="1"/>
        <v>5.0782903089293274</v>
      </c>
    </row>
    <row r="35" spans="2:14" ht="15.75" thickBot="1" x14ac:dyDescent="0.3">
      <c r="B35" s="266">
        <v>30</v>
      </c>
      <c r="C35" s="200" t="s">
        <v>53</v>
      </c>
      <c r="D35" s="181">
        <v>57163</v>
      </c>
      <c r="E35" s="180">
        <v>1520</v>
      </c>
      <c r="F35" s="182">
        <v>0</v>
      </c>
      <c r="G35" s="202">
        <f t="shared" si="0"/>
        <v>0</v>
      </c>
      <c r="I35" s="266">
        <v>30</v>
      </c>
      <c r="J35" s="200" t="s">
        <v>53</v>
      </c>
      <c r="K35" s="181">
        <v>57163</v>
      </c>
      <c r="L35" s="180">
        <v>1520</v>
      </c>
      <c r="M35" s="182">
        <v>0</v>
      </c>
      <c r="N35" s="202">
        <f t="shared" si="1"/>
        <v>0</v>
      </c>
    </row>
    <row r="36" spans="2:14" ht="16.5" thickBot="1" x14ac:dyDescent="0.3">
      <c r="B36" s="266">
        <v>31</v>
      </c>
      <c r="C36" s="307" t="s">
        <v>55</v>
      </c>
      <c r="D36" s="181">
        <v>57225</v>
      </c>
      <c r="E36" s="180">
        <v>1813</v>
      </c>
      <c r="F36" s="182">
        <v>3</v>
      </c>
      <c r="G36" s="306">
        <f t="shared" si="0"/>
        <v>1.6547159404302261</v>
      </c>
      <c r="H36" s="53"/>
      <c r="I36" s="266">
        <v>31</v>
      </c>
      <c r="J36" s="307" t="s">
        <v>55</v>
      </c>
      <c r="K36" s="181">
        <v>57225</v>
      </c>
      <c r="L36" s="180">
        <v>1813</v>
      </c>
      <c r="M36" s="182">
        <v>3</v>
      </c>
      <c r="N36" s="306">
        <f t="shared" si="1"/>
        <v>1.6547159404302261</v>
      </c>
    </row>
    <row r="37" spans="2:14" ht="16.5" thickBot="1" x14ac:dyDescent="0.3">
      <c r="B37" s="266">
        <v>32</v>
      </c>
      <c r="C37" s="232" t="s">
        <v>57</v>
      </c>
      <c r="D37" s="181">
        <v>57350</v>
      </c>
      <c r="E37" s="180">
        <v>4249</v>
      </c>
      <c r="F37" s="182">
        <v>21</v>
      </c>
      <c r="G37" s="254">
        <f t="shared" si="0"/>
        <v>4.9423393739703458</v>
      </c>
      <c r="H37" s="53" t="s">
        <v>170</v>
      </c>
      <c r="I37" s="266">
        <v>32</v>
      </c>
      <c r="J37" s="232" t="s">
        <v>57</v>
      </c>
      <c r="K37" s="181">
        <v>57350</v>
      </c>
      <c r="L37" s="180">
        <v>4249</v>
      </c>
      <c r="M37" s="182">
        <v>20</v>
      </c>
      <c r="N37" s="254">
        <f t="shared" si="1"/>
        <v>4.7069898799717578</v>
      </c>
    </row>
    <row r="38" spans="2:14" ht="16.5" thickBot="1" x14ac:dyDescent="0.3">
      <c r="B38" s="266">
        <v>33</v>
      </c>
      <c r="C38" s="232" t="s">
        <v>189</v>
      </c>
      <c r="D38" s="181">
        <v>57449</v>
      </c>
      <c r="E38" s="180">
        <v>1366</v>
      </c>
      <c r="F38" s="182">
        <v>9</v>
      </c>
      <c r="G38" s="254">
        <f t="shared" si="0"/>
        <v>6.5885797950219622</v>
      </c>
      <c r="H38" s="53" t="s">
        <v>170</v>
      </c>
      <c r="I38" s="266">
        <v>33</v>
      </c>
      <c r="J38" s="232" t="s">
        <v>189</v>
      </c>
      <c r="K38" s="181">
        <v>57449</v>
      </c>
      <c r="L38" s="180">
        <v>1366</v>
      </c>
      <c r="M38" s="182">
        <v>8</v>
      </c>
      <c r="N38" s="254">
        <f t="shared" si="1"/>
        <v>5.8565153733528552</v>
      </c>
    </row>
    <row r="39" spans="2:14" ht="16.5" thickBot="1" x14ac:dyDescent="0.3">
      <c r="B39" s="266">
        <v>34</v>
      </c>
      <c r="C39" s="232" t="s">
        <v>61</v>
      </c>
      <c r="D39" s="181">
        <v>55062</v>
      </c>
      <c r="E39" s="180">
        <v>3048</v>
      </c>
      <c r="F39" s="182">
        <v>14</v>
      </c>
      <c r="G39" s="254">
        <f t="shared" si="0"/>
        <v>4.5931758530183728</v>
      </c>
      <c r="H39" s="53"/>
      <c r="I39" s="266">
        <v>34</v>
      </c>
      <c r="J39" s="232" t="s">
        <v>61</v>
      </c>
      <c r="K39" s="181">
        <v>55062</v>
      </c>
      <c r="L39" s="180">
        <v>3048</v>
      </c>
      <c r="M39" s="182">
        <v>14</v>
      </c>
      <c r="N39" s="254">
        <f t="shared" si="1"/>
        <v>4.5931758530183728</v>
      </c>
    </row>
    <row r="40" spans="2:14" ht="16.5" thickBot="1" x14ac:dyDescent="0.3">
      <c r="B40" s="312">
        <v>35</v>
      </c>
      <c r="C40" s="243" t="s">
        <v>190</v>
      </c>
      <c r="D40" s="181">
        <v>57546</v>
      </c>
      <c r="E40" s="180">
        <v>1494</v>
      </c>
      <c r="F40" s="182">
        <v>12</v>
      </c>
      <c r="G40" s="254">
        <f t="shared" si="0"/>
        <v>8.0321285140562253</v>
      </c>
      <c r="H40" s="53" t="s">
        <v>170</v>
      </c>
      <c r="I40" s="311">
        <v>35</v>
      </c>
      <c r="J40" s="243" t="s">
        <v>190</v>
      </c>
      <c r="K40" s="181">
        <v>57546</v>
      </c>
      <c r="L40" s="180">
        <v>1494</v>
      </c>
      <c r="M40" s="182">
        <v>11</v>
      </c>
      <c r="N40" s="254">
        <f t="shared" si="1"/>
        <v>7.3627844712182062</v>
      </c>
    </row>
    <row r="41" spans="2:14" ht="16.5" thickBot="1" x14ac:dyDescent="0.3">
      <c r="B41" s="266">
        <v>36</v>
      </c>
      <c r="C41" s="232" t="s">
        <v>65</v>
      </c>
      <c r="D41" s="181">
        <v>57582</v>
      </c>
      <c r="E41" s="180">
        <v>4405</v>
      </c>
      <c r="F41" s="182">
        <v>25</v>
      </c>
      <c r="G41" s="254">
        <f t="shared" si="0"/>
        <v>5.6753688989784337</v>
      </c>
      <c r="H41" s="53"/>
      <c r="I41" s="266">
        <v>36</v>
      </c>
      <c r="J41" s="232" t="s">
        <v>65</v>
      </c>
      <c r="K41" s="181">
        <v>57582</v>
      </c>
      <c r="L41" s="180">
        <v>4405</v>
      </c>
      <c r="M41" s="182">
        <v>26</v>
      </c>
      <c r="N41" s="254">
        <f t="shared" si="1"/>
        <v>5.9023836549375712</v>
      </c>
    </row>
    <row r="42" spans="2:14" ht="16.5" thickBot="1" x14ac:dyDescent="0.3">
      <c r="B42" s="266">
        <v>37</v>
      </c>
      <c r="C42" s="64" t="s">
        <v>191</v>
      </c>
      <c r="D42" s="181">
        <v>57644</v>
      </c>
      <c r="E42" s="180">
        <v>2744</v>
      </c>
      <c r="F42" s="182">
        <v>6</v>
      </c>
      <c r="G42" s="173">
        <f t="shared" si="0"/>
        <v>2.1865889212827989</v>
      </c>
      <c r="H42" s="53"/>
      <c r="I42" s="266">
        <v>37</v>
      </c>
      <c r="J42" s="64" t="s">
        <v>191</v>
      </c>
      <c r="K42" s="181">
        <v>57644</v>
      </c>
      <c r="L42" s="180">
        <v>2744</v>
      </c>
      <c r="M42" s="182">
        <v>7</v>
      </c>
      <c r="N42" s="173">
        <f t="shared" si="1"/>
        <v>2.5510204081632653</v>
      </c>
    </row>
    <row r="43" spans="2:14" ht="15.75" thickBot="1" x14ac:dyDescent="0.3">
      <c r="B43" s="266">
        <v>38</v>
      </c>
      <c r="C43" s="232" t="s">
        <v>192</v>
      </c>
      <c r="D43" s="181">
        <v>57706</v>
      </c>
      <c r="E43" s="180">
        <v>46571</v>
      </c>
      <c r="F43" s="182">
        <v>182</v>
      </c>
      <c r="G43" s="254">
        <f t="shared" si="0"/>
        <v>3.908011423418007</v>
      </c>
      <c r="I43" s="266">
        <v>38</v>
      </c>
      <c r="J43" s="232" t="s">
        <v>192</v>
      </c>
      <c r="K43" s="181">
        <v>57706</v>
      </c>
      <c r="L43" s="180">
        <v>46571</v>
      </c>
      <c r="M43" s="182">
        <v>200</v>
      </c>
      <c r="N43" s="254">
        <f t="shared" si="1"/>
        <v>4.2945180477120957</v>
      </c>
    </row>
    <row r="44" spans="2:14" ht="16.5" thickBot="1" x14ac:dyDescent="0.3">
      <c r="B44" s="266">
        <v>39</v>
      </c>
      <c r="C44" s="232" t="s">
        <v>71</v>
      </c>
      <c r="D44" s="181">
        <v>57742</v>
      </c>
      <c r="E44" s="180">
        <v>3889</v>
      </c>
      <c r="F44" s="182">
        <v>20</v>
      </c>
      <c r="G44" s="254">
        <f t="shared" si="0"/>
        <v>5.1427102082797633</v>
      </c>
      <c r="H44" s="53" t="s">
        <v>170</v>
      </c>
      <c r="I44" s="266">
        <v>39</v>
      </c>
      <c r="J44" s="232" t="s">
        <v>71</v>
      </c>
      <c r="K44" s="181">
        <v>57742</v>
      </c>
      <c r="L44" s="180">
        <v>3889</v>
      </c>
      <c r="M44" s="182">
        <v>16</v>
      </c>
      <c r="N44" s="254">
        <f t="shared" si="1"/>
        <v>4.114168166623811</v>
      </c>
    </row>
    <row r="45" spans="2:14" ht="16.5" thickBot="1" x14ac:dyDescent="0.3">
      <c r="B45" s="266">
        <v>40</v>
      </c>
      <c r="C45" s="232" t="s">
        <v>193</v>
      </c>
      <c r="D45" s="181">
        <v>57948</v>
      </c>
      <c r="E45" s="180">
        <v>2286</v>
      </c>
      <c r="F45" s="182">
        <v>8</v>
      </c>
      <c r="G45" s="254">
        <f t="shared" si="0"/>
        <v>3.499562554680665</v>
      </c>
      <c r="H45" s="53"/>
      <c r="I45" s="266">
        <v>40</v>
      </c>
      <c r="J45" s="232" t="s">
        <v>193</v>
      </c>
      <c r="K45" s="181">
        <v>57948</v>
      </c>
      <c r="L45" s="180">
        <v>2286</v>
      </c>
      <c r="M45" s="182">
        <v>8</v>
      </c>
      <c r="N45" s="254">
        <f t="shared" si="1"/>
        <v>3.499562554680665</v>
      </c>
    </row>
    <row r="46" spans="2:14" ht="16.5" thickBot="1" x14ac:dyDescent="0.3">
      <c r="B46" s="266">
        <v>41</v>
      </c>
      <c r="C46" s="307" t="s">
        <v>75</v>
      </c>
      <c r="D46" s="181">
        <v>57831</v>
      </c>
      <c r="E46" s="180">
        <v>1500</v>
      </c>
      <c r="F46" s="182">
        <v>5</v>
      </c>
      <c r="G46" s="306">
        <f t="shared" si="0"/>
        <v>3.3333333333333335</v>
      </c>
      <c r="H46" s="53"/>
      <c r="I46" s="266">
        <v>41</v>
      </c>
      <c r="J46" s="307" t="s">
        <v>75</v>
      </c>
      <c r="K46" s="181">
        <v>57831</v>
      </c>
      <c r="L46" s="180">
        <v>1500</v>
      </c>
      <c r="M46" s="182">
        <v>5</v>
      </c>
      <c r="N46" s="306">
        <f t="shared" si="1"/>
        <v>3.3333333333333335</v>
      </c>
    </row>
    <row r="47" spans="2:14" ht="16.5" thickBot="1" x14ac:dyDescent="0.3">
      <c r="B47" s="266">
        <v>42</v>
      </c>
      <c r="C47" s="232" t="s">
        <v>194</v>
      </c>
      <c r="D47" s="181">
        <v>57902</v>
      </c>
      <c r="E47" s="180">
        <v>9124</v>
      </c>
      <c r="F47" s="182">
        <v>28</v>
      </c>
      <c r="G47" s="254">
        <f t="shared" si="0"/>
        <v>3.0688294607628235</v>
      </c>
      <c r="H47" s="53"/>
      <c r="I47" s="266">
        <v>42</v>
      </c>
      <c r="J47" s="232" t="s">
        <v>194</v>
      </c>
      <c r="K47" s="181">
        <v>57902</v>
      </c>
      <c r="L47" s="180">
        <v>9124</v>
      </c>
      <c r="M47" s="182">
        <v>30</v>
      </c>
      <c r="N47" s="254">
        <f t="shared" si="1"/>
        <v>3.288031565103025</v>
      </c>
    </row>
    <row r="48" spans="2:14" ht="16.5" thickBot="1" x14ac:dyDescent="0.3">
      <c r="B48" s="266">
        <v>43</v>
      </c>
      <c r="C48" s="232" t="s">
        <v>79</v>
      </c>
      <c r="D48" s="181">
        <v>58008</v>
      </c>
      <c r="E48" s="180">
        <v>3824</v>
      </c>
      <c r="F48" s="182">
        <v>14</v>
      </c>
      <c r="G48" s="254">
        <f t="shared" si="0"/>
        <v>3.6610878661087867</v>
      </c>
      <c r="H48" s="53"/>
      <c r="I48" s="266">
        <v>43</v>
      </c>
      <c r="J48" s="232" t="s">
        <v>79</v>
      </c>
      <c r="K48" s="181">
        <v>58008</v>
      </c>
      <c r="L48" s="180">
        <v>3824</v>
      </c>
      <c r="M48" s="182">
        <v>14</v>
      </c>
      <c r="N48" s="254">
        <f t="shared" si="1"/>
        <v>3.6610878661087867</v>
      </c>
    </row>
    <row r="49" spans="2:14" ht="16.5" thickBot="1" x14ac:dyDescent="0.3">
      <c r="B49" s="266">
        <v>44</v>
      </c>
      <c r="C49" s="170" t="s">
        <v>81</v>
      </c>
      <c r="D49" s="181">
        <v>58142</v>
      </c>
      <c r="E49" s="180">
        <v>4310</v>
      </c>
      <c r="F49" s="182">
        <v>14</v>
      </c>
      <c r="G49" s="172">
        <f t="shared" si="0"/>
        <v>3.2482598607888633</v>
      </c>
      <c r="H49" s="53" t="s">
        <v>170</v>
      </c>
      <c r="I49" s="266">
        <v>44</v>
      </c>
      <c r="J49" s="64" t="s">
        <v>81</v>
      </c>
      <c r="K49" s="181">
        <v>58142</v>
      </c>
      <c r="L49" s="180">
        <v>4310</v>
      </c>
      <c r="M49" s="182">
        <v>12</v>
      </c>
      <c r="N49" s="173">
        <f t="shared" si="1"/>
        <v>2.7842227378190256</v>
      </c>
    </row>
    <row r="50" spans="2:14" ht="16.5" thickBot="1" x14ac:dyDescent="0.3">
      <c r="B50" s="313">
        <v>45</v>
      </c>
      <c r="C50" s="232" t="s">
        <v>195</v>
      </c>
      <c r="D50" s="181">
        <v>58204</v>
      </c>
      <c r="E50" s="180">
        <v>1487</v>
      </c>
      <c r="F50" s="182">
        <v>13</v>
      </c>
      <c r="G50" s="254">
        <f t="shared" si="0"/>
        <v>8.7424344317417617</v>
      </c>
      <c r="H50" s="53" t="s">
        <v>170</v>
      </c>
      <c r="I50" s="266">
        <v>45</v>
      </c>
      <c r="J50" s="232" t="s">
        <v>195</v>
      </c>
      <c r="K50" s="181">
        <v>58204</v>
      </c>
      <c r="L50" s="180">
        <v>1487</v>
      </c>
      <c r="M50" s="182">
        <v>10</v>
      </c>
      <c r="N50" s="254">
        <f t="shared" si="1"/>
        <v>6.7249495628782787</v>
      </c>
    </row>
    <row r="51" spans="2:14" ht="16.5" thickBot="1" x14ac:dyDescent="0.3">
      <c r="B51" s="266">
        <v>46</v>
      </c>
      <c r="C51" s="64" t="s">
        <v>196</v>
      </c>
      <c r="D51" s="181">
        <v>55106</v>
      </c>
      <c r="E51" s="180">
        <v>1175</v>
      </c>
      <c r="F51" s="182">
        <v>3</v>
      </c>
      <c r="G51" s="306">
        <f t="shared" si="0"/>
        <v>2.5531914893617023</v>
      </c>
      <c r="H51" s="53"/>
      <c r="I51" s="266">
        <v>46</v>
      </c>
      <c r="J51" s="64" t="s">
        <v>196</v>
      </c>
      <c r="K51" s="181">
        <v>55106</v>
      </c>
      <c r="L51" s="180">
        <v>1175</v>
      </c>
      <c r="M51" s="182">
        <v>3</v>
      </c>
      <c r="N51" s="306">
        <f t="shared" si="1"/>
        <v>2.5531914893617023</v>
      </c>
    </row>
    <row r="52" spans="2:14" ht="16.5" thickBot="1" x14ac:dyDescent="0.3">
      <c r="B52" s="266">
        <v>47</v>
      </c>
      <c r="C52" s="232" t="s">
        <v>87</v>
      </c>
      <c r="D52" s="181">
        <v>58259</v>
      </c>
      <c r="E52" s="180">
        <v>4958</v>
      </c>
      <c r="F52" s="182">
        <v>29</v>
      </c>
      <c r="G52" s="254">
        <f t="shared" si="0"/>
        <v>5.849132714804357</v>
      </c>
      <c r="H52" s="53" t="s">
        <v>170</v>
      </c>
      <c r="I52" s="266">
        <v>47</v>
      </c>
      <c r="J52" s="232" t="s">
        <v>87</v>
      </c>
      <c r="K52" s="181">
        <v>58259</v>
      </c>
      <c r="L52" s="180">
        <v>4958</v>
      </c>
      <c r="M52" s="182">
        <v>27</v>
      </c>
      <c r="N52" s="254">
        <f t="shared" si="1"/>
        <v>5.4457442517144008</v>
      </c>
    </row>
    <row r="53" spans="2:14" ht="16.5" thickBot="1" x14ac:dyDescent="0.3">
      <c r="B53" s="266">
        <v>48</v>
      </c>
      <c r="C53" s="232" t="s">
        <v>89</v>
      </c>
      <c r="D53" s="181">
        <v>58311</v>
      </c>
      <c r="E53" s="180">
        <v>4646</v>
      </c>
      <c r="F53" s="182">
        <v>21</v>
      </c>
      <c r="G53" s="254">
        <f t="shared" si="0"/>
        <v>4.5200172191132157</v>
      </c>
      <c r="H53" s="53" t="s">
        <v>170</v>
      </c>
      <c r="I53" s="266">
        <v>48</v>
      </c>
      <c r="J53" s="232" t="s">
        <v>89</v>
      </c>
      <c r="K53" s="181">
        <v>58311</v>
      </c>
      <c r="L53" s="180">
        <v>4646</v>
      </c>
      <c r="M53" s="182">
        <v>20</v>
      </c>
      <c r="N53" s="254">
        <f t="shared" si="1"/>
        <v>4.3047783039173479</v>
      </c>
    </row>
    <row r="54" spans="2:14" ht="16.5" thickBot="1" x14ac:dyDescent="0.3">
      <c r="B54" s="266">
        <v>49</v>
      </c>
      <c r="C54" s="64" t="s">
        <v>197</v>
      </c>
      <c r="D54" s="181">
        <v>58357</v>
      </c>
      <c r="E54" s="180">
        <v>2292</v>
      </c>
      <c r="F54" s="182">
        <v>3</v>
      </c>
      <c r="G54" s="306">
        <f t="shared" si="0"/>
        <v>1.3089005235602094</v>
      </c>
      <c r="H54" s="53"/>
      <c r="I54" s="266">
        <v>49</v>
      </c>
      <c r="J54" s="64" t="s">
        <v>197</v>
      </c>
      <c r="K54" s="181">
        <v>58357</v>
      </c>
      <c r="L54" s="180">
        <v>2292</v>
      </c>
      <c r="M54" s="182">
        <v>4</v>
      </c>
      <c r="N54" s="306">
        <f t="shared" si="1"/>
        <v>1.7452006980802792</v>
      </c>
    </row>
    <row r="55" spans="2:14" ht="16.5" thickBot="1" x14ac:dyDescent="0.3">
      <c r="B55" s="266">
        <v>50</v>
      </c>
      <c r="C55" s="307" t="s">
        <v>198</v>
      </c>
      <c r="D55" s="181">
        <v>58393</v>
      </c>
      <c r="E55" s="180">
        <v>1376</v>
      </c>
      <c r="F55" s="182">
        <v>2</v>
      </c>
      <c r="G55" s="306">
        <f t="shared" si="0"/>
        <v>1.4534883720930232</v>
      </c>
      <c r="H55" s="53"/>
      <c r="I55" s="266">
        <v>50</v>
      </c>
      <c r="J55" s="307" t="s">
        <v>198</v>
      </c>
      <c r="K55" s="181">
        <v>58393</v>
      </c>
      <c r="L55" s="180">
        <v>1376</v>
      </c>
      <c r="M55" s="182">
        <v>2</v>
      </c>
      <c r="N55" s="306">
        <f t="shared" si="1"/>
        <v>1.4534883720930232</v>
      </c>
    </row>
    <row r="56" spans="2:14" ht="16.5" thickBot="1" x14ac:dyDescent="0.3">
      <c r="B56" s="266">
        <v>51</v>
      </c>
      <c r="C56" s="307" t="s">
        <v>199</v>
      </c>
      <c r="D56" s="181">
        <v>58464</v>
      </c>
      <c r="E56" s="180">
        <v>1631</v>
      </c>
      <c r="F56" s="182">
        <v>4</v>
      </c>
      <c r="G56" s="306">
        <f t="shared" si="0"/>
        <v>2.4524831391784181</v>
      </c>
      <c r="H56" s="53"/>
      <c r="I56" s="266">
        <v>51</v>
      </c>
      <c r="J56" s="307" t="s">
        <v>199</v>
      </c>
      <c r="K56" s="181">
        <v>58464</v>
      </c>
      <c r="L56" s="180">
        <v>1631</v>
      </c>
      <c r="M56" s="182">
        <v>4</v>
      </c>
      <c r="N56" s="306">
        <f t="shared" si="1"/>
        <v>2.4524831391784181</v>
      </c>
    </row>
    <row r="57" spans="2:14" ht="15.75" thickBot="1" x14ac:dyDescent="0.3">
      <c r="B57" s="266">
        <v>52</v>
      </c>
      <c r="C57" s="200" t="s">
        <v>200</v>
      </c>
      <c r="D57" s="181">
        <v>58534</v>
      </c>
      <c r="E57" s="180">
        <v>1508</v>
      </c>
      <c r="F57" s="182">
        <v>0</v>
      </c>
      <c r="G57" s="202">
        <f t="shared" si="0"/>
        <v>0</v>
      </c>
      <c r="I57" s="266">
        <v>52</v>
      </c>
      <c r="J57" s="200" t="s">
        <v>200</v>
      </c>
      <c r="K57" s="181">
        <v>58534</v>
      </c>
      <c r="L57" s="180">
        <v>1508</v>
      </c>
      <c r="M57" s="182">
        <v>0</v>
      </c>
      <c r="N57" s="202">
        <f t="shared" si="1"/>
        <v>0</v>
      </c>
    </row>
    <row r="58" spans="2:14" ht="16.5" thickBot="1" x14ac:dyDescent="0.3">
      <c r="B58" s="266">
        <v>53</v>
      </c>
      <c r="C58" s="232" t="s">
        <v>99</v>
      </c>
      <c r="D58" s="181">
        <v>55160</v>
      </c>
      <c r="E58" s="180">
        <v>3645</v>
      </c>
      <c r="F58" s="182">
        <v>11</v>
      </c>
      <c r="G58" s="254">
        <f t="shared" si="0"/>
        <v>3.017832647462277</v>
      </c>
      <c r="H58" s="53" t="s">
        <v>170</v>
      </c>
      <c r="I58" s="266">
        <v>53</v>
      </c>
      <c r="J58" s="232" t="s">
        <v>99</v>
      </c>
      <c r="K58" s="181">
        <v>55160</v>
      </c>
      <c r="L58" s="180">
        <v>3645</v>
      </c>
      <c r="M58" s="182">
        <v>9</v>
      </c>
      <c r="N58" s="254">
        <f t="shared" si="1"/>
        <v>2.4691358024691357</v>
      </c>
    </row>
    <row r="59" spans="2:14" ht="16.5" thickBot="1" x14ac:dyDescent="0.3">
      <c r="B59" s="266">
        <v>54</v>
      </c>
      <c r="C59" s="232" t="s">
        <v>101</v>
      </c>
      <c r="D59" s="181">
        <v>55277</v>
      </c>
      <c r="E59" s="180">
        <v>5875</v>
      </c>
      <c r="F59" s="182">
        <v>31</v>
      </c>
      <c r="G59" s="254">
        <f t="shared" si="0"/>
        <v>5.2765957446808507</v>
      </c>
      <c r="H59" s="53" t="s">
        <v>170</v>
      </c>
      <c r="I59" s="266">
        <v>54</v>
      </c>
      <c r="J59" s="232" t="s">
        <v>101</v>
      </c>
      <c r="K59" s="181">
        <v>55277</v>
      </c>
      <c r="L59" s="180">
        <v>5875</v>
      </c>
      <c r="M59" s="182">
        <v>29</v>
      </c>
      <c r="N59" s="254">
        <f t="shared" si="1"/>
        <v>4.9361702127659575</v>
      </c>
    </row>
    <row r="60" spans="2:14" ht="16.5" thickBot="1" x14ac:dyDescent="0.3">
      <c r="B60" s="266">
        <v>55</v>
      </c>
      <c r="C60" s="64" t="s">
        <v>103</v>
      </c>
      <c r="D60" s="181">
        <v>58552</v>
      </c>
      <c r="E60" s="180">
        <v>3848</v>
      </c>
      <c r="F60" s="182">
        <v>11</v>
      </c>
      <c r="G60" s="173">
        <f t="shared" si="0"/>
        <v>2.8586278586278588</v>
      </c>
      <c r="H60" s="53"/>
      <c r="I60" s="266">
        <v>55</v>
      </c>
      <c r="J60" s="232" t="s">
        <v>103</v>
      </c>
      <c r="K60" s="181">
        <v>58552</v>
      </c>
      <c r="L60" s="180">
        <v>3848</v>
      </c>
      <c r="M60" s="182">
        <v>12</v>
      </c>
      <c r="N60" s="254">
        <f t="shared" si="1"/>
        <v>3.1185031185031185</v>
      </c>
    </row>
    <row r="61" spans="2:14" ht="16.5" thickBot="1" x14ac:dyDescent="0.3">
      <c r="B61" s="266">
        <v>56</v>
      </c>
      <c r="C61" s="307" t="s">
        <v>105</v>
      </c>
      <c r="D61" s="181">
        <v>58623</v>
      </c>
      <c r="E61" s="180">
        <v>3288</v>
      </c>
      <c r="F61" s="182">
        <v>7</v>
      </c>
      <c r="G61" s="306">
        <f t="shared" si="0"/>
        <v>2.1289537712895377</v>
      </c>
      <c r="H61" s="53"/>
      <c r="I61" s="266">
        <v>56</v>
      </c>
      <c r="J61" s="307" t="s">
        <v>105</v>
      </c>
      <c r="K61" s="181">
        <v>58623</v>
      </c>
      <c r="L61" s="180">
        <v>3288</v>
      </c>
      <c r="M61" s="182">
        <v>7</v>
      </c>
      <c r="N61" s="306">
        <f t="shared" si="1"/>
        <v>2.1289537712895377</v>
      </c>
    </row>
    <row r="62" spans="2:14" ht="16.5" thickBot="1" x14ac:dyDescent="0.3">
      <c r="B62" s="266">
        <v>57</v>
      </c>
      <c r="C62" s="232" t="s">
        <v>201</v>
      </c>
      <c r="D62" s="181">
        <v>58721</v>
      </c>
      <c r="E62" s="180">
        <v>3275</v>
      </c>
      <c r="F62" s="182">
        <v>16</v>
      </c>
      <c r="G62" s="254">
        <f t="shared" si="0"/>
        <v>4.885496183206107</v>
      </c>
      <c r="H62" s="53"/>
      <c r="I62" s="266">
        <v>57</v>
      </c>
      <c r="J62" s="232" t="s">
        <v>201</v>
      </c>
      <c r="K62" s="181">
        <v>58721</v>
      </c>
      <c r="L62" s="180">
        <v>3275</v>
      </c>
      <c r="M62" s="182">
        <v>16</v>
      </c>
      <c r="N62" s="254">
        <f t="shared" si="1"/>
        <v>4.885496183206107</v>
      </c>
    </row>
    <row r="63" spans="2:14" ht="16.5" thickBot="1" x14ac:dyDescent="0.3">
      <c r="B63" s="266">
        <v>58</v>
      </c>
      <c r="C63" s="64" t="s">
        <v>119</v>
      </c>
      <c r="D63" s="181">
        <v>60169</v>
      </c>
      <c r="E63" s="180">
        <v>2294</v>
      </c>
      <c r="F63" s="182">
        <v>5</v>
      </c>
      <c r="G63" s="306">
        <f t="shared" si="0"/>
        <v>2.1795989537925022</v>
      </c>
      <c r="H63" s="53"/>
      <c r="I63" s="266">
        <v>58</v>
      </c>
      <c r="J63" s="64" t="s">
        <v>119</v>
      </c>
      <c r="K63" s="181">
        <v>60169</v>
      </c>
      <c r="L63" s="180">
        <v>2294</v>
      </c>
      <c r="M63" s="182">
        <v>5</v>
      </c>
      <c r="N63" s="306">
        <f t="shared" si="1"/>
        <v>2.1795989537925022</v>
      </c>
    </row>
    <row r="64" spans="2:14" ht="16.5" thickBot="1" x14ac:dyDescent="0.3">
      <c r="B64" s="266">
        <v>59</v>
      </c>
      <c r="C64" s="200" t="s">
        <v>202</v>
      </c>
      <c r="D64" s="181">
        <v>58794</v>
      </c>
      <c r="E64" s="180">
        <v>1149</v>
      </c>
      <c r="F64" s="182">
        <v>1</v>
      </c>
      <c r="G64" s="202">
        <f t="shared" si="0"/>
        <v>0.8703220191470844</v>
      </c>
      <c r="H64" s="53"/>
      <c r="I64" s="266">
        <v>59</v>
      </c>
      <c r="J64" s="64" t="s">
        <v>202</v>
      </c>
      <c r="K64" s="181">
        <v>58794</v>
      </c>
      <c r="L64" s="180">
        <v>1149</v>
      </c>
      <c r="M64" s="182">
        <v>2</v>
      </c>
      <c r="N64" s="173">
        <f t="shared" si="1"/>
        <v>1.7406440382941688</v>
      </c>
    </row>
    <row r="65" spans="2:14" ht="16.5" thickBot="1" x14ac:dyDescent="0.3">
      <c r="B65" s="266">
        <v>60</v>
      </c>
      <c r="C65" s="200" t="s">
        <v>125</v>
      </c>
      <c r="D65" s="181">
        <v>58856</v>
      </c>
      <c r="E65" s="180">
        <v>1814</v>
      </c>
      <c r="F65" s="182">
        <v>1</v>
      </c>
      <c r="G65" s="202">
        <f t="shared" si="0"/>
        <v>0.55126791620727678</v>
      </c>
      <c r="H65" s="53"/>
      <c r="I65" s="266">
        <v>60</v>
      </c>
      <c r="J65" s="307" t="s">
        <v>125</v>
      </c>
      <c r="K65" s="181">
        <v>58856</v>
      </c>
      <c r="L65" s="180">
        <v>1814</v>
      </c>
      <c r="M65" s="182">
        <v>2</v>
      </c>
      <c r="N65" s="306">
        <f t="shared" si="1"/>
        <v>1.1025358324145536</v>
      </c>
    </row>
    <row r="66" spans="2:14" ht="16.5" thickBot="1" x14ac:dyDescent="0.3">
      <c r="B66" s="266">
        <v>61</v>
      </c>
      <c r="C66" s="307" t="s">
        <v>203</v>
      </c>
      <c r="D66" s="181">
        <v>58918</v>
      </c>
      <c r="E66" s="180">
        <v>1653</v>
      </c>
      <c r="F66" s="182">
        <v>4</v>
      </c>
      <c r="G66" s="306">
        <f t="shared" si="0"/>
        <v>2.4198427102238353</v>
      </c>
      <c r="H66" s="53" t="s">
        <v>170</v>
      </c>
      <c r="I66" s="266">
        <v>61</v>
      </c>
      <c r="J66" s="307" t="s">
        <v>203</v>
      </c>
      <c r="K66" s="181">
        <v>58918</v>
      </c>
      <c r="L66" s="180">
        <v>1653</v>
      </c>
      <c r="M66" s="182">
        <v>3</v>
      </c>
      <c r="N66" s="306">
        <f t="shared" si="1"/>
        <v>1.8148820326678765</v>
      </c>
    </row>
    <row r="67" spans="2:14" ht="15.75" thickBot="1" x14ac:dyDescent="0.3">
      <c r="B67" s="266">
        <v>62</v>
      </c>
      <c r="C67" s="200" t="s">
        <v>204</v>
      </c>
      <c r="D67" s="181">
        <v>58990</v>
      </c>
      <c r="E67" s="180">
        <v>629</v>
      </c>
      <c r="F67" s="182">
        <v>0</v>
      </c>
      <c r="G67" s="202">
        <f t="shared" si="0"/>
        <v>0</v>
      </c>
      <c r="I67" s="266">
        <v>62</v>
      </c>
      <c r="J67" s="200" t="s">
        <v>204</v>
      </c>
      <c r="K67" s="181">
        <v>58990</v>
      </c>
      <c r="L67" s="180">
        <v>629</v>
      </c>
      <c r="M67" s="182">
        <v>0</v>
      </c>
      <c r="N67" s="202">
        <f t="shared" si="1"/>
        <v>0</v>
      </c>
    </row>
    <row r="68" spans="2:14" ht="16.5" thickBot="1" x14ac:dyDescent="0.3">
      <c r="B68" s="265">
        <v>63</v>
      </c>
      <c r="C68" s="232" t="s">
        <v>131</v>
      </c>
      <c r="D68" s="181">
        <v>59041</v>
      </c>
      <c r="E68" s="180">
        <v>4774</v>
      </c>
      <c r="F68" s="182">
        <v>24</v>
      </c>
      <c r="G68" s="254">
        <f t="shared" si="0"/>
        <v>5.0272308336824469</v>
      </c>
      <c r="H68" s="53"/>
      <c r="I68" s="265">
        <v>63</v>
      </c>
      <c r="J68" s="232" t="s">
        <v>131</v>
      </c>
      <c r="K68" s="181">
        <v>59041</v>
      </c>
      <c r="L68" s="180">
        <v>4774</v>
      </c>
      <c r="M68" s="182">
        <v>27</v>
      </c>
      <c r="N68" s="254">
        <f t="shared" si="1"/>
        <v>5.6556346878927526</v>
      </c>
    </row>
    <row r="69" spans="2:14" ht="16.5" thickBot="1" x14ac:dyDescent="0.3">
      <c r="B69" s="266">
        <v>64</v>
      </c>
      <c r="C69" s="200" t="s">
        <v>205</v>
      </c>
      <c r="D69" s="181">
        <v>59238</v>
      </c>
      <c r="E69" s="180">
        <v>1401</v>
      </c>
      <c r="F69" s="182">
        <v>1</v>
      </c>
      <c r="G69" s="202">
        <f t="shared" si="0"/>
        <v>0.7137758743754461</v>
      </c>
      <c r="H69" s="53"/>
      <c r="I69" s="266">
        <v>64</v>
      </c>
      <c r="J69" s="64" t="s">
        <v>205</v>
      </c>
      <c r="K69" s="181">
        <v>59238</v>
      </c>
      <c r="L69" s="180">
        <v>1401</v>
      </c>
      <c r="M69" s="182">
        <v>2</v>
      </c>
      <c r="N69" s="306">
        <f t="shared" si="1"/>
        <v>1.4275517487508922</v>
      </c>
    </row>
    <row r="70" spans="2:14" ht="16.5" thickBot="1" x14ac:dyDescent="0.3">
      <c r="B70" s="266">
        <v>65</v>
      </c>
      <c r="C70" s="64" t="s">
        <v>133</v>
      </c>
      <c r="D70" s="181">
        <v>59130</v>
      </c>
      <c r="E70" s="180">
        <v>1376</v>
      </c>
      <c r="F70" s="182">
        <v>2</v>
      </c>
      <c r="G70" s="306">
        <f t="shared" si="0"/>
        <v>1.4534883720930232</v>
      </c>
      <c r="H70" s="53"/>
      <c r="I70" s="266">
        <v>65</v>
      </c>
      <c r="J70" s="64" t="s">
        <v>133</v>
      </c>
      <c r="K70" s="181">
        <v>59130</v>
      </c>
      <c r="L70" s="180">
        <v>1376</v>
      </c>
      <c r="M70" s="182">
        <v>2</v>
      </c>
      <c r="N70" s="306">
        <f t="shared" si="1"/>
        <v>1.4534883720930232</v>
      </c>
    </row>
    <row r="71" spans="2:14" ht="15.75" thickBot="1" x14ac:dyDescent="0.3">
      <c r="B71" s="266">
        <v>66</v>
      </c>
      <c r="C71" s="200" t="s">
        <v>206</v>
      </c>
      <c r="D71" s="181">
        <v>59283</v>
      </c>
      <c r="E71" s="180">
        <v>1482</v>
      </c>
      <c r="F71" s="182">
        <v>1</v>
      </c>
      <c r="G71" s="202">
        <f t="shared" ref="G71:G87" si="2">F71*1000/E71</f>
        <v>0.67476383265856954</v>
      </c>
      <c r="I71" s="266">
        <v>66</v>
      </c>
      <c r="J71" s="200" t="s">
        <v>206</v>
      </c>
      <c r="K71" s="181">
        <v>59283</v>
      </c>
      <c r="L71" s="180">
        <v>1482</v>
      </c>
      <c r="M71" s="182">
        <v>1</v>
      </c>
      <c r="N71" s="202">
        <f t="shared" ref="N71:N87" si="3">M71*1000/L71</f>
        <v>0.67476383265856954</v>
      </c>
    </row>
    <row r="72" spans="2:14" ht="16.5" thickBot="1" x14ac:dyDescent="0.3">
      <c r="B72" s="308">
        <v>67</v>
      </c>
      <c r="C72" s="243" t="s">
        <v>207</v>
      </c>
      <c r="D72" s="181">
        <v>59434</v>
      </c>
      <c r="E72" s="180">
        <v>1535</v>
      </c>
      <c r="F72" s="182">
        <v>11</v>
      </c>
      <c r="G72" s="254">
        <f t="shared" si="2"/>
        <v>7.1661237785016283</v>
      </c>
      <c r="H72" s="53"/>
      <c r="I72" s="308">
        <v>67</v>
      </c>
      <c r="J72" s="243" t="s">
        <v>207</v>
      </c>
      <c r="K72" s="181">
        <v>59434</v>
      </c>
      <c r="L72" s="180">
        <v>1535</v>
      </c>
      <c r="M72" s="182">
        <v>11</v>
      </c>
      <c r="N72" s="254">
        <f t="shared" si="3"/>
        <v>7.1661237785016283</v>
      </c>
    </row>
    <row r="73" spans="2:14" ht="16.5" thickBot="1" x14ac:dyDescent="0.3">
      <c r="B73" s="266">
        <v>68</v>
      </c>
      <c r="C73" s="232" t="s">
        <v>208</v>
      </c>
      <c r="D73" s="181">
        <v>55311</v>
      </c>
      <c r="E73" s="180">
        <v>2200</v>
      </c>
      <c r="F73" s="182">
        <v>8</v>
      </c>
      <c r="G73" s="254">
        <f t="shared" si="2"/>
        <v>3.6363636363636362</v>
      </c>
      <c r="H73" s="53" t="s">
        <v>170</v>
      </c>
      <c r="I73" s="266">
        <v>68</v>
      </c>
      <c r="J73" s="232" t="s">
        <v>208</v>
      </c>
      <c r="K73" s="181">
        <v>55311</v>
      </c>
      <c r="L73" s="180">
        <v>2200</v>
      </c>
      <c r="M73" s="182">
        <v>7</v>
      </c>
      <c r="N73" s="254">
        <f t="shared" si="3"/>
        <v>3.1818181818181817</v>
      </c>
    </row>
    <row r="74" spans="2:14" ht="16.5" thickBot="1" x14ac:dyDescent="0.3">
      <c r="B74" s="308">
        <v>69</v>
      </c>
      <c r="C74" s="243" t="s">
        <v>209</v>
      </c>
      <c r="D74" s="305">
        <v>59498</v>
      </c>
      <c r="E74" s="180">
        <v>1267</v>
      </c>
      <c r="F74" s="182">
        <v>10</v>
      </c>
      <c r="G74" s="254">
        <f t="shared" si="2"/>
        <v>7.8926598263614842</v>
      </c>
      <c r="H74" s="53"/>
      <c r="I74" s="308">
        <v>69</v>
      </c>
      <c r="J74" s="243" t="s">
        <v>209</v>
      </c>
      <c r="K74" s="305">
        <v>59498</v>
      </c>
      <c r="L74" s="180">
        <v>1267</v>
      </c>
      <c r="M74" s="182">
        <v>10</v>
      </c>
      <c r="N74" s="254">
        <f t="shared" si="3"/>
        <v>7.8926598263614842</v>
      </c>
    </row>
    <row r="75" spans="2:14" ht="16.5" thickBot="1" x14ac:dyDescent="0.3">
      <c r="B75" s="266">
        <v>70</v>
      </c>
      <c r="C75" s="307" t="s">
        <v>210</v>
      </c>
      <c r="D75" s="181">
        <v>59586</v>
      </c>
      <c r="E75" s="180">
        <v>2244</v>
      </c>
      <c r="F75" s="182">
        <v>4</v>
      </c>
      <c r="G75" s="306">
        <f t="shared" si="2"/>
        <v>1.7825311942959001</v>
      </c>
      <c r="H75" s="53"/>
      <c r="I75" s="266">
        <v>70</v>
      </c>
      <c r="J75" s="307" t="s">
        <v>210</v>
      </c>
      <c r="K75" s="181">
        <v>59586</v>
      </c>
      <c r="L75" s="180">
        <v>2244</v>
      </c>
      <c r="M75" s="182">
        <v>4</v>
      </c>
      <c r="N75" s="306">
        <f t="shared" si="3"/>
        <v>1.7825311942959001</v>
      </c>
    </row>
    <row r="76" spans="2:14" ht="16.5" thickBot="1" x14ac:dyDescent="0.3">
      <c r="B76" s="265">
        <v>71</v>
      </c>
      <c r="C76" s="232" t="s">
        <v>211</v>
      </c>
      <c r="D76" s="181">
        <v>59327</v>
      </c>
      <c r="E76" s="180">
        <v>4128</v>
      </c>
      <c r="F76" s="182">
        <v>32</v>
      </c>
      <c r="G76" s="254">
        <f t="shared" si="2"/>
        <v>7.7519379844961236</v>
      </c>
      <c r="H76" s="53"/>
      <c r="I76" s="265">
        <v>71</v>
      </c>
      <c r="J76" s="232" t="s">
        <v>211</v>
      </c>
      <c r="K76" s="181">
        <v>59327</v>
      </c>
      <c r="L76" s="180">
        <v>4128</v>
      </c>
      <c r="M76" s="182">
        <v>38</v>
      </c>
      <c r="N76" s="254">
        <f t="shared" si="3"/>
        <v>9.2054263565891468</v>
      </c>
    </row>
    <row r="77" spans="2:14" ht="16.5" thickBot="1" x14ac:dyDescent="0.3">
      <c r="B77" s="308">
        <v>72</v>
      </c>
      <c r="C77" s="243" t="s">
        <v>149</v>
      </c>
      <c r="D77" s="305">
        <v>59416</v>
      </c>
      <c r="E77" s="309">
        <v>2274</v>
      </c>
      <c r="F77" s="310">
        <v>22</v>
      </c>
      <c r="G77" s="254">
        <f t="shared" si="2"/>
        <v>9.6745822339489891</v>
      </c>
      <c r="H77" s="53" t="s">
        <v>170</v>
      </c>
      <c r="I77" s="265">
        <v>72</v>
      </c>
      <c r="J77" s="232" t="s">
        <v>149</v>
      </c>
      <c r="K77" s="181">
        <v>59416</v>
      </c>
      <c r="L77" s="180">
        <v>2274</v>
      </c>
      <c r="M77" s="182">
        <v>18</v>
      </c>
      <c r="N77" s="254">
        <f t="shared" si="3"/>
        <v>7.9155672823218994</v>
      </c>
    </row>
    <row r="78" spans="2:14" ht="16.5" thickBot="1" x14ac:dyDescent="0.3">
      <c r="B78" s="266">
        <v>73</v>
      </c>
      <c r="C78" s="232" t="s">
        <v>151</v>
      </c>
      <c r="D78" s="181">
        <v>59657</v>
      </c>
      <c r="E78" s="180">
        <v>1520</v>
      </c>
      <c r="F78" s="182">
        <v>5</v>
      </c>
      <c r="G78" s="254">
        <f t="shared" si="2"/>
        <v>3.2894736842105261</v>
      </c>
      <c r="H78" s="53"/>
      <c r="I78" s="266">
        <v>73</v>
      </c>
      <c r="J78" s="232" t="s">
        <v>151</v>
      </c>
      <c r="K78" s="181">
        <v>59657</v>
      </c>
      <c r="L78" s="180">
        <v>1520</v>
      </c>
      <c r="M78" s="182">
        <v>5</v>
      </c>
      <c r="N78" s="254">
        <f t="shared" si="3"/>
        <v>3.2894736842105261</v>
      </c>
    </row>
    <row r="79" spans="2:14" ht="16.5" thickBot="1" x14ac:dyDescent="0.3">
      <c r="B79" s="266">
        <v>74</v>
      </c>
      <c r="C79" s="64" t="s">
        <v>212</v>
      </c>
      <c r="D79" s="181">
        <v>59826</v>
      </c>
      <c r="E79" s="180">
        <v>1721</v>
      </c>
      <c r="F79" s="182">
        <v>3</v>
      </c>
      <c r="G79" s="306">
        <f t="shared" si="2"/>
        <v>1.7431725740848345</v>
      </c>
      <c r="H79" s="53"/>
      <c r="I79" s="266">
        <v>74</v>
      </c>
      <c r="J79" s="64" t="s">
        <v>212</v>
      </c>
      <c r="K79" s="181">
        <v>59826</v>
      </c>
      <c r="L79" s="180">
        <v>1721</v>
      </c>
      <c r="M79" s="182">
        <v>3</v>
      </c>
      <c r="N79" s="306">
        <f t="shared" si="3"/>
        <v>1.7431725740848345</v>
      </c>
    </row>
    <row r="80" spans="2:14" ht="16.5" thickBot="1" x14ac:dyDescent="0.3">
      <c r="B80" s="266">
        <v>75</v>
      </c>
      <c r="C80" s="307" t="s">
        <v>155</v>
      </c>
      <c r="D80" s="181">
        <v>59693</v>
      </c>
      <c r="E80" s="180">
        <v>4588</v>
      </c>
      <c r="F80" s="182">
        <v>13</v>
      </c>
      <c r="G80" s="306">
        <f t="shared" si="2"/>
        <v>2.8334786399302527</v>
      </c>
      <c r="H80" s="53" t="s">
        <v>170</v>
      </c>
      <c r="I80" s="266">
        <v>75</v>
      </c>
      <c r="J80" s="307" t="s">
        <v>155</v>
      </c>
      <c r="K80" s="181">
        <v>59693</v>
      </c>
      <c r="L80" s="180">
        <v>4588</v>
      </c>
      <c r="M80" s="182">
        <v>12</v>
      </c>
      <c r="N80" s="306">
        <f t="shared" si="3"/>
        <v>2.6155187445510024</v>
      </c>
    </row>
    <row r="81" spans="2:14" ht="16.5" thickBot="1" x14ac:dyDescent="0.3">
      <c r="B81" s="266">
        <v>76</v>
      </c>
      <c r="C81" s="64" t="s">
        <v>157</v>
      </c>
      <c r="D81" s="181">
        <v>59764</v>
      </c>
      <c r="E81" s="180">
        <v>2183</v>
      </c>
      <c r="F81" s="182">
        <v>4</v>
      </c>
      <c r="G81" s="306">
        <f t="shared" si="2"/>
        <v>1.8323408153916629</v>
      </c>
      <c r="H81" s="53"/>
      <c r="I81" s="266">
        <v>76</v>
      </c>
      <c r="J81" s="64" t="s">
        <v>157</v>
      </c>
      <c r="K81" s="181">
        <v>59764</v>
      </c>
      <c r="L81" s="180">
        <v>2183</v>
      </c>
      <c r="M81" s="182">
        <v>6</v>
      </c>
      <c r="N81" s="306">
        <f t="shared" si="3"/>
        <v>2.7485112230874944</v>
      </c>
    </row>
    <row r="82" spans="2:14" ht="16.5" thickBot="1" x14ac:dyDescent="0.3">
      <c r="B82" s="266">
        <v>77</v>
      </c>
      <c r="C82" s="307" t="s">
        <v>213</v>
      </c>
      <c r="D82" s="181">
        <v>59880</v>
      </c>
      <c r="E82" s="180">
        <v>2566</v>
      </c>
      <c r="F82" s="182">
        <v>5</v>
      </c>
      <c r="G82" s="306">
        <f t="shared" si="2"/>
        <v>1.9485580670303975</v>
      </c>
      <c r="H82" s="53"/>
      <c r="I82" s="266">
        <v>77</v>
      </c>
      <c r="J82" s="307" t="s">
        <v>213</v>
      </c>
      <c r="K82" s="181">
        <v>59880</v>
      </c>
      <c r="L82" s="180">
        <v>2566</v>
      </c>
      <c r="M82" s="182">
        <v>5</v>
      </c>
      <c r="N82" s="306">
        <f t="shared" si="3"/>
        <v>1.9485580670303975</v>
      </c>
    </row>
    <row r="83" spans="2:14" ht="16.5" thickBot="1" x14ac:dyDescent="0.3">
      <c r="B83" s="266">
        <v>78</v>
      </c>
      <c r="C83" s="64" t="s">
        <v>161</v>
      </c>
      <c r="D83" s="181">
        <v>59942</v>
      </c>
      <c r="E83" s="180">
        <v>2102</v>
      </c>
      <c r="F83" s="182">
        <v>4</v>
      </c>
      <c r="G83" s="173">
        <f t="shared" si="2"/>
        <v>1.9029495718363463</v>
      </c>
      <c r="H83" s="53"/>
      <c r="I83" s="266">
        <v>78</v>
      </c>
      <c r="J83" s="64" t="s">
        <v>161</v>
      </c>
      <c r="K83" s="181">
        <v>59942</v>
      </c>
      <c r="L83" s="180">
        <v>2102</v>
      </c>
      <c r="M83" s="182">
        <v>5</v>
      </c>
      <c r="N83" s="173">
        <f t="shared" si="3"/>
        <v>2.378686964795433</v>
      </c>
    </row>
    <row r="84" spans="2:14" ht="16.5" thickBot="1" x14ac:dyDescent="0.3">
      <c r="B84" s="266">
        <v>79</v>
      </c>
      <c r="C84" s="64" t="s">
        <v>163</v>
      </c>
      <c r="D84" s="181">
        <v>60026</v>
      </c>
      <c r="E84" s="180">
        <v>949</v>
      </c>
      <c r="F84" s="182">
        <v>2</v>
      </c>
      <c r="G84" s="173">
        <f t="shared" si="2"/>
        <v>2.1074815595363541</v>
      </c>
      <c r="H84" s="53"/>
      <c r="I84" s="266">
        <v>79</v>
      </c>
      <c r="J84" s="232" t="s">
        <v>163</v>
      </c>
      <c r="K84" s="181">
        <v>60026</v>
      </c>
      <c r="L84" s="180">
        <v>949</v>
      </c>
      <c r="M84" s="182">
        <v>3</v>
      </c>
      <c r="N84" s="254">
        <f t="shared" si="3"/>
        <v>3.1612223393045311</v>
      </c>
    </row>
    <row r="85" spans="2:14" ht="16.5" thickBot="1" x14ac:dyDescent="0.3">
      <c r="B85" s="266">
        <v>80</v>
      </c>
      <c r="C85" s="232" t="s">
        <v>214</v>
      </c>
      <c r="D85" s="181">
        <v>60062</v>
      </c>
      <c r="E85" s="180">
        <v>5934</v>
      </c>
      <c r="F85" s="182">
        <v>34</v>
      </c>
      <c r="G85" s="254">
        <f t="shared" si="2"/>
        <v>5.7296932928884399</v>
      </c>
      <c r="H85" s="53" t="s">
        <v>170</v>
      </c>
      <c r="I85" s="266">
        <v>80</v>
      </c>
      <c r="J85" s="232" t="s">
        <v>214</v>
      </c>
      <c r="K85" s="181">
        <v>60062</v>
      </c>
      <c r="L85" s="180">
        <v>5934</v>
      </c>
      <c r="M85" s="182">
        <v>32</v>
      </c>
      <c r="N85" s="254">
        <f t="shared" si="3"/>
        <v>5.392652510953825</v>
      </c>
    </row>
    <row r="86" spans="2:14" ht="16.5" thickBot="1" x14ac:dyDescent="0.3">
      <c r="B86" s="303">
        <v>81</v>
      </c>
      <c r="C86" s="296" t="s">
        <v>167</v>
      </c>
      <c r="D86" s="185">
        <v>60099</v>
      </c>
      <c r="E86" s="184">
        <v>1438</v>
      </c>
      <c r="F86" s="186">
        <v>4</v>
      </c>
      <c r="G86" s="173">
        <f t="shared" si="2"/>
        <v>2.7816411682892905</v>
      </c>
      <c r="H86" s="53"/>
      <c r="I86" s="303">
        <v>81</v>
      </c>
      <c r="J86" s="296" t="s">
        <v>167</v>
      </c>
      <c r="K86" s="185">
        <v>60099</v>
      </c>
      <c r="L86" s="184">
        <v>1438</v>
      </c>
      <c r="M86" s="186">
        <v>4</v>
      </c>
      <c r="N86" s="173">
        <f t="shared" si="3"/>
        <v>2.7816411682892905</v>
      </c>
    </row>
    <row r="87" spans="2:14" ht="17.25" thickTop="1" thickBot="1" x14ac:dyDescent="0.3">
      <c r="B87" s="402" t="s">
        <v>215</v>
      </c>
      <c r="C87" s="403"/>
      <c r="D87" s="404"/>
      <c r="E87" s="167">
        <f>SUM(E6:E86)</f>
        <v>758376</v>
      </c>
      <c r="F87" s="167">
        <f>SUM(F6:F86)</f>
        <v>3067</v>
      </c>
      <c r="G87" s="244">
        <f t="shared" si="2"/>
        <v>4.0441680643902229</v>
      </c>
      <c r="H87" s="53"/>
      <c r="I87" s="402" t="s">
        <v>215</v>
      </c>
      <c r="J87" s="403"/>
      <c r="K87" s="404"/>
      <c r="L87" s="167">
        <f>SUM(L6:L86)</f>
        <v>758376</v>
      </c>
      <c r="M87" s="167">
        <f>SUM(M6:M86)</f>
        <v>3240</v>
      </c>
      <c r="N87" s="244">
        <f t="shared" si="3"/>
        <v>4.2722870976929652</v>
      </c>
    </row>
    <row r="88" spans="2:14" ht="15.75" thickTop="1" x14ac:dyDescent="0.25"/>
  </sheetData>
  <mergeCells count="4">
    <mergeCell ref="B3:G3"/>
    <mergeCell ref="I3:N3"/>
    <mergeCell ref="B87:D87"/>
    <mergeCell ref="I87:K87"/>
  </mergeCells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1.85546875" customWidth="1"/>
    <col min="10" max="10" width="22.42578125" customWidth="1"/>
  </cols>
  <sheetData>
    <row r="1" spans="2:14" ht="16.5" thickBot="1" x14ac:dyDescent="0.3">
      <c r="C1" s="249">
        <v>44310</v>
      </c>
      <c r="J1" s="249">
        <v>44309</v>
      </c>
    </row>
    <row r="2" spans="2:14" ht="56.25" customHeight="1" thickBot="1" x14ac:dyDescent="0.35">
      <c r="B2" s="393" t="s">
        <v>309</v>
      </c>
      <c r="C2" s="394"/>
      <c r="D2" s="394"/>
      <c r="E2" s="394"/>
      <c r="F2" s="394"/>
      <c r="G2" s="395"/>
      <c r="I2" s="393" t="s">
        <v>308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232" t="s">
        <v>226</v>
      </c>
      <c r="D5" s="181">
        <v>54975</v>
      </c>
      <c r="E5" s="180">
        <v>337440</v>
      </c>
      <c r="F5" s="182">
        <v>1288</v>
      </c>
      <c r="G5" s="254">
        <f>F5*1000/E5</f>
        <v>3.8169748696064487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1405</v>
      </c>
      <c r="N5" s="254">
        <f>M5*1000/L5</f>
        <v>4.1637031768610715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38432</v>
      </c>
      <c r="F6" s="182">
        <v>137</v>
      </c>
      <c r="G6" s="254">
        <f t="shared" ref="G6:G69" si="0">F6*1000/E6</f>
        <v>3.5647377185678599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152</v>
      </c>
      <c r="N6" s="254">
        <f t="shared" ref="N6:N69" si="1">M6*1000/L6</f>
        <v>3.9550374687760201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23025</v>
      </c>
      <c r="F7" s="182">
        <v>73</v>
      </c>
      <c r="G7" s="254">
        <f t="shared" si="0"/>
        <v>3.1704668838219328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74</v>
      </c>
      <c r="N7" s="254">
        <f t="shared" si="1"/>
        <v>3.213897937024973</v>
      </c>
    </row>
    <row r="8" spans="2:14" ht="16.5" thickBot="1" x14ac:dyDescent="0.3">
      <c r="B8" s="266">
        <v>4</v>
      </c>
      <c r="C8" s="232" t="s">
        <v>229</v>
      </c>
      <c r="D8" s="181">
        <v>55259</v>
      </c>
      <c r="E8" s="180">
        <v>55568</v>
      </c>
      <c r="F8" s="182">
        <v>206</v>
      </c>
      <c r="G8" s="254">
        <f t="shared" si="0"/>
        <v>3.7071695940109417</v>
      </c>
      <c r="H8" s="53" t="s">
        <v>170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203</v>
      </c>
      <c r="N8" s="254">
        <f t="shared" si="1"/>
        <v>3.6531816873020442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27510</v>
      </c>
      <c r="F9" s="182">
        <v>191</v>
      </c>
      <c r="G9" s="254">
        <f t="shared" si="0"/>
        <v>6.9429298436932028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205</v>
      </c>
      <c r="N9" s="254">
        <f t="shared" si="1"/>
        <v>7.4518356961105052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9563</v>
      </c>
      <c r="F10" s="182">
        <v>47</v>
      </c>
      <c r="G10" s="254">
        <f t="shared" si="0"/>
        <v>4.9147756980027184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53</v>
      </c>
      <c r="N10" s="254">
        <f t="shared" si="1"/>
        <v>5.5421938722158322</v>
      </c>
    </row>
    <row r="11" spans="2:14" ht="15.75" thickBot="1" x14ac:dyDescent="0.3">
      <c r="B11" s="266">
        <v>7</v>
      </c>
      <c r="C11" s="64" t="s">
        <v>172</v>
      </c>
      <c r="D11" s="181">
        <v>55473</v>
      </c>
      <c r="E11" s="180">
        <v>6579</v>
      </c>
      <c r="F11" s="182">
        <v>11</v>
      </c>
      <c r="G11" s="306">
        <f t="shared" si="0"/>
        <v>1.6719866241070072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12</v>
      </c>
      <c r="N11" s="306">
        <f t="shared" si="1"/>
        <v>1.823985408116735</v>
      </c>
    </row>
    <row r="12" spans="2:14" ht="15.75" thickBot="1" x14ac:dyDescent="0.3">
      <c r="B12" s="266">
        <v>8</v>
      </c>
      <c r="C12" s="195" t="s">
        <v>9</v>
      </c>
      <c r="D12" s="181">
        <v>55598</v>
      </c>
      <c r="E12" s="180">
        <v>1089</v>
      </c>
      <c r="F12" s="182">
        <v>2</v>
      </c>
      <c r="G12" s="269">
        <f t="shared" si="0"/>
        <v>1.8365472910927456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3</v>
      </c>
      <c r="G13" s="306">
        <f t="shared" si="0"/>
        <v>2.5380710659898478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306">
        <f t="shared" si="1"/>
        <v>2.5380710659898478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15401</v>
      </c>
      <c r="F14" s="182">
        <v>69</v>
      </c>
      <c r="G14" s="254">
        <f t="shared" si="0"/>
        <v>4.4802285565872344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71</v>
      </c>
      <c r="N14" s="254">
        <f t="shared" si="1"/>
        <v>4.6100902538796182</v>
      </c>
    </row>
    <row r="15" spans="2:14" ht="15.75" thickBot="1" x14ac:dyDescent="0.3">
      <c r="B15" s="266">
        <v>11</v>
      </c>
      <c r="C15" s="232" t="s">
        <v>174</v>
      </c>
      <c r="D15" s="181">
        <v>55776</v>
      </c>
      <c r="E15" s="180">
        <v>1455</v>
      </c>
      <c r="F15" s="182">
        <v>5</v>
      </c>
      <c r="G15" s="254">
        <f t="shared" si="0"/>
        <v>3.4364261168384878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5.75" thickBot="1" x14ac:dyDescent="0.3">
      <c r="B16" s="266">
        <v>12</v>
      </c>
      <c r="C16" s="232" t="s">
        <v>17</v>
      </c>
      <c r="D16" s="181">
        <v>55838</v>
      </c>
      <c r="E16" s="180">
        <v>13003</v>
      </c>
      <c r="F16" s="182">
        <v>45</v>
      </c>
      <c r="G16" s="254">
        <f t="shared" si="0"/>
        <v>3.4607398292701683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46</v>
      </c>
      <c r="N16" s="254">
        <f t="shared" si="1"/>
        <v>3.5376451588095055</v>
      </c>
    </row>
    <row r="17" spans="2:14" ht="15.75" thickBot="1" x14ac:dyDescent="0.3">
      <c r="B17" s="266">
        <v>13</v>
      </c>
      <c r="C17" s="307" t="s">
        <v>175</v>
      </c>
      <c r="D17" s="181">
        <v>55918</v>
      </c>
      <c r="E17" s="180">
        <v>1976</v>
      </c>
      <c r="F17" s="182">
        <v>5</v>
      </c>
      <c r="G17" s="306">
        <f t="shared" si="0"/>
        <v>2.5303643724696356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5</v>
      </c>
      <c r="N17" s="306">
        <f t="shared" si="1"/>
        <v>2.5303643724696356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f t="shared" si="0"/>
        <v>0.7451564828614009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15.75" thickBot="1" x14ac:dyDescent="0.3">
      <c r="B19" s="266">
        <v>15</v>
      </c>
      <c r="C19" s="195" t="s">
        <v>177</v>
      </c>
      <c r="D19" s="181">
        <v>56096</v>
      </c>
      <c r="E19" s="180">
        <v>1431</v>
      </c>
      <c r="F19" s="182">
        <v>3</v>
      </c>
      <c r="G19" s="269">
        <f t="shared" si="0"/>
        <v>2.0964360587002098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19</v>
      </c>
      <c r="G20" s="254">
        <f t="shared" si="0"/>
        <v>3.927242662257131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24</v>
      </c>
      <c r="N20" s="254">
        <f t="shared" si="1"/>
        <v>4.9607275733774285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2384</v>
      </c>
      <c r="F23" s="182">
        <v>9</v>
      </c>
      <c r="G23" s="172">
        <f t="shared" si="0"/>
        <v>3.7751677852348995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15.75" thickBot="1" x14ac:dyDescent="0.3">
      <c r="B24" s="266">
        <v>20</v>
      </c>
      <c r="C24" s="232" t="s">
        <v>181</v>
      </c>
      <c r="D24" s="181">
        <v>56425</v>
      </c>
      <c r="E24" s="180">
        <v>2363</v>
      </c>
      <c r="F24" s="182">
        <v>9</v>
      </c>
      <c r="G24" s="254">
        <f t="shared" si="0"/>
        <v>3.8087177316969951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10</v>
      </c>
      <c r="N24" s="254">
        <f t="shared" si="1"/>
        <v>4.2319085907744389</v>
      </c>
    </row>
    <row r="25" spans="2:14" ht="15.75" thickBot="1" x14ac:dyDescent="0.3">
      <c r="B25" s="266">
        <v>21</v>
      </c>
      <c r="C25" s="200" t="s">
        <v>182</v>
      </c>
      <c r="D25" s="181">
        <v>56461</v>
      </c>
      <c r="E25" s="180">
        <v>2493</v>
      </c>
      <c r="F25" s="182">
        <v>2</v>
      </c>
      <c r="G25" s="202">
        <f t="shared" si="0"/>
        <v>0.8022462896109106</v>
      </c>
      <c r="I25" s="266">
        <v>21</v>
      </c>
      <c r="J25" s="200" t="s">
        <v>182</v>
      </c>
      <c r="K25" s="181">
        <v>56461</v>
      </c>
      <c r="L25" s="180">
        <v>2493</v>
      </c>
      <c r="M25" s="182">
        <v>2</v>
      </c>
      <c r="N25" s="202">
        <f t="shared" si="1"/>
        <v>0.8022462896109106</v>
      </c>
    </row>
    <row r="26" spans="2:14" ht="15.75" thickBot="1" x14ac:dyDescent="0.3">
      <c r="B26" s="266">
        <v>22</v>
      </c>
      <c r="C26" s="200" t="s">
        <v>183</v>
      </c>
      <c r="D26" s="181">
        <v>56522</v>
      </c>
      <c r="E26" s="180">
        <v>2689</v>
      </c>
      <c r="F26" s="182">
        <v>2</v>
      </c>
      <c r="G26" s="202">
        <f t="shared" si="0"/>
        <v>0.74377091855708444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3058</v>
      </c>
      <c r="F27" s="182">
        <v>2</v>
      </c>
      <c r="G27" s="202">
        <f t="shared" si="0"/>
        <v>0.65402223675604976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4797</v>
      </c>
      <c r="F28" s="182">
        <v>10</v>
      </c>
      <c r="G28" s="173">
        <f t="shared" si="0"/>
        <v>2.0846362309776945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10</v>
      </c>
      <c r="N28" s="173">
        <f t="shared" si="1"/>
        <v>2.0846362309776945</v>
      </c>
    </row>
    <row r="29" spans="2:14" ht="16.5" thickBot="1" x14ac:dyDescent="0.3">
      <c r="B29" s="266">
        <v>25</v>
      </c>
      <c r="C29" s="195" t="s">
        <v>186</v>
      </c>
      <c r="D29" s="181">
        <v>57314</v>
      </c>
      <c r="E29" s="180">
        <v>2343</v>
      </c>
      <c r="F29" s="182">
        <v>4</v>
      </c>
      <c r="G29" s="173">
        <f t="shared" si="0"/>
        <v>1.7072129748186087</v>
      </c>
      <c r="H29" s="53" t="s">
        <v>170</v>
      </c>
      <c r="I29" s="266">
        <v>25</v>
      </c>
      <c r="J29" s="200" t="s">
        <v>186</v>
      </c>
      <c r="K29" s="181">
        <v>57314</v>
      </c>
      <c r="L29" s="180">
        <v>2343</v>
      </c>
      <c r="M29" s="182">
        <v>0</v>
      </c>
      <c r="N29" s="202">
        <f t="shared" si="1"/>
        <v>0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306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16.5" thickBot="1" x14ac:dyDescent="0.3">
      <c r="B31" s="308">
        <v>27</v>
      </c>
      <c r="C31" s="243" t="s">
        <v>47</v>
      </c>
      <c r="D31" s="305">
        <v>56844</v>
      </c>
      <c r="E31" s="309">
        <v>3733</v>
      </c>
      <c r="F31" s="182">
        <v>32</v>
      </c>
      <c r="G31" s="254">
        <f t="shared" si="0"/>
        <v>8.5721939458880261</v>
      </c>
      <c r="H31" s="53" t="s">
        <v>170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29</v>
      </c>
      <c r="N31" s="254">
        <f t="shared" si="1"/>
        <v>7.7685507634610236</v>
      </c>
    </row>
    <row r="32" spans="2:14" ht="15.75" thickBot="1" x14ac:dyDescent="0.3">
      <c r="B32" s="266">
        <v>28</v>
      </c>
      <c r="C32" s="307" t="s">
        <v>49</v>
      </c>
      <c r="D32" s="181">
        <v>56988</v>
      </c>
      <c r="E32" s="180">
        <v>3725</v>
      </c>
      <c r="F32" s="182">
        <v>5</v>
      </c>
      <c r="G32" s="306">
        <f t="shared" si="0"/>
        <v>1.3422818791946309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15.75" thickBot="1" x14ac:dyDescent="0.3">
      <c r="B33" s="266">
        <v>29</v>
      </c>
      <c r="C33" s="232" t="s">
        <v>188</v>
      </c>
      <c r="D33" s="181">
        <v>57083</v>
      </c>
      <c r="E33" s="180">
        <v>2363</v>
      </c>
      <c r="F33" s="182">
        <v>8</v>
      </c>
      <c r="G33" s="254">
        <f t="shared" si="0"/>
        <v>3.3855268726195513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11</v>
      </c>
      <c r="N33" s="254">
        <f t="shared" si="1"/>
        <v>4.6550994498518836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1520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307" t="s">
        <v>55</v>
      </c>
      <c r="D35" s="181">
        <v>57225</v>
      </c>
      <c r="E35" s="180">
        <v>1813</v>
      </c>
      <c r="F35" s="182">
        <v>3</v>
      </c>
      <c r="G35" s="306">
        <f t="shared" si="0"/>
        <v>1.6547159404302261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4249</v>
      </c>
      <c r="F36" s="182">
        <v>21</v>
      </c>
      <c r="G36" s="254">
        <f t="shared" si="0"/>
        <v>4.9423393739703458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21</v>
      </c>
      <c r="N36" s="254">
        <f t="shared" si="1"/>
        <v>4.9423393739703458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15.75" thickBot="1" x14ac:dyDescent="0.3">
      <c r="B38" s="266">
        <v>34</v>
      </c>
      <c r="C38" s="232" t="s">
        <v>61</v>
      </c>
      <c r="D38" s="181">
        <v>55062</v>
      </c>
      <c r="E38" s="180">
        <v>3048</v>
      </c>
      <c r="F38" s="182">
        <v>11</v>
      </c>
      <c r="G38" s="254">
        <f t="shared" si="0"/>
        <v>3.6089238845144358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14</v>
      </c>
      <c r="N38" s="254">
        <f t="shared" si="1"/>
        <v>4.5931758530183728</v>
      </c>
    </row>
    <row r="39" spans="2:14" ht="15.75" thickBot="1" x14ac:dyDescent="0.3">
      <c r="B39" s="312">
        <v>35</v>
      </c>
      <c r="C39" s="243" t="s">
        <v>190</v>
      </c>
      <c r="D39" s="181">
        <v>57546</v>
      </c>
      <c r="E39" s="180">
        <v>1494</v>
      </c>
      <c r="F39" s="182">
        <v>12</v>
      </c>
      <c r="G39" s="254">
        <f t="shared" si="0"/>
        <v>8.0321285140562253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16.5" thickBot="1" x14ac:dyDescent="0.3">
      <c r="B40" s="266">
        <v>36</v>
      </c>
      <c r="C40" s="232" t="s">
        <v>65</v>
      </c>
      <c r="D40" s="181">
        <v>57582</v>
      </c>
      <c r="E40" s="180">
        <v>4405</v>
      </c>
      <c r="F40" s="182">
        <v>28</v>
      </c>
      <c r="G40" s="254">
        <f t="shared" si="0"/>
        <v>6.3564131668558455</v>
      </c>
      <c r="H40" s="53" t="s">
        <v>170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25</v>
      </c>
      <c r="N40" s="254">
        <f t="shared" si="1"/>
        <v>5.6753688989784337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2744</v>
      </c>
      <c r="F41" s="182">
        <v>5</v>
      </c>
      <c r="G41" s="173">
        <f t="shared" si="0"/>
        <v>1.8221574344023324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6</v>
      </c>
      <c r="N41" s="173">
        <f t="shared" si="1"/>
        <v>2.1865889212827989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46571</v>
      </c>
      <c r="F42" s="182">
        <v>165</v>
      </c>
      <c r="G42" s="254">
        <f t="shared" si="0"/>
        <v>3.5429773893624787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182</v>
      </c>
      <c r="N42" s="254">
        <f t="shared" si="1"/>
        <v>3.908011423418007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3889</v>
      </c>
      <c r="F43" s="182">
        <v>17</v>
      </c>
      <c r="G43" s="254">
        <f t="shared" si="0"/>
        <v>4.3713036770377993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20</v>
      </c>
      <c r="N43" s="254">
        <f t="shared" si="1"/>
        <v>5.1427102082797633</v>
      </c>
    </row>
    <row r="44" spans="2:14" ht="15.75" thickBot="1" x14ac:dyDescent="0.3">
      <c r="B44" s="266">
        <v>40</v>
      </c>
      <c r="C44" s="232" t="s">
        <v>193</v>
      </c>
      <c r="D44" s="181">
        <v>57948</v>
      </c>
      <c r="E44" s="180">
        <v>2286</v>
      </c>
      <c r="F44" s="182">
        <v>8</v>
      </c>
      <c r="G44" s="254">
        <f t="shared" si="0"/>
        <v>3.499562554680665</v>
      </c>
      <c r="I44" s="266">
        <v>40</v>
      </c>
      <c r="J44" s="232" t="s">
        <v>193</v>
      </c>
      <c r="K44" s="181">
        <v>57948</v>
      </c>
      <c r="L44" s="180">
        <v>2286</v>
      </c>
      <c r="M44" s="182">
        <v>8</v>
      </c>
      <c r="N44" s="254">
        <f t="shared" si="1"/>
        <v>3.499562554680665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1500</v>
      </c>
      <c r="F45" s="182">
        <v>5</v>
      </c>
      <c r="G45" s="172">
        <f t="shared" si="0"/>
        <v>3.3333333333333335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9124</v>
      </c>
      <c r="F46" s="182">
        <v>22</v>
      </c>
      <c r="G46" s="173">
        <f t="shared" si="0"/>
        <v>2.4112231477422181</v>
      </c>
      <c r="I46" s="266">
        <v>42</v>
      </c>
      <c r="J46" s="232" t="s">
        <v>194</v>
      </c>
      <c r="K46" s="181">
        <v>57902</v>
      </c>
      <c r="L46" s="180">
        <v>9124</v>
      </c>
      <c r="M46" s="182">
        <v>28</v>
      </c>
      <c r="N46" s="254">
        <f t="shared" si="1"/>
        <v>3.0688294607628235</v>
      </c>
    </row>
    <row r="47" spans="2:14" ht="15.75" thickBot="1" x14ac:dyDescent="0.3">
      <c r="B47" s="266">
        <v>43</v>
      </c>
      <c r="C47" s="232" t="s">
        <v>79</v>
      </c>
      <c r="D47" s="181">
        <v>58008</v>
      </c>
      <c r="E47" s="180">
        <v>3824</v>
      </c>
      <c r="F47" s="182">
        <v>13</v>
      </c>
      <c r="G47" s="254">
        <f t="shared" si="0"/>
        <v>3.3995815899581592</v>
      </c>
      <c r="I47" s="266">
        <v>43</v>
      </c>
      <c r="J47" s="232" t="s">
        <v>79</v>
      </c>
      <c r="K47" s="181">
        <v>58008</v>
      </c>
      <c r="L47" s="180">
        <v>3824</v>
      </c>
      <c r="M47" s="182">
        <v>14</v>
      </c>
      <c r="N47" s="254">
        <f t="shared" si="1"/>
        <v>3.6610878661087867</v>
      </c>
    </row>
    <row r="48" spans="2:14" ht="15.75" thickBot="1" x14ac:dyDescent="0.3">
      <c r="B48" s="266">
        <v>44</v>
      </c>
      <c r="C48" s="170" t="s">
        <v>81</v>
      </c>
      <c r="D48" s="181">
        <v>58142</v>
      </c>
      <c r="E48" s="180">
        <v>4310</v>
      </c>
      <c r="F48" s="182">
        <v>13</v>
      </c>
      <c r="G48" s="172">
        <f t="shared" si="0"/>
        <v>3.0162412993039442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14</v>
      </c>
      <c r="N48" s="172">
        <f t="shared" si="1"/>
        <v>3.2482598607888633</v>
      </c>
    </row>
    <row r="49" spans="2:14" ht="15.75" thickBot="1" x14ac:dyDescent="0.3">
      <c r="B49" s="313">
        <v>45</v>
      </c>
      <c r="C49" s="232" t="s">
        <v>195</v>
      </c>
      <c r="D49" s="181">
        <v>58204</v>
      </c>
      <c r="E49" s="180">
        <v>1487</v>
      </c>
      <c r="F49" s="182">
        <v>11</v>
      </c>
      <c r="G49" s="254">
        <f t="shared" si="0"/>
        <v>7.3974445191661067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13</v>
      </c>
      <c r="N49" s="254">
        <f t="shared" si="1"/>
        <v>8.7424344317417617</v>
      </c>
    </row>
    <row r="50" spans="2:14" ht="16.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H50" s="53" t="s">
        <v>170</v>
      </c>
      <c r="I50" s="266">
        <v>46</v>
      </c>
      <c r="J50" s="64" t="s">
        <v>196</v>
      </c>
      <c r="K50" s="181">
        <v>55106</v>
      </c>
      <c r="L50" s="180">
        <v>1175</v>
      </c>
      <c r="M50" s="182">
        <v>3</v>
      </c>
      <c r="N50" s="306">
        <f t="shared" si="1"/>
        <v>2.5531914893617023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4958</v>
      </c>
      <c r="F51" s="182">
        <v>28</v>
      </c>
      <c r="G51" s="254">
        <f t="shared" si="0"/>
        <v>5.6474384832593785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29</v>
      </c>
      <c r="N51" s="254">
        <f t="shared" si="1"/>
        <v>5.849132714804357</v>
      </c>
    </row>
    <row r="52" spans="2:14" ht="16.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22</v>
      </c>
      <c r="G52" s="254">
        <f t="shared" si="0"/>
        <v>4.7352561343090827</v>
      </c>
      <c r="H52" s="53" t="s">
        <v>170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21</v>
      </c>
      <c r="N52" s="254">
        <f t="shared" si="1"/>
        <v>4.5200172191132157</v>
      </c>
    </row>
    <row r="53" spans="2:14" ht="15.75" thickBot="1" x14ac:dyDescent="0.3">
      <c r="B53" s="266">
        <v>49</v>
      </c>
      <c r="C53" s="64" t="s">
        <v>197</v>
      </c>
      <c r="D53" s="181">
        <v>58357</v>
      </c>
      <c r="E53" s="180">
        <v>2292</v>
      </c>
      <c r="F53" s="182">
        <v>3</v>
      </c>
      <c r="G53" s="306">
        <f t="shared" si="0"/>
        <v>1.3089005235602094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15.75" thickBot="1" x14ac:dyDescent="0.3">
      <c r="B54" s="266">
        <v>50</v>
      </c>
      <c r="C54" s="307" t="s">
        <v>198</v>
      </c>
      <c r="D54" s="181">
        <v>58393</v>
      </c>
      <c r="E54" s="180">
        <v>1376</v>
      </c>
      <c r="F54" s="182">
        <v>2</v>
      </c>
      <c r="G54" s="306">
        <f t="shared" si="0"/>
        <v>1.4534883720930232</v>
      </c>
      <c r="I54" s="266">
        <v>50</v>
      </c>
      <c r="J54" s="307" t="s">
        <v>198</v>
      </c>
      <c r="K54" s="181">
        <v>58393</v>
      </c>
      <c r="L54" s="180">
        <v>1376</v>
      </c>
      <c r="M54" s="182">
        <v>2</v>
      </c>
      <c r="N54" s="306">
        <f t="shared" si="1"/>
        <v>1.4534883720930232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1631</v>
      </c>
      <c r="F55" s="182">
        <v>5</v>
      </c>
      <c r="G55" s="172">
        <f t="shared" si="0"/>
        <v>3.0656039239730228</v>
      </c>
      <c r="H55" s="53" t="s">
        <v>170</v>
      </c>
      <c r="I55" s="266">
        <v>51</v>
      </c>
      <c r="J55" s="307" t="s">
        <v>199</v>
      </c>
      <c r="K55" s="181">
        <v>58464</v>
      </c>
      <c r="L55" s="180">
        <v>1631</v>
      </c>
      <c r="M55" s="182">
        <v>4</v>
      </c>
      <c r="N55" s="306">
        <f t="shared" si="1"/>
        <v>2.4524831391784181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3645</v>
      </c>
      <c r="F57" s="182">
        <v>14</v>
      </c>
      <c r="G57" s="254">
        <f t="shared" si="0"/>
        <v>3.8408779149519892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11</v>
      </c>
      <c r="N57" s="254">
        <f t="shared" si="1"/>
        <v>3.017832647462277</v>
      </c>
    </row>
    <row r="58" spans="2:14" ht="15.75" thickBot="1" x14ac:dyDescent="0.3">
      <c r="B58" s="266">
        <v>54</v>
      </c>
      <c r="C58" s="232" t="s">
        <v>101</v>
      </c>
      <c r="D58" s="181">
        <v>55277</v>
      </c>
      <c r="E58" s="180">
        <v>5875</v>
      </c>
      <c r="F58" s="182">
        <v>31</v>
      </c>
      <c r="G58" s="254">
        <f t="shared" si="0"/>
        <v>5.2765957446808507</v>
      </c>
      <c r="I58" s="266">
        <v>54</v>
      </c>
      <c r="J58" s="232" t="s">
        <v>101</v>
      </c>
      <c r="K58" s="181">
        <v>55277</v>
      </c>
      <c r="L58" s="180">
        <v>5875</v>
      </c>
      <c r="M58" s="182">
        <v>31</v>
      </c>
      <c r="N58" s="254">
        <f t="shared" si="1"/>
        <v>5.2765957446808507</v>
      </c>
    </row>
    <row r="59" spans="2:14" ht="15.7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10</v>
      </c>
      <c r="G59" s="173">
        <f t="shared" si="0"/>
        <v>2.5987525987525988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11</v>
      </c>
      <c r="N59" s="173">
        <f t="shared" si="1"/>
        <v>2.8586278586278588</v>
      </c>
    </row>
    <row r="60" spans="2:14" ht="16.5" thickBot="1" x14ac:dyDescent="0.3">
      <c r="B60" s="266">
        <v>56</v>
      </c>
      <c r="C60" s="307" t="s">
        <v>105</v>
      </c>
      <c r="D60" s="181">
        <v>58623</v>
      </c>
      <c r="E60" s="180">
        <v>3288</v>
      </c>
      <c r="F60" s="182">
        <v>8</v>
      </c>
      <c r="G60" s="306">
        <f t="shared" si="0"/>
        <v>2.4330900243309004</v>
      </c>
      <c r="H60" s="53" t="s">
        <v>170</v>
      </c>
      <c r="I60" s="266">
        <v>56</v>
      </c>
      <c r="J60" s="307" t="s">
        <v>105</v>
      </c>
      <c r="K60" s="181">
        <v>58623</v>
      </c>
      <c r="L60" s="180">
        <v>3288</v>
      </c>
      <c r="M60" s="182">
        <v>7</v>
      </c>
      <c r="N60" s="306">
        <f t="shared" si="1"/>
        <v>2.1289537712895377</v>
      </c>
    </row>
    <row r="61" spans="2:14" ht="15.75" thickBot="1" x14ac:dyDescent="0.3">
      <c r="B61" s="266">
        <v>57</v>
      </c>
      <c r="C61" s="232" t="s">
        <v>201</v>
      </c>
      <c r="D61" s="181">
        <v>58721</v>
      </c>
      <c r="E61" s="180">
        <v>3275</v>
      </c>
      <c r="F61" s="182">
        <v>12</v>
      </c>
      <c r="G61" s="254">
        <f t="shared" si="0"/>
        <v>3.66412213740458</v>
      </c>
      <c r="I61" s="266">
        <v>57</v>
      </c>
      <c r="J61" s="232" t="s">
        <v>201</v>
      </c>
      <c r="K61" s="181">
        <v>58721</v>
      </c>
      <c r="L61" s="180">
        <v>3275</v>
      </c>
      <c r="M61" s="182">
        <v>16</v>
      </c>
      <c r="N61" s="254">
        <f t="shared" si="1"/>
        <v>4.885496183206107</v>
      </c>
    </row>
    <row r="62" spans="2:14" ht="15.75" thickBot="1" x14ac:dyDescent="0.3">
      <c r="B62" s="266">
        <v>58</v>
      </c>
      <c r="C62" s="64" t="s">
        <v>119</v>
      </c>
      <c r="D62" s="181">
        <v>60169</v>
      </c>
      <c r="E62" s="180">
        <v>2294</v>
      </c>
      <c r="F62" s="182">
        <v>5</v>
      </c>
      <c r="G62" s="306">
        <f t="shared" si="0"/>
        <v>2.1795989537925022</v>
      </c>
      <c r="I62" s="266">
        <v>58</v>
      </c>
      <c r="J62" s="64" t="s">
        <v>119</v>
      </c>
      <c r="K62" s="181">
        <v>60169</v>
      </c>
      <c r="L62" s="180">
        <v>2294</v>
      </c>
      <c r="M62" s="182">
        <v>5</v>
      </c>
      <c r="N62" s="306">
        <f t="shared" si="1"/>
        <v>2.1795989537925022</v>
      </c>
    </row>
    <row r="63" spans="2:14" ht="15.75" thickBot="1" x14ac:dyDescent="0.3">
      <c r="B63" s="266">
        <v>59</v>
      </c>
      <c r="C63" s="200" t="s">
        <v>202</v>
      </c>
      <c r="D63" s="181">
        <v>58794</v>
      </c>
      <c r="E63" s="180">
        <v>1149</v>
      </c>
      <c r="F63" s="182">
        <v>1</v>
      </c>
      <c r="G63" s="202">
        <f t="shared" si="0"/>
        <v>0.8703220191470844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15.75" thickBot="1" x14ac:dyDescent="0.3">
      <c r="B65" s="266">
        <v>61</v>
      </c>
      <c r="C65" s="307" t="s">
        <v>203</v>
      </c>
      <c r="D65" s="181">
        <v>58918</v>
      </c>
      <c r="E65" s="180">
        <v>1653</v>
      </c>
      <c r="F65" s="182">
        <v>3</v>
      </c>
      <c r="G65" s="306">
        <f t="shared" si="0"/>
        <v>1.8148820326678765</v>
      </c>
      <c r="I65" s="266">
        <v>61</v>
      </c>
      <c r="J65" s="307" t="s">
        <v>203</v>
      </c>
      <c r="K65" s="181">
        <v>58918</v>
      </c>
      <c r="L65" s="180">
        <v>1653</v>
      </c>
      <c r="M65" s="182">
        <v>4</v>
      </c>
      <c r="N65" s="306">
        <f t="shared" si="1"/>
        <v>2.4198427102238353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4774</v>
      </c>
      <c r="F67" s="182">
        <v>25</v>
      </c>
      <c r="G67" s="254">
        <f t="shared" si="0"/>
        <v>5.2366987850858822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24</v>
      </c>
      <c r="N67" s="254">
        <f t="shared" si="1"/>
        <v>5.0272308336824469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1401</v>
      </c>
      <c r="F68" s="182">
        <v>2</v>
      </c>
      <c r="G68" s="173">
        <f t="shared" si="0"/>
        <v>1.4275517487508922</v>
      </c>
      <c r="H68" s="53" t="s">
        <v>170</v>
      </c>
      <c r="I68" s="266">
        <v>64</v>
      </c>
      <c r="J68" s="200" t="s">
        <v>205</v>
      </c>
      <c r="K68" s="181">
        <v>59238</v>
      </c>
      <c r="L68" s="180">
        <v>1401</v>
      </c>
      <c r="M68" s="182">
        <v>1</v>
      </c>
      <c r="N68" s="202">
        <f t="shared" si="1"/>
        <v>0.7137758743754461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1376</v>
      </c>
      <c r="F69" s="182">
        <v>2</v>
      </c>
      <c r="G69" s="306">
        <f t="shared" si="0"/>
        <v>1.4534883720930232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1</v>
      </c>
      <c r="N70" s="202">
        <f t="shared" ref="N70:N86" si="3">M70*1000/L70</f>
        <v>0.67476383265856954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1535</v>
      </c>
      <c r="F71" s="182">
        <v>11</v>
      </c>
      <c r="G71" s="254">
        <f t="shared" si="2"/>
        <v>7.1661237785016283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11</v>
      </c>
      <c r="N71" s="254">
        <f t="shared" si="3"/>
        <v>7.1661237785016283</v>
      </c>
    </row>
    <row r="72" spans="2:14" ht="15.75" thickBot="1" x14ac:dyDescent="0.3">
      <c r="B72" s="266">
        <v>68</v>
      </c>
      <c r="C72" s="232" t="s">
        <v>208</v>
      </c>
      <c r="D72" s="181">
        <v>55311</v>
      </c>
      <c r="E72" s="180">
        <v>2200</v>
      </c>
      <c r="F72" s="182">
        <v>7</v>
      </c>
      <c r="G72" s="254">
        <f t="shared" si="2"/>
        <v>3.1818181818181817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8</v>
      </c>
      <c r="N72" s="254">
        <f t="shared" si="3"/>
        <v>3.6363636363636362</v>
      </c>
    </row>
    <row r="73" spans="2:14" ht="16.5" thickBot="1" x14ac:dyDescent="0.3">
      <c r="B73" s="308">
        <v>69</v>
      </c>
      <c r="C73" s="243" t="s">
        <v>209</v>
      </c>
      <c r="D73" s="305">
        <v>59498</v>
      </c>
      <c r="E73" s="180">
        <v>1267</v>
      </c>
      <c r="F73" s="182">
        <v>12</v>
      </c>
      <c r="G73" s="254">
        <f t="shared" si="2"/>
        <v>9.47119179163378</v>
      </c>
      <c r="H73" s="53" t="s">
        <v>170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10</v>
      </c>
      <c r="N73" s="254">
        <f t="shared" si="3"/>
        <v>7.8926598263614842</v>
      </c>
    </row>
    <row r="74" spans="2:14" ht="15.75" thickBot="1" x14ac:dyDescent="0.3">
      <c r="B74" s="266">
        <v>70</v>
      </c>
      <c r="C74" s="200" t="s">
        <v>210</v>
      </c>
      <c r="D74" s="181">
        <v>59586</v>
      </c>
      <c r="E74" s="180">
        <v>2244</v>
      </c>
      <c r="F74" s="182">
        <v>2</v>
      </c>
      <c r="G74" s="202">
        <f t="shared" si="2"/>
        <v>0.89126559714795006</v>
      </c>
      <c r="I74" s="266">
        <v>70</v>
      </c>
      <c r="J74" s="307" t="s">
        <v>210</v>
      </c>
      <c r="K74" s="181">
        <v>59586</v>
      </c>
      <c r="L74" s="180">
        <v>2244</v>
      </c>
      <c r="M74" s="182">
        <v>4</v>
      </c>
      <c r="N74" s="306">
        <f t="shared" si="3"/>
        <v>1.7825311942959001</v>
      </c>
    </row>
    <row r="75" spans="2:14" ht="15.75" thickBot="1" x14ac:dyDescent="0.3">
      <c r="B75" s="265">
        <v>71</v>
      </c>
      <c r="C75" s="232" t="s">
        <v>211</v>
      </c>
      <c r="D75" s="181">
        <v>59327</v>
      </c>
      <c r="E75" s="180">
        <v>4128</v>
      </c>
      <c r="F75" s="182">
        <v>29</v>
      </c>
      <c r="G75" s="254">
        <f t="shared" si="2"/>
        <v>7.025193798449612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32</v>
      </c>
      <c r="N75" s="254">
        <f t="shared" si="3"/>
        <v>7.7519379844961236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09">
        <v>2274</v>
      </c>
      <c r="F76" s="182">
        <v>23</v>
      </c>
      <c r="G76" s="254">
        <f t="shared" si="2"/>
        <v>10.114335971855761</v>
      </c>
      <c r="H76" s="53" t="s">
        <v>170</v>
      </c>
      <c r="I76" s="308">
        <v>72</v>
      </c>
      <c r="J76" s="243" t="s">
        <v>149</v>
      </c>
      <c r="K76" s="305">
        <v>59416</v>
      </c>
      <c r="L76" s="309">
        <v>2274</v>
      </c>
      <c r="M76" s="310">
        <v>22</v>
      </c>
      <c r="N76" s="254">
        <f t="shared" si="3"/>
        <v>9.6745822339489891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1520</v>
      </c>
      <c r="F77" s="182">
        <v>3</v>
      </c>
      <c r="G77" s="173">
        <f t="shared" si="2"/>
        <v>1.9736842105263157</v>
      </c>
      <c r="I77" s="266">
        <v>73</v>
      </c>
      <c r="J77" s="232" t="s">
        <v>151</v>
      </c>
      <c r="K77" s="181">
        <v>59657</v>
      </c>
      <c r="L77" s="180">
        <v>1520</v>
      </c>
      <c r="M77" s="182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1721</v>
      </c>
      <c r="F78" s="182">
        <v>3</v>
      </c>
      <c r="G78" s="306">
        <f t="shared" si="2"/>
        <v>1.7431725740848345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4588</v>
      </c>
      <c r="F79" s="182">
        <v>14</v>
      </c>
      <c r="G79" s="172">
        <f t="shared" si="2"/>
        <v>3.051438535309503</v>
      </c>
      <c r="H79" s="53" t="s">
        <v>170</v>
      </c>
      <c r="I79" s="266">
        <v>75</v>
      </c>
      <c r="J79" s="307" t="s">
        <v>155</v>
      </c>
      <c r="K79" s="181">
        <v>59693</v>
      </c>
      <c r="L79" s="180">
        <v>4588</v>
      </c>
      <c r="M79" s="182">
        <v>13</v>
      </c>
      <c r="N79" s="306">
        <f t="shared" si="3"/>
        <v>2.8334786399302527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2183</v>
      </c>
      <c r="F80" s="182">
        <v>4</v>
      </c>
      <c r="G80" s="306">
        <f t="shared" si="2"/>
        <v>1.8323408153916629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15.75" thickBot="1" x14ac:dyDescent="0.3">
      <c r="B81" s="266">
        <v>77</v>
      </c>
      <c r="C81" s="307" t="s">
        <v>213</v>
      </c>
      <c r="D81" s="181">
        <v>59880</v>
      </c>
      <c r="E81" s="180">
        <v>2566</v>
      </c>
      <c r="F81" s="182">
        <v>5</v>
      </c>
      <c r="G81" s="306">
        <f t="shared" si="2"/>
        <v>1.9485580670303975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2102</v>
      </c>
      <c r="F82" s="182">
        <v>4</v>
      </c>
      <c r="G82" s="173">
        <f t="shared" si="2"/>
        <v>1.9029495718363463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2</v>
      </c>
      <c r="N83" s="173">
        <f t="shared" si="3"/>
        <v>2.1074815595363541</v>
      </c>
    </row>
    <row r="84" spans="2:14" ht="15.75" thickBot="1" x14ac:dyDescent="0.3">
      <c r="B84" s="266">
        <v>80</v>
      </c>
      <c r="C84" s="232" t="s">
        <v>214</v>
      </c>
      <c r="D84" s="181">
        <v>60062</v>
      </c>
      <c r="E84" s="180">
        <v>5934</v>
      </c>
      <c r="F84" s="182">
        <v>33</v>
      </c>
      <c r="G84" s="254">
        <f t="shared" si="2"/>
        <v>5.5611729019211324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34</v>
      </c>
      <c r="N84" s="254">
        <f t="shared" si="3"/>
        <v>5.7296932928884399</v>
      </c>
    </row>
    <row r="85" spans="2:14" ht="15.75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402" t="s">
        <v>215</v>
      </c>
      <c r="C86" s="403"/>
      <c r="D86" s="404"/>
      <c r="E86" s="167">
        <f>SUM(E5:E85)</f>
        <v>758376</v>
      </c>
      <c r="F86" s="167">
        <f>SUM(F5:F85)</f>
        <v>2875</v>
      </c>
      <c r="G86" s="244">
        <f t="shared" si="2"/>
        <v>3.7909954956380476</v>
      </c>
      <c r="I86" s="402" t="s">
        <v>215</v>
      </c>
      <c r="J86" s="403"/>
      <c r="K86" s="404"/>
      <c r="L86" s="167">
        <f>SUM(L5:L85)</f>
        <v>758376</v>
      </c>
      <c r="M86" s="167">
        <f>SUM(M5:M85)</f>
        <v>3067</v>
      </c>
      <c r="N86" s="244">
        <f t="shared" si="3"/>
        <v>4.0441680643902229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85546875" customWidth="1"/>
    <col min="7" max="7" width="10.85546875" customWidth="1"/>
    <col min="10" max="10" width="14.7109375" customWidth="1"/>
  </cols>
  <sheetData>
    <row r="1" spans="2:14" ht="16.5" thickBot="1" x14ac:dyDescent="0.3">
      <c r="C1" s="249">
        <v>44311</v>
      </c>
      <c r="J1" s="249">
        <v>44310</v>
      </c>
    </row>
    <row r="2" spans="2:14" ht="78" customHeight="1" thickBot="1" x14ac:dyDescent="0.35">
      <c r="B2" s="393" t="s">
        <v>310</v>
      </c>
      <c r="C2" s="394"/>
      <c r="D2" s="394"/>
      <c r="E2" s="394"/>
      <c r="F2" s="394"/>
      <c r="G2" s="395"/>
      <c r="I2" s="393" t="s">
        <v>309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337440</v>
      </c>
      <c r="F5" s="182">
        <v>1187</v>
      </c>
      <c r="G5" s="254">
        <f>F5*1000/E5</f>
        <v>3.5176623992413467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1288</v>
      </c>
      <c r="N5" s="254">
        <f>M5*1000/L5</f>
        <v>3.8169748696064487</v>
      </c>
    </row>
    <row r="6" spans="2:14" ht="15.75" thickBot="1" x14ac:dyDescent="0.3">
      <c r="B6" s="266">
        <v>2</v>
      </c>
      <c r="C6" s="232" t="s">
        <v>227</v>
      </c>
      <c r="D6" s="181">
        <v>55008</v>
      </c>
      <c r="E6" s="180">
        <v>38432</v>
      </c>
      <c r="F6" s="182">
        <v>119</v>
      </c>
      <c r="G6" s="254">
        <f t="shared" ref="G6:G69" si="0">F6*1000/E6</f>
        <v>3.0963780183180685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137</v>
      </c>
      <c r="N6" s="254">
        <f t="shared" ref="N6:N69" si="1">M6*1000/L6</f>
        <v>3.5647377185678599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23025</v>
      </c>
      <c r="F7" s="182">
        <v>72</v>
      </c>
      <c r="G7" s="254">
        <f t="shared" si="0"/>
        <v>3.1270358306188926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73</v>
      </c>
      <c r="N7" s="254">
        <f t="shared" si="1"/>
        <v>3.1704668838219328</v>
      </c>
    </row>
    <row r="8" spans="2:14" ht="15.75" thickBot="1" x14ac:dyDescent="0.3">
      <c r="B8" s="266">
        <v>4</v>
      </c>
      <c r="C8" s="232" t="s">
        <v>229</v>
      </c>
      <c r="D8" s="181">
        <v>55259</v>
      </c>
      <c r="E8" s="180">
        <v>55568</v>
      </c>
      <c r="F8" s="182">
        <v>191</v>
      </c>
      <c r="G8" s="254">
        <f t="shared" si="0"/>
        <v>3.4372300604664554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206</v>
      </c>
      <c r="N8" s="254">
        <f t="shared" si="1"/>
        <v>3.7071695940109417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180">
        <v>27510</v>
      </c>
      <c r="F9" s="182">
        <v>184</v>
      </c>
      <c r="G9" s="254">
        <f t="shared" si="0"/>
        <v>6.6884769174845511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191</v>
      </c>
      <c r="N9" s="254">
        <f t="shared" si="1"/>
        <v>6.9429298436932028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9563</v>
      </c>
      <c r="F10" s="182">
        <v>46</v>
      </c>
      <c r="G10" s="254">
        <f t="shared" si="0"/>
        <v>4.8102060023005331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47</v>
      </c>
      <c r="N10" s="254">
        <f t="shared" si="1"/>
        <v>4.9147756980027184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6579</v>
      </c>
      <c r="F11" s="182">
        <v>9</v>
      </c>
      <c r="G11" s="306">
        <f t="shared" si="0"/>
        <v>1.3679890560875514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11</v>
      </c>
      <c r="N11" s="306">
        <f t="shared" si="1"/>
        <v>1.6719866241070072</v>
      </c>
    </row>
    <row r="12" spans="2:14" ht="15.75" thickBot="1" x14ac:dyDescent="0.3">
      <c r="B12" s="266">
        <v>8</v>
      </c>
      <c r="C12" s="195" t="s">
        <v>9</v>
      </c>
      <c r="D12" s="181">
        <v>55598</v>
      </c>
      <c r="E12" s="180">
        <v>1089</v>
      </c>
      <c r="F12" s="182">
        <v>2</v>
      </c>
      <c r="G12" s="269">
        <f t="shared" si="0"/>
        <v>1.8365472910927456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306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3</v>
      </c>
      <c r="N13" s="306">
        <f t="shared" si="1"/>
        <v>2.5380710659898478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15401</v>
      </c>
      <c r="F14" s="182">
        <v>65</v>
      </c>
      <c r="G14" s="254">
        <f t="shared" si="0"/>
        <v>4.2205051620024676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69</v>
      </c>
      <c r="N14" s="254">
        <f t="shared" si="1"/>
        <v>4.4802285565872344</v>
      </c>
    </row>
    <row r="15" spans="2:14" ht="27" customHeight="1" thickBot="1" x14ac:dyDescent="0.3">
      <c r="B15" s="266">
        <v>11</v>
      </c>
      <c r="C15" s="232" t="s">
        <v>174</v>
      </c>
      <c r="D15" s="181">
        <v>55776</v>
      </c>
      <c r="E15" s="180">
        <v>1455</v>
      </c>
      <c r="F15" s="182">
        <v>5</v>
      </c>
      <c r="G15" s="254">
        <f t="shared" si="0"/>
        <v>3.4364261168384878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5.75" thickBot="1" x14ac:dyDescent="0.3">
      <c r="B16" s="266">
        <v>12</v>
      </c>
      <c r="C16" s="232" t="s">
        <v>17</v>
      </c>
      <c r="D16" s="181">
        <v>55838</v>
      </c>
      <c r="E16" s="180">
        <v>13003</v>
      </c>
      <c r="F16" s="182">
        <v>43</v>
      </c>
      <c r="G16" s="254">
        <f t="shared" si="0"/>
        <v>3.3069291701914945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45</v>
      </c>
      <c r="N16" s="254">
        <f t="shared" si="1"/>
        <v>3.4607398292701683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1976</v>
      </c>
      <c r="F17" s="182">
        <v>4</v>
      </c>
      <c r="G17" s="306">
        <f t="shared" si="0"/>
        <v>2.0242914979757085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5</v>
      </c>
      <c r="N17" s="306">
        <f t="shared" si="1"/>
        <v>2.5303643724696356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1342</v>
      </c>
      <c r="F18" s="182">
        <v>1</v>
      </c>
      <c r="G18" s="202">
        <f t="shared" si="0"/>
        <v>0.7451564828614009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27" customHeight="1" thickBot="1" x14ac:dyDescent="0.3">
      <c r="B19" s="266">
        <v>15</v>
      </c>
      <c r="C19" s="195" t="s">
        <v>177</v>
      </c>
      <c r="D19" s="181">
        <v>56096</v>
      </c>
      <c r="E19" s="180">
        <v>1431</v>
      </c>
      <c r="F19" s="182">
        <v>3</v>
      </c>
      <c r="G19" s="269">
        <f t="shared" si="0"/>
        <v>2.0964360587002098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15</v>
      </c>
      <c r="G20" s="254">
        <f t="shared" si="0"/>
        <v>3.1004547333608929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19</v>
      </c>
      <c r="N20" s="254">
        <f t="shared" si="1"/>
        <v>3.927242662257131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 t="s">
        <v>170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0</v>
      </c>
      <c r="N22" s="202">
        <f t="shared" si="1"/>
        <v>0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2384</v>
      </c>
      <c r="F23" s="182">
        <v>9</v>
      </c>
      <c r="G23" s="172">
        <f t="shared" si="0"/>
        <v>3.7751677852348995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180">
        <v>2363</v>
      </c>
      <c r="F24" s="182">
        <v>8</v>
      </c>
      <c r="G24" s="254">
        <f t="shared" si="0"/>
        <v>3.3855268726195513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9</v>
      </c>
      <c r="N24" s="254">
        <f t="shared" si="1"/>
        <v>3.8087177316969951</v>
      </c>
    </row>
    <row r="25" spans="2:14" ht="27" customHeight="1" thickBot="1" x14ac:dyDescent="0.3">
      <c r="B25" s="266">
        <v>21</v>
      </c>
      <c r="C25" s="195" t="s">
        <v>182</v>
      </c>
      <c r="D25" s="181">
        <v>56461</v>
      </c>
      <c r="E25" s="180">
        <v>2493</v>
      </c>
      <c r="F25" s="182">
        <v>5</v>
      </c>
      <c r="G25" s="269">
        <f t="shared" si="0"/>
        <v>2.0056157240272765</v>
      </c>
      <c r="H25" s="53" t="s">
        <v>170</v>
      </c>
      <c r="I25" s="266">
        <v>21</v>
      </c>
      <c r="J25" s="200" t="s">
        <v>182</v>
      </c>
      <c r="K25" s="181">
        <v>56461</v>
      </c>
      <c r="L25" s="180">
        <v>2493</v>
      </c>
      <c r="M25" s="182">
        <v>2</v>
      </c>
      <c r="N25" s="202">
        <f t="shared" si="1"/>
        <v>0.8022462896109106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180">
        <v>2689</v>
      </c>
      <c r="F26" s="182">
        <v>2</v>
      </c>
      <c r="G26" s="202">
        <f t="shared" si="0"/>
        <v>0.74377091855708444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180">
        <v>3058</v>
      </c>
      <c r="F27" s="182">
        <v>2</v>
      </c>
      <c r="G27" s="202">
        <f t="shared" si="0"/>
        <v>0.65402223675604976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4797</v>
      </c>
      <c r="F28" s="182">
        <v>9</v>
      </c>
      <c r="G28" s="173">
        <f t="shared" si="0"/>
        <v>1.876172607879925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10</v>
      </c>
      <c r="N28" s="173">
        <f t="shared" si="1"/>
        <v>2.0846362309776945</v>
      </c>
    </row>
    <row r="29" spans="2:14" ht="15.75" thickBot="1" x14ac:dyDescent="0.3">
      <c r="B29" s="266">
        <v>25</v>
      </c>
      <c r="C29" s="195" t="s">
        <v>186</v>
      </c>
      <c r="D29" s="181">
        <v>57314</v>
      </c>
      <c r="E29" s="180">
        <v>2343</v>
      </c>
      <c r="F29" s="182">
        <v>4</v>
      </c>
      <c r="G29" s="173">
        <f t="shared" si="0"/>
        <v>1.7072129748186087</v>
      </c>
      <c r="I29" s="266">
        <v>25</v>
      </c>
      <c r="J29" s="195" t="s">
        <v>186</v>
      </c>
      <c r="K29" s="181">
        <v>57314</v>
      </c>
      <c r="L29" s="180">
        <v>2343</v>
      </c>
      <c r="M29" s="182">
        <v>4</v>
      </c>
      <c r="N29" s="173">
        <f t="shared" si="1"/>
        <v>1.7072129748186087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306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309">
        <v>3733</v>
      </c>
      <c r="F31" s="182">
        <v>32</v>
      </c>
      <c r="G31" s="254">
        <f t="shared" si="0"/>
        <v>8.5721939458880261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32</v>
      </c>
      <c r="N31" s="254">
        <f t="shared" si="1"/>
        <v>8.5721939458880261</v>
      </c>
    </row>
    <row r="32" spans="2:14" ht="27" customHeight="1" thickBot="1" x14ac:dyDescent="0.3">
      <c r="B32" s="266">
        <v>28</v>
      </c>
      <c r="C32" s="307" t="s">
        <v>49</v>
      </c>
      <c r="D32" s="181">
        <v>56988</v>
      </c>
      <c r="E32" s="180">
        <v>3725</v>
      </c>
      <c r="F32" s="182">
        <v>5</v>
      </c>
      <c r="G32" s="306">
        <f t="shared" si="0"/>
        <v>1.3422818791946309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27" customHeight="1" thickBot="1" x14ac:dyDescent="0.3">
      <c r="B33" s="266">
        <v>29</v>
      </c>
      <c r="C33" s="232" t="s">
        <v>188</v>
      </c>
      <c r="D33" s="181">
        <v>57083</v>
      </c>
      <c r="E33" s="180">
        <v>2363</v>
      </c>
      <c r="F33" s="182">
        <v>8</v>
      </c>
      <c r="G33" s="254">
        <f t="shared" si="0"/>
        <v>3.3855268726195513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8</v>
      </c>
      <c r="N33" s="254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1520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307" t="s">
        <v>55</v>
      </c>
      <c r="D35" s="181">
        <v>57225</v>
      </c>
      <c r="E35" s="180">
        <v>1813</v>
      </c>
      <c r="F35" s="182">
        <v>3</v>
      </c>
      <c r="G35" s="306">
        <f t="shared" si="0"/>
        <v>1.6547159404302261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4249</v>
      </c>
      <c r="F36" s="182">
        <v>18</v>
      </c>
      <c r="G36" s="254">
        <f t="shared" si="0"/>
        <v>4.2362908919745825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21</v>
      </c>
      <c r="N36" s="254">
        <f t="shared" si="1"/>
        <v>4.9423393739703458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1366</v>
      </c>
      <c r="F37" s="182">
        <v>9</v>
      </c>
      <c r="G37" s="254">
        <f t="shared" si="0"/>
        <v>6.5885797950219622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customHeight="1" thickBot="1" x14ac:dyDescent="0.3">
      <c r="B38" s="266">
        <v>34</v>
      </c>
      <c r="C38" s="232" t="s">
        <v>61</v>
      </c>
      <c r="D38" s="181">
        <v>55062</v>
      </c>
      <c r="E38" s="180">
        <v>3048</v>
      </c>
      <c r="F38" s="182">
        <v>11</v>
      </c>
      <c r="G38" s="254">
        <f t="shared" si="0"/>
        <v>3.6089238845144358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11</v>
      </c>
      <c r="N38" s="254">
        <f t="shared" si="1"/>
        <v>3.6089238845144358</v>
      </c>
    </row>
    <row r="39" spans="2:14" ht="15.75" thickBot="1" x14ac:dyDescent="0.3">
      <c r="B39" s="312">
        <v>35</v>
      </c>
      <c r="C39" s="243" t="s">
        <v>190</v>
      </c>
      <c r="D39" s="181">
        <v>57546</v>
      </c>
      <c r="E39" s="180">
        <v>1494</v>
      </c>
      <c r="F39" s="182">
        <v>12</v>
      </c>
      <c r="G39" s="254">
        <f t="shared" si="0"/>
        <v>8.0321285140562253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4405</v>
      </c>
      <c r="F40" s="182">
        <v>24</v>
      </c>
      <c r="G40" s="254">
        <f t="shared" si="0"/>
        <v>5.4483541430192961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28</v>
      </c>
      <c r="N40" s="254">
        <f t="shared" si="1"/>
        <v>6.3564131668558455</v>
      </c>
    </row>
    <row r="41" spans="2:14" ht="27" thickBot="1" x14ac:dyDescent="0.3">
      <c r="B41" s="266">
        <v>37</v>
      </c>
      <c r="C41" s="64" t="s">
        <v>191</v>
      </c>
      <c r="D41" s="181">
        <v>57644</v>
      </c>
      <c r="E41" s="180">
        <v>2744</v>
      </c>
      <c r="F41" s="182">
        <v>4</v>
      </c>
      <c r="G41" s="173">
        <f t="shared" si="0"/>
        <v>1.4577259475218658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5</v>
      </c>
      <c r="N41" s="173">
        <f t="shared" si="1"/>
        <v>1.8221574344023324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46571</v>
      </c>
      <c r="F42" s="182">
        <v>164</v>
      </c>
      <c r="G42" s="254">
        <f t="shared" si="0"/>
        <v>3.5215047991239183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165</v>
      </c>
      <c r="N42" s="254">
        <f t="shared" si="1"/>
        <v>3.5429773893624787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3889</v>
      </c>
      <c r="F43" s="182">
        <v>17</v>
      </c>
      <c r="G43" s="254">
        <f t="shared" si="0"/>
        <v>4.3713036770377993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17</v>
      </c>
      <c r="N43" s="254">
        <f t="shared" si="1"/>
        <v>4.3713036770377993</v>
      </c>
    </row>
    <row r="44" spans="2:14" ht="15.75" thickBot="1" x14ac:dyDescent="0.3">
      <c r="B44" s="266">
        <v>40</v>
      </c>
      <c r="C44" s="195" t="s">
        <v>193</v>
      </c>
      <c r="D44" s="181">
        <v>57948</v>
      </c>
      <c r="E44" s="180">
        <v>2286</v>
      </c>
      <c r="F44" s="182">
        <v>5</v>
      </c>
      <c r="G44" s="269">
        <f t="shared" si="0"/>
        <v>2.1872265966754156</v>
      </c>
      <c r="I44" s="266">
        <v>40</v>
      </c>
      <c r="J44" s="232" t="s">
        <v>193</v>
      </c>
      <c r="K44" s="181">
        <v>57948</v>
      </c>
      <c r="L44" s="180">
        <v>2286</v>
      </c>
      <c r="M44" s="182">
        <v>8</v>
      </c>
      <c r="N44" s="254">
        <f t="shared" si="1"/>
        <v>3.499562554680665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1500</v>
      </c>
      <c r="F45" s="182">
        <v>5</v>
      </c>
      <c r="G45" s="172">
        <f t="shared" si="0"/>
        <v>3.3333333333333335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9124</v>
      </c>
      <c r="F46" s="182">
        <v>22</v>
      </c>
      <c r="G46" s="173">
        <f t="shared" si="0"/>
        <v>2.4112231477422181</v>
      </c>
      <c r="I46" s="266">
        <v>42</v>
      </c>
      <c r="J46" s="64" t="s">
        <v>194</v>
      </c>
      <c r="K46" s="181">
        <v>57902</v>
      </c>
      <c r="L46" s="180">
        <v>9124</v>
      </c>
      <c r="M46" s="182">
        <v>22</v>
      </c>
      <c r="N46" s="173">
        <f t="shared" si="1"/>
        <v>2.4112231477422181</v>
      </c>
    </row>
    <row r="47" spans="2:14" ht="15.75" thickBot="1" x14ac:dyDescent="0.3">
      <c r="B47" s="266">
        <v>43</v>
      </c>
      <c r="C47" s="195" t="s">
        <v>79</v>
      </c>
      <c r="D47" s="181">
        <v>58008</v>
      </c>
      <c r="E47" s="180">
        <v>3824</v>
      </c>
      <c r="F47" s="182">
        <v>11</v>
      </c>
      <c r="G47" s="269">
        <f t="shared" si="0"/>
        <v>2.8765690376569037</v>
      </c>
      <c r="I47" s="266">
        <v>43</v>
      </c>
      <c r="J47" s="232" t="s">
        <v>79</v>
      </c>
      <c r="K47" s="181">
        <v>58008</v>
      </c>
      <c r="L47" s="180">
        <v>3824</v>
      </c>
      <c r="M47" s="182">
        <v>13</v>
      </c>
      <c r="N47" s="254">
        <f t="shared" si="1"/>
        <v>3.3995815899581592</v>
      </c>
    </row>
    <row r="48" spans="2:14" ht="15.75" thickBot="1" x14ac:dyDescent="0.3">
      <c r="B48" s="266">
        <v>44</v>
      </c>
      <c r="C48" s="170" t="s">
        <v>81</v>
      </c>
      <c r="D48" s="181">
        <v>58142</v>
      </c>
      <c r="E48" s="180">
        <v>4310</v>
      </c>
      <c r="F48" s="182">
        <v>13</v>
      </c>
      <c r="G48" s="172">
        <f t="shared" si="0"/>
        <v>3.0162412993039442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13</v>
      </c>
      <c r="N48" s="172">
        <f t="shared" si="1"/>
        <v>3.0162412993039442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1487</v>
      </c>
      <c r="F49" s="182">
        <v>9</v>
      </c>
      <c r="G49" s="254">
        <f t="shared" si="0"/>
        <v>6.0524546065904508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11</v>
      </c>
      <c r="N49" s="254">
        <f t="shared" si="1"/>
        <v>7.3974445191661067</v>
      </c>
    </row>
    <row r="50" spans="2:14" ht="27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4958</v>
      </c>
      <c r="F51" s="182">
        <v>22</v>
      </c>
      <c r="G51" s="254">
        <f t="shared" si="0"/>
        <v>4.4372730939895115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28</v>
      </c>
      <c r="N51" s="254">
        <f t="shared" si="1"/>
        <v>5.6474384832593785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22</v>
      </c>
      <c r="G52" s="254">
        <f t="shared" si="0"/>
        <v>4.7352561343090827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22</v>
      </c>
      <c r="N52" s="254">
        <f t="shared" si="1"/>
        <v>4.7352561343090827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2292</v>
      </c>
      <c r="F53" s="182">
        <v>3</v>
      </c>
      <c r="G53" s="306">
        <f t="shared" si="0"/>
        <v>1.3089005235602094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1376</v>
      </c>
      <c r="F54" s="182">
        <v>1</v>
      </c>
      <c r="G54" s="202">
        <f t="shared" si="0"/>
        <v>0.72674418604651159</v>
      </c>
      <c r="I54" s="266">
        <v>50</v>
      </c>
      <c r="J54" s="307" t="s">
        <v>198</v>
      </c>
      <c r="K54" s="181">
        <v>58393</v>
      </c>
      <c r="L54" s="180">
        <v>1376</v>
      </c>
      <c r="M54" s="182">
        <v>2</v>
      </c>
      <c r="N54" s="306">
        <f t="shared" si="1"/>
        <v>1.4534883720930232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1631</v>
      </c>
      <c r="F55" s="182">
        <v>6</v>
      </c>
      <c r="G55" s="172">
        <f t="shared" si="0"/>
        <v>3.6787247087676271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1631</v>
      </c>
      <c r="M55" s="182">
        <v>5</v>
      </c>
      <c r="N55" s="172">
        <f t="shared" si="1"/>
        <v>3.0656039239730228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1508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3645</v>
      </c>
      <c r="F57" s="182">
        <v>12</v>
      </c>
      <c r="G57" s="254">
        <f t="shared" si="0"/>
        <v>3.2921810699588478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14</v>
      </c>
      <c r="N57" s="254">
        <f t="shared" si="1"/>
        <v>3.8408779149519892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5875</v>
      </c>
      <c r="F58" s="182">
        <v>32</v>
      </c>
      <c r="G58" s="254">
        <f t="shared" si="0"/>
        <v>5.4468085106382977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5875</v>
      </c>
      <c r="M58" s="182">
        <v>31</v>
      </c>
      <c r="N58" s="254">
        <f t="shared" si="1"/>
        <v>5.2765957446808507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11</v>
      </c>
      <c r="G59" s="173">
        <f t="shared" si="0"/>
        <v>2.8586278586278588</v>
      </c>
      <c r="H59" s="53" t="s">
        <v>170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10</v>
      </c>
      <c r="N59" s="173">
        <f t="shared" si="1"/>
        <v>2.5987525987525988</v>
      </c>
    </row>
    <row r="60" spans="2:14" ht="16.5" thickBot="1" x14ac:dyDescent="0.3">
      <c r="B60" s="266">
        <v>56</v>
      </c>
      <c r="C60" s="307" t="s">
        <v>105</v>
      </c>
      <c r="D60" s="181">
        <v>58623</v>
      </c>
      <c r="E60" s="180">
        <v>3288</v>
      </c>
      <c r="F60" s="182">
        <v>10</v>
      </c>
      <c r="G60" s="172">
        <f t="shared" si="0"/>
        <v>3.0413625304136254</v>
      </c>
      <c r="H60" s="53" t="s">
        <v>170</v>
      </c>
      <c r="I60" s="266">
        <v>56</v>
      </c>
      <c r="J60" s="307" t="s">
        <v>105</v>
      </c>
      <c r="K60" s="181">
        <v>58623</v>
      </c>
      <c r="L60" s="180">
        <v>3288</v>
      </c>
      <c r="M60" s="182">
        <v>8</v>
      </c>
      <c r="N60" s="306">
        <f t="shared" si="1"/>
        <v>2.4330900243309004</v>
      </c>
    </row>
    <row r="61" spans="2:14" ht="27" thickBot="1" x14ac:dyDescent="0.3">
      <c r="B61" s="266">
        <v>57</v>
      </c>
      <c r="C61" s="232" t="s">
        <v>201</v>
      </c>
      <c r="D61" s="181">
        <v>58721</v>
      </c>
      <c r="E61" s="180">
        <v>3275</v>
      </c>
      <c r="F61" s="182">
        <v>15</v>
      </c>
      <c r="G61" s="254">
        <f t="shared" si="0"/>
        <v>4.5801526717557248</v>
      </c>
      <c r="H61" s="53" t="s">
        <v>170</v>
      </c>
      <c r="I61" s="266">
        <v>57</v>
      </c>
      <c r="J61" s="232" t="s">
        <v>201</v>
      </c>
      <c r="K61" s="181">
        <v>58721</v>
      </c>
      <c r="L61" s="180">
        <v>3275</v>
      </c>
      <c r="M61" s="182">
        <v>12</v>
      </c>
      <c r="N61" s="254">
        <f t="shared" si="1"/>
        <v>3.66412213740458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2294</v>
      </c>
      <c r="F62" s="182">
        <v>6</v>
      </c>
      <c r="G62" s="306">
        <f t="shared" si="0"/>
        <v>2.6155187445510024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2294</v>
      </c>
      <c r="M62" s="182">
        <v>5</v>
      </c>
      <c r="N62" s="306">
        <f t="shared" si="1"/>
        <v>2.1795989537925022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1149</v>
      </c>
      <c r="F63" s="182">
        <v>1</v>
      </c>
      <c r="G63" s="202">
        <f t="shared" si="0"/>
        <v>0.8703220191470844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1653</v>
      </c>
      <c r="F65" s="182">
        <v>1</v>
      </c>
      <c r="G65" s="202">
        <f t="shared" si="0"/>
        <v>0.60496067755595884</v>
      </c>
      <c r="I65" s="266">
        <v>61</v>
      </c>
      <c r="J65" s="307" t="s">
        <v>203</v>
      </c>
      <c r="K65" s="181">
        <v>58918</v>
      </c>
      <c r="L65" s="180">
        <v>1653</v>
      </c>
      <c r="M65" s="182">
        <v>3</v>
      </c>
      <c r="N65" s="306">
        <f t="shared" si="1"/>
        <v>1.8148820326678765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4774</v>
      </c>
      <c r="F67" s="182">
        <v>20</v>
      </c>
      <c r="G67" s="254">
        <f t="shared" si="0"/>
        <v>4.1893590280687052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25</v>
      </c>
      <c r="N67" s="254">
        <f t="shared" si="1"/>
        <v>5.2366987850858822</v>
      </c>
    </row>
    <row r="68" spans="2:14" ht="15.75" thickBot="1" x14ac:dyDescent="0.3">
      <c r="B68" s="266">
        <v>64</v>
      </c>
      <c r="C68" s="200" t="s">
        <v>205</v>
      </c>
      <c r="D68" s="181">
        <v>59238</v>
      </c>
      <c r="E68" s="180">
        <v>1401</v>
      </c>
      <c r="F68" s="182">
        <v>1</v>
      </c>
      <c r="G68" s="202">
        <f t="shared" si="0"/>
        <v>0.7137758743754461</v>
      </c>
      <c r="I68" s="266">
        <v>64</v>
      </c>
      <c r="J68" s="64" t="s">
        <v>205</v>
      </c>
      <c r="K68" s="181">
        <v>59238</v>
      </c>
      <c r="L68" s="180">
        <v>1401</v>
      </c>
      <c r="M68" s="182">
        <v>2</v>
      </c>
      <c r="N68" s="173">
        <f t="shared" si="1"/>
        <v>1.4275517487508922</v>
      </c>
    </row>
    <row r="69" spans="2:14" ht="27" thickBot="1" x14ac:dyDescent="0.3">
      <c r="B69" s="266">
        <v>65</v>
      </c>
      <c r="C69" s="64" t="s">
        <v>133</v>
      </c>
      <c r="D69" s="181">
        <v>59130</v>
      </c>
      <c r="E69" s="180">
        <v>1376</v>
      </c>
      <c r="F69" s="182">
        <v>2</v>
      </c>
      <c r="G69" s="306">
        <f t="shared" si="0"/>
        <v>1.4534883720930232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1535</v>
      </c>
      <c r="F71" s="182">
        <v>10</v>
      </c>
      <c r="G71" s="254">
        <f t="shared" si="2"/>
        <v>6.5146579804560263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11</v>
      </c>
      <c r="N71" s="254">
        <f t="shared" si="3"/>
        <v>7.1661237785016283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2200</v>
      </c>
      <c r="F72" s="182">
        <v>7</v>
      </c>
      <c r="G72" s="254">
        <f t="shared" si="2"/>
        <v>3.1818181818181817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7</v>
      </c>
      <c r="N72" s="254">
        <f t="shared" si="3"/>
        <v>3.1818181818181817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1267</v>
      </c>
      <c r="F73" s="182">
        <v>8</v>
      </c>
      <c r="G73" s="254">
        <f t="shared" si="2"/>
        <v>6.3141278610891867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12</v>
      </c>
      <c r="N73" s="254">
        <f t="shared" si="3"/>
        <v>9.47119179163378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2244</v>
      </c>
      <c r="F74" s="182">
        <v>2</v>
      </c>
      <c r="G74" s="202">
        <f t="shared" si="2"/>
        <v>0.89126559714795006</v>
      </c>
      <c r="I74" s="266">
        <v>70</v>
      </c>
      <c r="J74" s="200" t="s">
        <v>210</v>
      </c>
      <c r="K74" s="181">
        <v>59586</v>
      </c>
      <c r="L74" s="180">
        <v>2244</v>
      </c>
      <c r="M74" s="182">
        <v>2</v>
      </c>
      <c r="N74" s="202">
        <f t="shared" si="3"/>
        <v>0.89126559714795006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4128</v>
      </c>
      <c r="F75" s="182">
        <v>28</v>
      </c>
      <c r="G75" s="254">
        <f t="shared" si="2"/>
        <v>6.7829457364341081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29</v>
      </c>
      <c r="N75" s="254">
        <f t="shared" si="3"/>
        <v>7.025193798449612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09">
        <v>2274</v>
      </c>
      <c r="F76" s="182">
        <v>24</v>
      </c>
      <c r="G76" s="254">
        <f t="shared" si="2"/>
        <v>10.554089709762533</v>
      </c>
      <c r="H76" s="53" t="s">
        <v>170</v>
      </c>
      <c r="I76" s="308">
        <v>72</v>
      </c>
      <c r="J76" s="243" t="s">
        <v>149</v>
      </c>
      <c r="K76" s="305">
        <v>59416</v>
      </c>
      <c r="L76" s="309">
        <v>2274</v>
      </c>
      <c r="M76" s="182">
        <v>23</v>
      </c>
      <c r="N76" s="254">
        <f t="shared" si="3"/>
        <v>10.114335971855761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1520</v>
      </c>
      <c r="F77" s="182">
        <v>3</v>
      </c>
      <c r="G77" s="173">
        <f t="shared" si="2"/>
        <v>1.9736842105263157</v>
      </c>
      <c r="I77" s="266">
        <v>73</v>
      </c>
      <c r="J77" s="64" t="s">
        <v>151</v>
      </c>
      <c r="K77" s="181">
        <v>59657</v>
      </c>
      <c r="L77" s="180">
        <v>1520</v>
      </c>
      <c r="M77" s="182">
        <v>3</v>
      </c>
      <c r="N77" s="173">
        <f t="shared" si="3"/>
        <v>1.9736842105263157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1721</v>
      </c>
      <c r="F78" s="182">
        <v>3</v>
      </c>
      <c r="G78" s="306">
        <f t="shared" si="2"/>
        <v>1.7431725740848345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180">
        <v>4588</v>
      </c>
      <c r="F79" s="182">
        <v>16</v>
      </c>
      <c r="G79" s="172">
        <f t="shared" si="2"/>
        <v>3.4873583260680037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4588</v>
      </c>
      <c r="M79" s="182">
        <v>14</v>
      </c>
      <c r="N79" s="172">
        <f t="shared" si="3"/>
        <v>3.051438535309503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2183</v>
      </c>
      <c r="F80" s="182">
        <v>4</v>
      </c>
      <c r="G80" s="306">
        <f t="shared" si="2"/>
        <v>1.8323408153916629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27" customHeight="1" thickBot="1" x14ac:dyDescent="0.3">
      <c r="B81" s="266">
        <v>77</v>
      </c>
      <c r="C81" s="307" t="s">
        <v>213</v>
      </c>
      <c r="D81" s="181">
        <v>59880</v>
      </c>
      <c r="E81" s="180">
        <v>2566</v>
      </c>
      <c r="F81" s="182">
        <v>5</v>
      </c>
      <c r="G81" s="306">
        <f t="shared" si="2"/>
        <v>1.9485580670303975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2102</v>
      </c>
      <c r="F82" s="182">
        <v>4</v>
      </c>
      <c r="G82" s="173">
        <f t="shared" si="2"/>
        <v>1.9029495718363463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949</v>
      </c>
      <c r="F83" s="182">
        <v>1</v>
      </c>
      <c r="G83" s="173">
        <f t="shared" si="2"/>
        <v>1.053740779768177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5934</v>
      </c>
      <c r="F84" s="182">
        <v>31</v>
      </c>
      <c r="G84" s="254">
        <f t="shared" si="2"/>
        <v>5.2241321199865185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33</v>
      </c>
      <c r="N84" s="254">
        <f t="shared" si="3"/>
        <v>5.5611729019211324</v>
      </c>
    </row>
    <row r="85" spans="2:14" ht="27" customHeight="1" thickBot="1" x14ac:dyDescent="0.3">
      <c r="B85" s="303">
        <v>81</v>
      </c>
      <c r="C85" s="314" t="s">
        <v>167</v>
      </c>
      <c r="D85" s="185">
        <v>60099</v>
      </c>
      <c r="E85" s="184">
        <v>1438</v>
      </c>
      <c r="F85" s="186">
        <v>5</v>
      </c>
      <c r="G85" s="172">
        <f t="shared" si="2"/>
        <v>3.4770514603616132</v>
      </c>
      <c r="H85" s="53" t="s">
        <v>170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402" t="s">
        <v>215</v>
      </c>
      <c r="C86" s="403"/>
      <c r="D86" s="404"/>
      <c r="E86" s="167">
        <f>SUM(E5:E85)</f>
        <v>758376</v>
      </c>
      <c r="F86" s="167">
        <f>SUM(F5:F85)</f>
        <v>2692</v>
      </c>
      <c r="G86" s="244">
        <f t="shared" si="2"/>
        <v>3.5496903910461302</v>
      </c>
      <c r="I86" s="402" t="s">
        <v>215</v>
      </c>
      <c r="J86" s="403"/>
      <c r="K86" s="404"/>
      <c r="L86" s="167">
        <f>SUM(L5:L85)</f>
        <v>758376</v>
      </c>
      <c r="M86" s="167">
        <f>SUM(M5:M85)</f>
        <v>2875</v>
      </c>
      <c r="N86" s="244">
        <f t="shared" si="3"/>
        <v>3.7909954956380476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6"/>
  <sheetViews>
    <sheetView workbookViewId="0">
      <selection activeCell="B2" sqref="B2:G86"/>
    </sheetView>
  </sheetViews>
  <sheetFormatPr defaultRowHeight="15" x14ac:dyDescent="0.25"/>
  <cols>
    <col min="3" max="3" width="19.7109375" style="144" customWidth="1"/>
    <col min="4" max="4" width="10.140625" bestFit="1" customWidth="1"/>
    <col min="5" max="5" width="14.42578125" customWidth="1"/>
    <col min="7" max="7" width="12.140625" customWidth="1"/>
    <col min="10" max="10" width="25.7109375" bestFit="1" customWidth="1"/>
    <col min="12" max="12" width="11.85546875" customWidth="1"/>
    <col min="13" max="13" width="11" customWidth="1"/>
    <col min="14" max="14" width="12.28515625" customWidth="1"/>
  </cols>
  <sheetData>
    <row r="1" spans="2:14" ht="19.5" thickBot="1" x14ac:dyDescent="0.35">
      <c r="D1" s="146">
        <v>44267</v>
      </c>
      <c r="J1" s="4">
        <v>44266</v>
      </c>
    </row>
    <row r="2" spans="2:14" ht="55.5" customHeight="1" x14ac:dyDescent="0.3">
      <c r="B2" s="391" t="s">
        <v>220</v>
      </c>
      <c r="C2" s="391"/>
      <c r="D2" s="391"/>
      <c r="E2" s="391"/>
      <c r="F2" s="391"/>
      <c r="G2" s="391"/>
      <c r="I2" s="382" t="s">
        <v>219</v>
      </c>
      <c r="J2" s="383"/>
      <c r="K2" s="383"/>
      <c r="L2" s="383"/>
      <c r="M2" s="383"/>
      <c r="N2" s="384"/>
    </row>
    <row r="3" spans="2:14" ht="18.75" customHeight="1" x14ac:dyDescent="0.25">
      <c r="B3" s="139"/>
      <c r="C3" s="145"/>
      <c r="D3" s="139"/>
      <c r="E3" s="139"/>
      <c r="F3" s="139"/>
      <c r="G3" s="140"/>
      <c r="I3" s="147"/>
      <c r="J3" s="147"/>
      <c r="K3" s="147"/>
      <c r="L3" s="147"/>
      <c r="M3" s="147"/>
      <c r="N3" s="147"/>
    </row>
    <row r="4" spans="2:14" s="150" customFormat="1" ht="45" x14ac:dyDescent="0.25">
      <c r="B4" s="148" t="s">
        <v>221</v>
      </c>
      <c r="C4" s="148" t="s">
        <v>222</v>
      </c>
      <c r="D4" s="148" t="s">
        <v>2</v>
      </c>
      <c r="E4" s="148" t="s">
        <v>223</v>
      </c>
      <c r="F4" s="148" t="s">
        <v>224</v>
      </c>
      <c r="G4" s="149" t="s">
        <v>225</v>
      </c>
      <c r="I4" s="151" t="s">
        <v>0</v>
      </c>
      <c r="J4" s="151" t="s">
        <v>1</v>
      </c>
      <c r="K4" s="151" t="s">
        <v>2</v>
      </c>
      <c r="L4" s="152" t="s">
        <v>3</v>
      </c>
      <c r="M4" s="153" t="s">
        <v>4</v>
      </c>
      <c r="N4" s="154" t="s">
        <v>5</v>
      </c>
    </row>
    <row r="5" spans="2:14" ht="15.75" x14ac:dyDescent="0.25">
      <c r="B5" s="141">
        <v>1</v>
      </c>
      <c r="C5" s="156" t="s">
        <v>226</v>
      </c>
      <c r="D5" s="141">
        <v>54975</v>
      </c>
      <c r="E5" s="142">
        <v>336349</v>
      </c>
      <c r="F5" s="143">
        <v>1455</v>
      </c>
      <c r="G5" s="159">
        <f>F5*1000/E5</f>
        <v>4.3258639092133473</v>
      </c>
      <c r="I5" s="8" t="s">
        <v>6</v>
      </c>
      <c r="J5" s="129" t="s">
        <v>111</v>
      </c>
      <c r="K5" s="129" t="s">
        <v>112</v>
      </c>
      <c r="L5" s="130">
        <v>336349</v>
      </c>
      <c r="M5" s="134">
        <v>1413</v>
      </c>
      <c r="N5" s="131">
        <v>4.2</v>
      </c>
    </row>
    <row r="6" spans="2:14" ht="15.75" x14ac:dyDescent="0.25">
      <c r="B6" s="141">
        <v>2</v>
      </c>
      <c r="C6" s="156" t="s">
        <v>227</v>
      </c>
      <c r="D6" s="141">
        <v>55008</v>
      </c>
      <c r="E6" s="142">
        <v>38383</v>
      </c>
      <c r="F6" s="143">
        <v>142</v>
      </c>
      <c r="G6" s="159">
        <f t="shared" ref="G6:G69" si="0">F6*1000/E6</f>
        <v>3.6995544902691297</v>
      </c>
      <c r="I6" s="8" t="s">
        <v>6</v>
      </c>
      <c r="J6" s="129" t="s">
        <v>113</v>
      </c>
      <c r="K6" s="129" t="s">
        <v>114</v>
      </c>
      <c r="L6" s="130">
        <v>38383</v>
      </c>
      <c r="M6" s="134">
        <v>130</v>
      </c>
      <c r="N6" s="131">
        <v>3.39</v>
      </c>
    </row>
    <row r="7" spans="2:14" ht="15.75" x14ac:dyDescent="0.25">
      <c r="B7" s="141">
        <v>3</v>
      </c>
      <c r="C7" s="158" t="s">
        <v>228</v>
      </c>
      <c r="D7" s="141">
        <v>55384</v>
      </c>
      <c r="E7" s="142">
        <v>23015</v>
      </c>
      <c r="F7" s="143">
        <v>68</v>
      </c>
      <c r="G7" s="160">
        <f t="shared" si="0"/>
        <v>2.9545948294590483</v>
      </c>
      <c r="I7" s="8" t="s">
        <v>6</v>
      </c>
      <c r="J7" s="129" t="s">
        <v>115</v>
      </c>
      <c r="K7" s="129" t="s">
        <v>116</v>
      </c>
      <c r="L7" s="130">
        <v>23015</v>
      </c>
      <c r="M7" s="134">
        <v>72</v>
      </c>
      <c r="N7" s="131">
        <v>3.13</v>
      </c>
    </row>
    <row r="8" spans="2:14" ht="15.75" x14ac:dyDescent="0.25">
      <c r="B8" s="141">
        <v>4</v>
      </c>
      <c r="C8" s="157" t="s">
        <v>229</v>
      </c>
      <c r="D8" s="141">
        <v>55259</v>
      </c>
      <c r="E8" s="142">
        <v>55564</v>
      </c>
      <c r="F8" s="143">
        <v>197</v>
      </c>
      <c r="G8" s="159">
        <f t="shared" si="0"/>
        <v>3.5454610899143328</v>
      </c>
      <c r="I8" s="8" t="s">
        <v>6</v>
      </c>
      <c r="J8" s="129" t="s">
        <v>117</v>
      </c>
      <c r="K8" s="129" t="s">
        <v>118</v>
      </c>
      <c r="L8" s="130">
        <v>55564</v>
      </c>
      <c r="M8" s="134">
        <v>190</v>
      </c>
      <c r="N8" s="131">
        <v>3.42</v>
      </c>
    </row>
    <row r="9" spans="2:14" ht="15.75" x14ac:dyDescent="0.25">
      <c r="B9" s="141">
        <v>5</v>
      </c>
      <c r="C9" s="158" t="s">
        <v>230</v>
      </c>
      <c r="D9" s="141">
        <v>55357</v>
      </c>
      <c r="E9" s="142">
        <v>27494</v>
      </c>
      <c r="F9" s="143">
        <v>56</v>
      </c>
      <c r="G9" s="160">
        <f t="shared" si="0"/>
        <v>2.0368080308430931</v>
      </c>
      <c r="I9" s="8" t="s">
        <v>6</v>
      </c>
      <c r="J9" s="13" t="s">
        <v>109</v>
      </c>
      <c r="K9" s="13" t="s">
        <v>110</v>
      </c>
      <c r="L9" s="14">
        <v>27494</v>
      </c>
      <c r="M9" s="135">
        <v>56</v>
      </c>
      <c r="N9" s="115">
        <v>2.04</v>
      </c>
    </row>
    <row r="10" spans="2:14" ht="15.75" x14ac:dyDescent="0.25">
      <c r="B10" s="141">
        <v>6</v>
      </c>
      <c r="C10" s="125" t="s">
        <v>231</v>
      </c>
      <c r="D10" s="141">
        <v>55446</v>
      </c>
      <c r="E10" s="142">
        <v>9560</v>
      </c>
      <c r="F10" s="143">
        <v>8</v>
      </c>
      <c r="G10" s="161">
        <f t="shared" si="0"/>
        <v>0.83682008368200833</v>
      </c>
      <c r="I10" s="8" t="s">
        <v>6</v>
      </c>
      <c r="J10" s="17" t="s">
        <v>121</v>
      </c>
      <c r="K10" s="17" t="s">
        <v>122</v>
      </c>
      <c r="L10" s="18">
        <v>9560</v>
      </c>
      <c r="M10" s="135">
        <v>8</v>
      </c>
      <c r="N10" s="116">
        <v>0.84</v>
      </c>
    </row>
    <row r="11" spans="2:14" ht="15.75" x14ac:dyDescent="0.25">
      <c r="B11" s="141">
        <v>7</v>
      </c>
      <c r="C11" s="158" t="s">
        <v>172</v>
      </c>
      <c r="D11" s="141">
        <v>55473</v>
      </c>
      <c r="E11" s="142">
        <v>6586</v>
      </c>
      <c r="F11" s="143">
        <v>12</v>
      </c>
      <c r="G11" s="160">
        <f t="shared" si="0"/>
        <v>1.8220467658669905</v>
      </c>
      <c r="I11" s="8" t="s">
        <v>6</v>
      </c>
      <c r="J11" s="13" t="s">
        <v>7</v>
      </c>
      <c r="K11" s="13" t="s">
        <v>8</v>
      </c>
      <c r="L11" s="14">
        <v>6586</v>
      </c>
      <c r="M11" s="135">
        <v>12</v>
      </c>
      <c r="N11" s="115">
        <v>1.82</v>
      </c>
    </row>
    <row r="12" spans="2:14" ht="15.75" x14ac:dyDescent="0.25">
      <c r="B12" s="141">
        <v>8</v>
      </c>
      <c r="C12" s="158" t="s">
        <v>9</v>
      </c>
      <c r="D12" s="141">
        <v>55598</v>
      </c>
      <c r="E12" s="142">
        <v>1098</v>
      </c>
      <c r="F12" s="143">
        <v>2</v>
      </c>
      <c r="G12" s="160">
        <f t="shared" si="0"/>
        <v>1.8214936247723132</v>
      </c>
      <c r="I12" s="8" t="s">
        <v>6</v>
      </c>
      <c r="J12" s="13" t="s">
        <v>9</v>
      </c>
      <c r="K12" s="13" t="s">
        <v>10</v>
      </c>
      <c r="L12" s="14">
        <v>1098</v>
      </c>
      <c r="M12" s="135">
        <v>2</v>
      </c>
      <c r="N12" s="115">
        <v>1.82</v>
      </c>
    </row>
    <row r="13" spans="2:14" ht="15.75" x14ac:dyDescent="0.25">
      <c r="B13" s="141">
        <v>9</v>
      </c>
      <c r="C13" s="125" t="s">
        <v>173</v>
      </c>
      <c r="D13" s="141">
        <v>55623</v>
      </c>
      <c r="E13" s="142">
        <v>1189</v>
      </c>
      <c r="F13" s="143">
        <v>1</v>
      </c>
      <c r="G13" s="161">
        <f t="shared" si="0"/>
        <v>0.84104289318755254</v>
      </c>
      <c r="I13" s="8" t="s">
        <v>6</v>
      </c>
      <c r="J13" s="17" t="s">
        <v>11</v>
      </c>
      <c r="K13" s="17" t="s">
        <v>12</v>
      </c>
      <c r="L13" s="18">
        <v>1189</v>
      </c>
      <c r="M13" s="135">
        <v>1</v>
      </c>
      <c r="N13" s="116">
        <v>0.84</v>
      </c>
    </row>
    <row r="14" spans="2:14" ht="15.75" x14ac:dyDescent="0.25">
      <c r="B14" s="141">
        <v>10</v>
      </c>
      <c r="C14" s="158" t="s">
        <v>13</v>
      </c>
      <c r="D14" s="141">
        <v>55687</v>
      </c>
      <c r="E14" s="142">
        <v>15364</v>
      </c>
      <c r="F14" s="143">
        <v>31</v>
      </c>
      <c r="G14" s="160">
        <f t="shared" si="0"/>
        <v>2.0177037229888048</v>
      </c>
      <c r="I14" s="8" t="s">
        <v>6</v>
      </c>
      <c r="J14" s="13" t="s">
        <v>13</v>
      </c>
      <c r="K14" s="13" t="s">
        <v>14</v>
      </c>
      <c r="L14" s="14">
        <v>15364</v>
      </c>
      <c r="M14" s="135">
        <v>35</v>
      </c>
      <c r="N14" s="115">
        <v>2.2799999999999998</v>
      </c>
    </row>
    <row r="15" spans="2:14" ht="15.75" x14ac:dyDescent="0.25">
      <c r="B15" s="141">
        <v>11</v>
      </c>
      <c r="C15" s="125" t="s">
        <v>174</v>
      </c>
      <c r="D15" s="141">
        <v>55776</v>
      </c>
      <c r="E15" s="142">
        <v>1461</v>
      </c>
      <c r="F15" s="143">
        <v>1</v>
      </c>
      <c r="G15" s="161">
        <f t="shared" si="0"/>
        <v>0.68446269678302529</v>
      </c>
      <c r="I15" s="8" t="s">
        <v>6</v>
      </c>
      <c r="J15" s="17" t="s">
        <v>15</v>
      </c>
      <c r="K15" s="17" t="s">
        <v>16</v>
      </c>
      <c r="L15" s="18">
        <v>1461</v>
      </c>
      <c r="M15" s="135">
        <v>0</v>
      </c>
      <c r="N15" s="116">
        <v>0</v>
      </c>
    </row>
    <row r="16" spans="2:14" ht="15.75" x14ac:dyDescent="0.25">
      <c r="B16" s="141">
        <v>12</v>
      </c>
      <c r="C16" s="157" t="s">
        <v>17</v>
      </c>
      <c r="D16" s="141">
        <v>55838</v>
      </c>
      <c r="E16" s="142">
        <v>12959</v>
      </c>
      <c r="F16" s="143">
        <v>58</v>
      </c>
      <c r="G16" s="159">
        <f t="shared" si="0"/>
        <v>4.4756539856470408</v>
      </c>
      <c r="I16" s="8" t="s">
        <v>6</v>
      </c>
      <c r="J16" s="132" t="s">
        <v>17</v>
      </c>
      <c r="K16" s="132" t="s">
        <v>18</v>
      </c>
      <c r="L16" s="133">
        <v>12959</v>
      </c>
      <c r="M16" s="135">
        <v>61</v>
      </c>
      <c r="N16" s="131">
        <v>4.71</v>
      </c>
    </row>
    <row r="17" spans="2:14" ht="15.75" x14ac:dyDescent="0.25">
      <c r="B17" s="141">
        <v>13</v>
      </c>
      <c r="C17" s="125" t="s">
        <v>175</v>
      </c>
      <c r="D17" s="141">
        <v>55918</v>
      </c>
      <c r="E17" s="142">
        <v>1969</v>
      </c>
      <c r="F17" s="143">
        <v>1</v>
      </c>
      <c r="G17" s="161">
        <f t="shared" si="0"/>
        <v>0.50787201625190448</v>
      </c>
      <c r="I17" s="8" t="s">
        <v>6</v>
      </c>
      <c r="J17" s="17" t="s">
        <v>19</v>
      </c>
      <c r="K17" s="17" t="s">
        <v>20</v>
      </c>
      <c r="L17" s="18">
        <v>1969</v>
      </c>
      <c r="M17" s="135">
        <v>1</v>
      </c>
      <c r="N17" s="116">
        <v>0.51</v>
      </c>
    </row>
    <row r="18" spans="2:14" ht="15.75" x14ac:dyDescent="0.25">
      <c r="B18" s="141">
        <v>14</v>
      </c>
      <c r="C18" s="125" t="s">
        <v>176</v>
      </c>
      <c r="D18" s="141">
        <v>56014</v>
      </c>
      <c r="E18" s="142">
        <v>1351</v>
      </c>
      <c r="F18" s="143">
        <v>1</v>
      </c>
      <c r="G18" s="161">
        <f t="shared" si="0"/>
        <v>0.74019245003700962</v>
      </c>
      <c r="I18" s="8" t="s">
        <v>6</v>
      </c>
      <c r="J18" s="17" t="s">
        <v>21</v>
      </c>
      <c r="K18" s="17" t="s">
        <v>22</v>
      </c>
      <c r="L18" s="18">
        <v>1351</v>
      </c>
      <c r="M18" s="135">
        <v>1</v>
      </c>
      <c r="N18" s="116">
        <v>0.74</v>
      </c>
    </row>
    <row r="19" spans="2:14" ht="15.75" x14ac:dyDescent="0.25">
      <c r="B19" s="141">
        <v>15</v>
      </c>
      <c r="C19" s="158" t="s">
        <v>177</v>
      </c>
      <c r="D19" s="141">
        <v>56096</v>
      </c>
      <c r="E19" s="142">
        <v>1444</v>
      </c>
      <c r="F19" s="143">
        <v>2</v>
      </c>
      <c r="G19" s="160">
        <f t="shared" si="0"/>
        <v>1.3850415512465375</v>
      </c>
      <c r="I19" s="8" t="s">
        <v>6</v>
      </c>
      <c r="J19" s="13" t="s">
        <v>23</v>
      </c>
      <c r="K19" s="13" t="s">
        <v>24</v>
      </c>
      <c r="L19" s="14">
        <v>1444</v>
      </c>
      <c r="M19" s="135">
        <v>3</v>
      </c>
      <c r="N19" s="115">
        <v>2.08</v>
      </c>
    </row>
    <row r="20" spans="2:14" ht="15.75" x14ac:dyDescent="0.25">
      <c r="B20" s="141">
        <v>16</v>
      </c>
      <c r="C20" s="125" t="s">
        <v>178</v>
      </c>
      <c r="D20" s="141">
        <v>56210</v>
      </c>
      <c r="E20" s="142">
        <v>4828</v>
      </c>
      <c r="F20" s="143">
        <v>2</v>
      </c>
      <c r="G20" s="161">
        <f t="shared" si="0"/>
        <v>0.41425020712510358</v>
      </c>
      <c r="I20" s="8" t="s">
        <v>6</v>
      </c>
      <c r="J20" s="17" t="s">
        <v>25</v>
      </c>
      <c r="K20" s="17" t="s">
        <v>26</v>
      </c>
      <c r="L20" s="18">
        <v>4828</v>
      </c>
      <c r="M20" s="135">
        <v>2</v>
      </c>
      <c r="N20" s="116">
        <v>0.41</v>
      </c>
    </row>
    <row r="21" spans="2:14" ht="15.75" x14ac:dyDescent="0.25">
      <c r="B21" s="141">
        <v>17</v>
      </c>
      <c r="C21" s="125" t="s">
        <v>179</v>
      </c>
      <c r="D21" s="141">
        <v>56265</v>
      </c>
      <c r="E21" s="142">
        <v>1341</v>
      </c>
      <c r="F21" s="143">
        <v>2</v>
      </c>
      <c r="G21" s="160">
        <f t="shared" si="0"/>
        <v>1.4914243102162565</v>
      </c>
      <c r="I21" s="8" t="s">
        <v>6</v>
      </c>
      <c r="J21" s="17" t="s">
        <v>27</v>
      </c>
      <c r="K21" s="17" t="s">
        <v>28</v>
      </c>
      <c r="L21" s="18">
        <v>1341</v>
      </c>
      <c r="M21" s="135">
        <v>4</v>
      </c>
      <c r="N21" s="116">
        <v>2.98</v>
      </c>
    </row>
    <row r="22" spans="2:14" ht="15.75" x14ac:dyDescent="0.25">
      <c r="B22" s="141">
        <v>18</v>
      </c>
      <c r="C22" s="125" t="s">
        <v>29</v>
      </c>
      <c r="D22" s="141">
        <v>56327</v>
      </c>
      <c r="E22" s="142">
        <v>1186</v>
      </c>
      <c r="F22" s="143">
        <v>0</v>
      </c>
      <c r="G22" s="161">
        <f t="shared" si="0"/>
        <v>0</v>
      </c>
      <c r="I22" s="8" t="s">
        <v>6</v>
      </c>
      <c r="J22" s="17" t="s">
        <v>29</v>
      </c>
      <c r="K22" s="17" t="s">
        <v>30</v>
      </c>
      <c r="L22" s="18">
        <v>1186</v>
      </c>
      <c r="M22" s="135">
        <v>0</v>
      </c>
      <c r="N22" s="116">
        <v>0</v>
      </c>
    </row>
    <row r="23" spans="2:14" ht="15.75" x14ac:dyDescent="0.25">
      <c r="B23" s="141">
        <v>19</v>
      </c>
      <c r="C23" s="158" t="s">
        <v>180</v>
      </c>
      <c r="D23" s="141">
        <v>56354</v>
      </c>
      <c r="E23" s="142">
        <v>2388</v>
      </c>
      <c r="F23" s="143">
        <v>3</v>
      </c>
      <c r="G23" s="160">
        <f t="shared" si="0"/>
        <v>1.256281407035176</v>
      </c>
      <c r="I23" s="8" t="s">
        <v>6</v>
      </c>
      <c r="J23" s="13" t="s">
        <v>31</v>
      </c>
      <c r="K23" s="13" t="s">
        <v>32</v>
      </c>
      <c r="L23" s="14">
        <v>2388</v>
      </c>
      <c r="M23" s="135">
        <v>5</v>
      </c>
      <c r="N23" s="115">
        <v>2.09</v>
      </c>
    </row>
    <row r="24" spans="2:14" ht="15.75" x14ac:dyDescent="0.25">
      <c r="B24" s="141">
        <v>20</v>
      </c>
      <c r="C24" s="125" t="s">
        <v>181</v>
      </c>
      <c r="D24" s="141">
        <v>56425</v>
      </c>
      <c r="E24" s="142">
        <v>2369</v>
      </c>
      <c r="F24" s="143">
        <v>1</v>
      </c>
      <c r="G24" s="161">
        <f t="shared" si="0"/>
        <v>0.42211903756859437</v>
      </c>
      <c r="I24" s="8" t="s">
        <v>6</v>
      </c>
      <c r="J24" s="17" t="s">
        <v>33</v>
      </c>
      <c r="K24" s="17" t="s">
        <v>34</v>
      </c>
      <c r="L24" s="18">
        <v>2369</v>
      </c>
      <c r="M24" s="135">
        <v>0</v>
      </c>
      <c r="N24" s="116">
        <v>0</v>
      </c>
    </row>
    <row r="25" spans="2:14" ht="15.75" x14ac:dyDescent="0.25">
      <c r="B25" s="141">
        <v>21</v>
      </c>
      <c r="C25" s="125" t="s">
        <v>182</v>
      </c>
      <c r="D25" s="141">
        <v>56461</v>
      </c>
      <c r="E25" s="142">
        <v>2501</v>
      </c>
      <c r="F25" s="143">
        <v>1</v>
      </c>
      <c r="G25" s="161">
        <f t="shared" si="0"/>
        <v>0.39984006397441024</v>
      </c>
      <c r="I25" s="8" t="s">
        <v>6</v>
      </c>
      <c r="J25" s="17" t="s">
        <v>35</v>
      </c>
      <c r="K25" s="17" t="s">
        <v>36</v>
      </c>
      <c r="L25" s="18">
        <v>2501</v>
      </c>
      <c r="M25" s="135">
        <v>1</v>
      </c>
      <c r="N25" s="116">
        <v>0.4</v>
      </c>
    </row>
    <row r="26" spans="2:14" ht="15.75" x14ac:dyDescent="0.25">
      <c r="B26" s="141">
        <v>22</v>
      </c>
      <c r="C26" s="125" t="s">
        <v>183</v>
      </c>
      <c r="D26" s="141">
        <v>56522</v>
      </c>
      <c r="E26" s="142">
        <v>2693</v>
      </c>
      <c r="F26" s="143">
        <v>0</v>
      </c>
      <c r="G26" s="161">
        <f t="shared" si="0"/>
        <v>0</v>
      </c>
      <c r="I26" s="8" t="s">
        <v>6</v>
      </c>
      <c r="J26" s="17" t="s">
        <v>37</v>
      </c>
      <c r="K26" s="17" t="s">
        <v>38</v>
      </c>
      <c r="L26" s="18">
        <v>2693</v>
      </c>
      <c r="M26" s="135">
        <v>0</v>
      </c>
      <c r="N26" s="116">
        <v>0</v>
      </c>
    </row>
    <row r="27" spans="2:14" ht="15.75" x14ac:dyDescent="0.25">
      <c r="B27" s="141">
        <v>23</v>
      </c>
      <c r="C27" s="125" t="s">
        <v>184</v>
      </c>
      <c r="D27" s="141">
        <v>56568</v>
      </c>
      <c r="E27" s="142">
        <v>3088</v>
      </c>
      <c r="F27" s="143">
        <v>1</v>
      </c>
      <c r="G27" s="161">
        <f t="shared" si="0"/>
        <v>0.32383419689119169</v>
      </c>
      <c r="I27" s="8" t="s">
        <v>6</v>
      </c>
      <c r="J27" s="17" t="s">
        <v>39</v>
      </c>
      <c r="K27" s="17" t="s">
        <v>40</v>
      </c>
      <c r="L27" s="18">
        <v>3088</v>
      </c>
      <c r="M27" s="135">
        <v>1</v>
      </c>
      <c r="N27" s="116">
        <v>0.32</v>
      </c>
    </row>
    <row r="28" spans="2:14" ht="15.75" x14ac:dyDescent="0.25">
      <c r="B28" s="141">
        <v>24</v>
      </c>
      <c r="C28" s="158" t="s">
        <v>185</v>
      </c>
      <c r="D28" s="141">
        <v>56666</v>
      </c>
      <c r="E28" s="142">
        <v>4802</v>
      </c>
      <c r="F28" s="143">
        <v>13</v>
      </c>
      <c r="G28" s="160">
        <f t="shared" si="0"/>
        <v>2.7072053311120365</v>
      </c>
      <c r="I28" s="8" t="s">
        <v>6</v>
      </c>
      <c r="J28" s="132" t="s">
        <v>41</v>
      </c>
      <c r="K28" s="132" t="s">
        <v>42</v>
      </c>
      <c r="L28" s="133">
        <v>4802</v>
      </c>
      <c r="M28" s="135">
        <v>15</v>
      </c>
      <c r="N28" s="131">
        <v>3.12</v>
      </c>
    </row>
    <row r="29" spans="2:14" ht="15.75" x14ac:dyDescent="0.25">
      <c r="B29" s="141">
        <v>25</v>
      </c>
      <c r="C29" s="158" t="s">
        <v>186</v>
      </c>
      <c r="D29" s="141">
        <v>57314</v>
      </c>
      <c r="E29" s="142">
        <v>2337</v>
      </c>
      <c r="F29" s="143">
        <v>3</v>
      </c>
      <c r="G29" s="160">
        <f t="shared" si="0"/>
        <v>1.2836970474967908</v>
      </c>
      <c r="I29" s="8" t="s">
        <v>6</v>
      </c>
      <c r="J29" s="17" t="s">
        <v>43</v>
      </c>
      <c r="K29" s="17" t="s">
        <v>44</v>
      </c>
      <c r="L29" s="18">
        <v>2337</v>
      </c>
      <c r="M29" s="135">
        <v>2</v>
      </c>
      <c r="N29" s="116">
        <v>0.86</v>
      </c>
    </row>
    <row r="30" spans="2:14" ht="15.75" x14ac:dyDescent="0.25">
      <c r="B30" s="141">
        <v>26</v>
      </c>
      <c r="C30" s="125" t="s">
        <v>187</v>
      </c>
      <c r="D30" s="141">
        <v>56773</v>
      </c>
      <c r="E30" s="142">
        <v>1712</v>
      </c>
      <c r="F30" s="143">
        <v>0</v>
      </c>
      <c r="G30" s="161">
        <f t="shared" si="0"/>
        <v>0</v>
      </c>
      <c r="I30" s="8" t="s">
        <v>6</v>
      </c>
      <c r="J30" s="17" t="s">
        <v>45</v>
      </c>
      <c r="K30" s="17" t="s">
        <v>46</v>
      </c>
      <c r="L30" s="18">
        <v>1712</v>
      </c>
      <c r="M30" s="135">
        <v>0</v>
      </c>
      <c r="N30" s="116">
        <v>0</v>
      </c>
    </row>
    <row r="31" spans="2:14" ht="15.75" x14ac:dyDescent="0.25">
      <c r="B31" s="141">
        <v>27</v>
      </c>
      <c r="C31" s="158" t="s">
        <v>47</v>
      </c>
      <c r="D31" s="141">
        <v>56844</v>
      </c>
      <c r="E31" s="142">
        <v>3756</v>
      </c>
      <c r="F31" s="143">
        <v>4</v>
      </c>
      <c r="G31" s="160">
        <f t="shared" si="0"/>
        <v>1.0649627263045793</v>
      </c>
      <c r="I31" s="8" t="s">
        <v>6</v>
      </c>
      <c r="J31" s="13" t="s">
        <v>47</v>
      </c>
      <c r="K31" s="13" t="s">
        <v>48</v>
      </c>
      <c r="L31" s="14">
        <v>3756</v>
      </c>
      <c r="M31" s="135">
        <v>4</v>
      </c>
      <c r="N31" s="115">
        <v>1.06</v>
      </c>
    </row>
    <row r="32" spans="2:14" ht="15.75" x14ac:dyDescent="0.25">
      <c r="B32" s="141">
        <v>28</v>
      </c>
      <c r="C32" s="157" t="s">
        <v>49</v>
      </c>
      <c r="D32" s="141">
        <v>56988</v>
      </c>
      <c r="E32" s="142">
        <v>3742</v>
      </c>
      <c r="F32" s="143">
        <v>18</v>
      </c>
      <c r="G32" s="159">
        <f t="shared" si="0"/>
        <v>4.810261892036344</v>
      </c>
      <c r="I32" s="8" t="s">
        <v>6</v>
      </c>
      <c r="J32" s="132" t="s">
        <v>49</v>
      </c>
      <c r="K32" s="132" t="s">
        <v>50</v>
      </c>
      <c r="L32" s="133">
        <v>3742</v>
      </c>
      <c r="M32" s="135">
        <v>22</v>
      </c>
      <c r="N32" s="131">
        <v>5.88</v>
      </c>
    </row>
    <row r="33" spans="2:14" ht="15.75" x14ac:dyDescent="0.25">
      <c r="B33" s="141">
        <v>29</v>
      </c>
      <c r="C33" s="125" t="s">
        <v>188</v>
      </c>
      <c r="D33" s="141">
        <v>57083</v>
      </c>
      <c r="E33" s="142">
        <v>2373</v>
      </c>
      <c r="F33" s="143">
        <v>2</v>
      </c>
      <c r="G33" s="161">
        <f t="shared" si="0"/>
        <v>0.84281500210703753</v>
      </c>
      <c r="I33" s="8" t="s">
        <v>6</v>
      </c>
      <c r="J33" s="17" t="s">
        <v>51</v>
      </c>
      <c r="K33" s="17" t="s">
        <v>52</v>
      </c>
      <c r="L33" s="18">
        <v>2373</v>
      </c>
      <c r="M33" s="135">
        <v>2</v>
      </c>
      <c r="N33" s="116">
        <v>0.84</v>
      </c>
    </row>
    <row r="34" spans="2:14" ht="15.75" x14ac:dyDescent="0.25">
      <c r="B34" s="141">
        <v>30</v>
      </c>
      <c r="C34" s="157" t="s">
        <v>53</v>
      </c>
      <c r="D34" s="141">
        <v>57163</v>
      </c>
      <c r="E34" s="142">
        <v>1525</v>
      </c>
      <c r="F34" s="143">
        <v>6</v>
      </c>
      <c r="G34" s="159">
        <f t="shared" si="0"/>
        <v>3.9344262295081966</v>
      </c>
      <c r="I34" s="8" t="s">
        <v>6</v>
      </c>
      <c r="J34" s="132" t="s">
        <v>53</v>
      </c>
      <c r="K34" s="132" t="s">
        <v>54</v>
      </c>
      <c r="L34" s="133">
        <v>1525</v>
      </c>
      <c r="M34" s="135">
        <v>6</v>
      </c>
      <c r="N34" s="131">
        <v>3.93</v>
      </c>
    </row>
    <row r="35" spans="2:14" ht="15.75" x14ac:dyDescent="0.25">
      <c r="B35" s="141">
        <v>31</v>
      </c>
      <c r="C35" s="158" t="s">
        <v>55</v>
      </c>
      <c r="D35" s="141">
        <v>57225</v>
      </c>
      <c r="E35" s="142">
        <v>1809</v>
      </c>
      <c r="F35" s="143">
        <v>4</v>
      </c>
      <c r="G35" s="160">
        <f t="shared" si="0"/>
        <v>2.211166390270868</v>
      </c>
      <c r="I35" s="8" t="s">
        <v>6</v>
      </c>
      <c r="J35" s="13" t="s">
        <v>55</v>
      </c>
      <c r="K35" s="13" t="s">
        <v>56</v>
      </c>
      <c r="L35" s="14">
        <v>1809</v>
      </c>
      <c r="M35" s="135">
        <v>4</v>
      </c>
      <c r="N35" s="115">
        <v>2.21</v>
      </c>
    </row>
    <row r="36" spans="2:14" ht="15.75" x14ac:dyDescent="0.25">
      <c r="B36" s="141">
        <v>32</v>
      </c>
      <c r="C36" s="125" t="s">
        <v>57</v>
      </c>
      <c r="D36" s="141">
        <v>57350</v>
      </c>
      <c r="E36" s="142">
        <v>4264</v>
      </c>
      <c r="F36" s="143">
        <v>4</v>
      </c>
      <c r="G36" s="161">
        <f t="shared" si="0"/>
        <v>0.93808630393996251</v>
      </c>
      <c r="I36" s="8" t="s">
        <v>6</v>
      </c>
      <c r="J36" s="13" t="s">
        <v>57</v>
      </c>
      <c r="K36" s="13" t="s">
        <v>58</v>
      </c>
      <c r="L36" s="14">
        <v>4264</v>
      </c>
      <c r="M36" s="135">
        <v>5</v>
      </c>
      <c r="N36" s="115">
        <v>1.17</v>
      </c>
    </row>
    <row r="37" spans="2:14" ht="15.75" x14ac:dyDescent="0.25">
      <c r="B37" s="141">
        <v>33</v>
      </c>
      <c r="C37" s="158" t="s">
        <v>189</v>
      </c>
      <c r="D37" s="141">
        <v>57449</v>
      </c>
      <c r="E37" s="142">
        <v>1367</v>
      </c>
      <c r="F37" s="143">
        <v>3</v>
      </c>
      <c r="G37" s="160">
        <f t="shared" si="0"/>
        <v>2.1945866861741039</v>
      </c>
      <c r="I37" s="8" t="s">
        <v>6</v>
      </c>
      <c r="J37" s="13" t="s">
        <v>59</v>
      </c>
      <c r="K37" s="13" t="s">
        <v>60</v>
      </c>
      <c r="L37" s="14">
        <v>1367</v>
      </c>
      <c r="M37" s="135">
        <v>2</v>
      </c>
      <c r="N37" s="115">
        <v>1.46</v>
      </c>
    </row>
    <row r="38" spans="2:14" ht="15.75" x14ac:dyDescent="0.25">
      <c r="B38" s="141">
        <v>34</v>
      </c>
      <c r="C38" s="157" t="s">
        <v>61</v>
      </c>
      <c r="D38" s="141">
        <v>55062</v>
      </c>
      <c r="E38" s="142">
        <v>3044</v>
      </c>
      <c r="F38" s="143">
        <v>11</v>
      </c>
      <c r="G38" s="159">
        <f t="shared" si="0"/>
        <v>3.6136662286465175</v>
      </c>
      <c r="I38" s="8" t="s">
        <v>6</v>
      </c>
      <c r="J38" s="132" t="s">
        <v>61</v>
      </c>
      <c r="K38" s="132" t="s">
        <v>62</v>
      </c>
      <c r="L38" s="133">
        <v>3044</v>
      </c>
      <c r="M38" s="135">
        <v>11</v>
      </c>
      <c r="N38" s="131">
        <v>3.61</v>
      </c>
    </row>
    <row r="39" spans="2:14" ht="15.75" x14ac:dyDescent="0.25">
      <c r="B39" s="141">
        <v>35</v>
      </c>
      <c r="C39" s="125" t="s">
        <v>190</v>
      </c>
      <c r="D39" s="141">
        <v>57546</v>
      </c>
      <c r="E39" s="142">
        <v>1493</v>
      </c>
      <c r="F39" s="143">
        <v>1</v>
      </c>
      <c r="G39" s="161">
        <f t="shared" si="0"/>
        <v>0.66979236436704626</v>
      </c>
      <c r="I39" s="8" t="s">
        <v>6</v>
      </c>
      <c r="J39" s="13" t="s">
        <v>63</v>
      </c>
      <c r="K39" s="13" t="s">
        <v>64</v>
      </c>
      <c r="L39" s="14">
        <v>1493</v>
      </c>
      <c r="M39" s="135">
        <v>3</v>
      </c>
      <c r="N39" s="115">
        <v>2.0099999999999998</v>
      </c>
    </row>
    <row r="40" spans="2:14" ht="15.75" x14ac:dyDescent="0.25">
      <c r="B40" s="141">
        <v>36</v>
      </c>
      <c r="C40" s="157" t="s">
        <v>65</v>
      </c>
      <c r="D40" s="141">
        <v>57582</v>
      </c>
      <c r="E40" s="142">
        <v>4407</v>
      </c>
      <c r="F40" s="143">
        <v>19</v>
      </c>
      <c r="G40" s="159">
        <f t="shared" si="0"/>
        <v>4.3113228953936922</v>
      </c>
      <c r="I40" s="8" t="s">
        <v>6</v>
      </c>
      <c r="J40" s="132" t="s">
        <v>65</v>
      </c>
      <c r="K40" s="132" t="s">
        <v>66</v>
      </c>
      <c r="L40" s="133">
        <v>4407</v>
      </c>
      <c r="M40" s="135">
        <v>16</v>
      </c>
      <c r="N40" s="131">
        <v>3.63</v>
      </c>
    </row>
    <row r="41" spans="2:14" ht="15.75" x14ac:dyDescent="0.25">
      <c r="B41" s="141">
        <v>37</v>
      </c>
      <c r="C41" s="158" t="s">
        <v>191</v>
      </c>
      <c r="D41" s="141">
        <v>57644</v>
      </c>
      <c r="E41" s="142">
        <v>2754</v>
      </c>
      <c r="F41" s="143">
        <v>6</v>
      </c>
      <c r="G41" s="160">
        <f t="shared" si="0"/>
        <v>2.1786492374727668</v>
      </c>
      <c r="I41" s="8" t="s">
        <v>6</v>
      </c>
      <c r="J41" s="13" t="s">
        <v>67</v>
      </c>
      <c r="K41" s="13" t="s">
        <v>68</v>
      </c>
      <c r="L41" s="14">
        <v>2754</v>
      </c>
      <c r="M41" s="135">
        <v>5</v>
      </c>
      <c r="N41" s="115">
        <v>1.82</v>
      </c>
    </row>
    <row r="42" spans="2:14" ht="15.75" x14ac:dyDescent="0.25">
      <c r="B42" s="141">
        <v>38</v>
      </c>
      <c r="C42" s="157" t="s">
        <v>192</v>
      </c>
      <c r="D42" s="141">
        <v>57706</v>
      </c>
      <c r="E42" s="142">
        <v>46288</v>
      </c>
      <c r="F42" s="143">
        <v>193</v>
      </c>
      <c r="G42" s="159">
        <f t="shared" si="0"/>
        <v>4.169547182855168</v>
      </c>
      <c r="I42" s="8" t="s">
        <v>6</v>
      </c>
      <c r="J42" s="132" t="s">
        <v>69</v>
      </c>
      <c r="K42" s="132" t="s">
        <v>70</v>
      </c>
      <c r="L42" s="133">
        <v>46288</v>
      </c>
      <c r="M42" s="135">
        <v>188</v>
      </c>
      <c r="N42" s="131">
        <v>4.0599999999999996</v>
      </c>
    </row>
    <row r="43" spans="2:14" ht="15.75" x14ac:dyDescent="0.25">
      <c r="B43" s="141">
        <v>39</v>
      </c>
      <c r="C43" s="158" t="s">
        <v>71</v>
      </c>
      <c r="D43" s="141">
        <v>57742</v>
      </c>
      <c r="E43" s="142">
        <v>3899</v>
      </c>
      <c r="F43" s="143">
        <v>4</v>
      </c>
      <c r="G43" s="160">
        <f t="shared" si="0"/>
        <v>1.0259040779687099</v>
      </c>
      <c r="I43" s="8" t="s">
        <v>6</v>
      </c>
      <c r="J43" s="13" t="s">
        <v>71</v>
      </c>
      <c r="K43" s="13" t="s">
        <v>72</v>
      </c>
      <c r="L43" s="14">
        <v>3899</v>
      </c>
      <c r="M43" s="135">
        <v>4</v>
      </c>
      <c r="N43" s="115">
        <v>1.03</v>
      </c>
    </row>
    <row r="44" spans="2:14" ht="15.75" x14ac:dyDescent="0.25">
      <c r="B44" s="141">
        <v>40</v>
      </c>
      <c r="C44" s="157" t="s">
        <v>193</v>
      </c>
      <c r="D44" s="141">
        <v>57948</v>
      </c>
      <c r="E44" s="142">
        <v>2296</v>
      </c>
      <c r="F44" s="143">
        <v>12</v>
      </c>
      <c r="G44" s="159">
        <f t="shared" si="0"/>
        <v>5.2264808362369335</v>
      </c>
      <c r="I44" s="8" t="s">
        <v>6</v>
      </c>
      <c r="J44" s="132" t="s">
        <v>73</v>
      </c>
      <c r="K44" s="132" t="s">
        <v>74</v>
      </c>
      <c r="L44" s="133">
        <v>2296</v>
      </c>
      <c r="M44" s="135">
        <v>13</v>
      </c>
      <c r="N44" s="131">
        <v>5.66</v>
      </c>
    </row>
    <row r="45" spans="2:14" ht="15.75" x14ac:dyDescent="0.25">
      <c r="B45" s="141">
        <v>41</v>
      </c>
      <c r="C45" s="125" t="s">
        <v>75</v>
      </c>
      <c r="D45" s="141">
        <v>57831</v>
      </c>
      <c r="E45" s="142">
        <v>1513</v>
      </c>
      <c r="F45" s="143">
        <v>1</v>
      </c>
      <c r="G45" s="161">
        <f t="shared" si="0"/>
        <v>0.66093853271645742</v>
      </c>
      <c r="I45" s="8" t="s">
        <v>6</v>
      </c>
      <c r="J45" s="17" t="s">
        <v>75</v>
      </c>
      <c r="K45" s="17" t="s">
        <v>76</v>
      </c>
      <c r="L45" s="18">
        <v>1513</v>
      </c>
      <c r="M45" s="135">
        <v>1</v>
      </c>
      <c r="N45" s="116">
        <v>0.66</v>
      </c>
    </row>
    <row r="46" spans="2:14" ht="15.75" x14ac:dyDescent="0.25">
      <c r="B46" s="141">
        <v>42</v>
      </c>
      <c r="C46" s="158" t="s">
        <v>194</v>
      </c>
      <c r="D46" s="141">
        <v>57902</v>
      </c>
      <c r="E46" s="142">
        <v>9126</v>
      </c>
      <c r="F46" s="143">
        <v>13</v>
      </c>
      <c r="G46" s="160">
        <f t="shared" si="0"/>
        <v>1.4245014245014245</v>
      </c>
      <c r="I46" s="8" t="s">
        <v>6</v>
      </c>
      <c r="J46" s="13" t="s">
        <v>77</v>
      </c>
      <c r="K46" s="13" t="s">
        <v>78</v>
      </c>
      <c r="L46" s="14">
        <v>9126</v>
      </c>
      <c r="M46" s="135">
        <v>13</v>
      </c>
      <c r="N46" s="115">
        <v>1.42</v>
      </c>
    </row>
    <row r="47" spans="2:14" ht="15.75" x14ac:dyDescent="0.25">
      <c r="B47" s="141">
        <v>43</v>
      </c>
      <c r="C47" s="158" t="s">
        <v>79</v>
      </c>
      <c r="D47" s="141">
        <v>58008</v>
      </c>
      <c r="E47" s="142">
        <v>3834</v>
      </c>
      <c r="F47" s="143">
        <v>4</v>
      </c>
      <c r="G47" s="160">
        <f t="shared" si="0"/>
        <v>1.0432968179447053</v>
      </c>
      <c r="I47" s="8" t="s">
        <v>6</v>
      </c>
      <c r="J47" s="13" t="s">
        <v>79</v>
      </c>
      <c r="K47" s="13" t="s">
        <v>80</v>
      </c>
      <c r="L47" s="14">
        <v>3834</v>
      </c>
      <c r="M47" s="135">
        <v>4</v>
      </c>
      <c r="N47" s="115">
        <v>1.04</v>
      </c>
    </row>
    <row r="48" spans="2:14" ht="15.75" x14ac:dyDescent="0.25">
      <c r="B48" s="141">
        <v>44</v>
      </c>
      <c r="C48" s="125" t="s">
        <v>81</v>
      </c>
      <c r="D48" s="141">
        <v>58142</v>
      </c>
      <c r="E48" s="142">
        <v>4332</v>
      </c>
      <c r="F48" s="143">
        <v>4</v>
      </c>
      <c r="G48" s="161">
        <f t="shared" si="0"/>
        <v>0.92336103416435822</v>
      </c>
      <c r="I48" s="8" t="s">
        <v>6</v>
      </c>
      <c r="J48" s="13" t="s">
        <v>81</v>
      </c>
      <c r="K48" s="13" t="s">
        <v>82</v>
      </c>
      <c r="L48" s="14">
        <v>4332</v>
      </c>
      <c r="M48" s="135">
        <v>5</v>
      </c>
      <c r="N48" s="115">
        <v>1.1499999999999999</v>
      </c>
    </row>
    <row r="49" spans="2:14" ht="15.75" x14ac:dyDescent="0.25">
      <c r="B49" s="141">
        <v>45</v>
      </c>
      <c r="C49" s="125" t="s">
        <v>195</v>
      </c>
      <c r="D49" s="141">
        <v>58204</v>
      </c>
      <c r="E49" s="142">
        <v>1481</v>
      </c>
      <c r="F49" s="143">
        <v>1</v>
      </c>
      <c r="G49" s="161">
        <f t="shared" si="0"/>
        <v>0.67521944632005404</v>
      </c>
      <c r="I49" s="8" t="s">
        <v>6</v>
      </c>
      <c r="J49" s="17" t="s">
        <v>83</v>
      </c>
      <c r="K49" s="17" t="s">
        <v>84</v>
      </c>
      <c r="L49" s="18">
        <v>1481</v>
      </c>
      <c r="M49" s="135">
        <v>1</v>
      </c>
      <c r="N49" s="116">
        <v>0.68</v>
      </c>
    </row>
    <row r="50" spans="2:14" ht="15.75" x14ac:dyDescent="0.25">
      <c r="B50" s="141">
        <v>46</v>
      </c>
      <c r="C50" s="158" t="s">
        <v>196</v>
      </c>
      <c r="D50" s="141">
        <v>55106</v>
      </c>
      <c r="E50" s="142">
        <v>1181</v>
      </c>
      <c r="F50" s="143">
        <v>3</v>
      </c>
      <c r="G50" s="160">
        <f t="shared" si="0"/>
        <v>2.5402201524132093</v>
      </c>
      <c r="I50" s="8" t="s">
        <v>6</v>
      </c>
      <c r="J50" s="17" t="s">
        <v>85</v>
      </c>
      <c r="K50" s="17" t="s">
        <v>86</v>
      </c>
      <c r="L50" s="18">
        <v>1181</v>
      </c>
      <c r="M50" s="135">
        <v>1</v>
      </c>
      <c r="N50" s="116">
        <v>0.85</v>
      </c>
    </row>
    <row r="51" spans="2:14" ht="15.75" x14ac:dyDescent="0.25">
      <c r="B51" s="141">
        <v>47</v>
      </c>
      <c r="C51" s="158" t="s">
        <v>87</v>
      </c>
      <c r="D51" s="141">
        <v>58259</v>
      </c>
      <c r="E51" s="142">
        <v>4976</v>
      </c>
      <c r="F51" s="143">
        <v>12</v>
      </c>
      <c r="G51" s="160">
        <f t="shared" si="0"/>
        <v>2.4115755627009645</v>
      </c>
      <c r="I51" s="8" t="s">
        <v>6</v>
      </c>
      <c r="J51" s="13" t="s">
        <v>87</v>
      </c>
      <c r="K51" s="13" t="s">
        <v>88</v>
      </c>
      <c r="L51" s="14">
        <v>4976</v>
      </c>
      <c r="M51" s="135">
        <v>12</v>
      </c>
      <c r="N51" s="115">
        <v>2.41</v>
      </c>
    </row>
    <row r="52" spans="2:14" ht="15.75" x14ac:dyDescent="0.25">
      <c r="B52" s="141">
        <v>48</v>
      </c>
      <c r="C52" s="158" t="s">
        <v>89</v>
      </c>
      <c r="D52" s="141">
        <v>58311</v>
      </c>
      <c r="E52" s="142">
        <v>4662</v>
      </c>
      <c r="F52" s="143">
        <v>7</v>
      </c>
      <c r="G52" s="160">
        <f t="shared" si="0"/>
        <v>1.5015015015015014</v>
      </c>
      <c r="I52" s="8" t="s">
        <v>6</v>
      </c>
      <c r="J52" s="13" t="s">
        <v>89</v>
      </c>
      <c r="K52" s="13" t="s">
        <v>90</v>
      </c>
      <c r="L52" s="14">
        <v>4662</v>
      </c>
      <c r="M52" s="135">
        <v>6</v>
      </c>
      <c r="N52" s="115">
        <v>1.29</v>
      </c>
    </row>
    <row r="53" spans="2:14" ht="15.75" x14ac:dyDescent="0.25">
      <c r="B53" s="141">
        <v>49</v>
      </c>
      <c r="C53" s="125" t="s">
        <v>197</v>
      </c>
      <c r="D53" s="141">
        <v>58357</v>
      </c>
      <c r="E53" s="142">
        <v>2298</v>
      </c>
      <c r="F53" s="143">
        <v>0</v>
      </c>
      <c r="G53" s="161">
        <f t="shared" si="0"/>
        <v>0</v>
      </c>
      <c r="I53" s="8" t="s">
        <v>6</v>
      </c>
      <c r="J53" s="17" t="s">
        <v>91</v>
      </c>
      <c r="K53" s="17" t="s">
        <v>92</v>
      </c>
      <c r="L53" s="18">
        <v>2298</v>
      </c>
      <c r="M53" s="135">
        <v>0</v>
      </c>
      <c r="N53" s="116">
        <v>0</v>
      </c>
    </row>
    <row r="54" spans="2:14" ht="15.75" x14ac:dyDescent="0.25">
      <c r="B54" s="141">
        <v>50</v>
      </c>
      <c r="C54" s="125" t="s">
        <v>198</v>
      </c>
      <c r="D54" s="141">
        <v>58393</v>
      </c>
      <c r="E54" s="142">
        <v>1385</v>
      </c>
      <c r="F54" s="143">
        <v>0</v>
      </c>
      <c r="G54" s="161">
        <f t="shared" si="0"/>
        <v>0</v>
      </c>
      <c r="I54" s="8" t="s">
        <v>6</v>
      </c>
      <c r="J54" s="17" t="s">
        <v>93</v>
      </c>
      <c r="K54" s="17" t="s">
        <v>94</v>
      </c>
      <c r="L54" s="18">
        <v>1385</v>
      </c>
      <c r="M54" s="135">
        <v>0</v>
      </c>
      <c r="N54" s="116">
        <v>0</v>
      </c>
    </row>
    <row r="55" spans="2:14" ht="15.75" x14ac:dyDescent="0.25">
      <c r="B55" s="141">
        <v>51</v>
      </c>
      <c r="C55" s="125" t="s">
        <v>199</v>
      </c>
      <c r="D55" s="141">
        <v>58464</v>
      </c>
      <c r="E55" s="142">
        <v>1664</v>
      </c>
      <c r="F55" s="143">
        <v>1</v>
      </c>
      <c r="G55" s="161">
        <f t="shared" si="0"/>
        <v>0.60096153846153844</v>
      </c>
      <c r="I55" s="8" t="s">
        <v>6</v>
      </c>
      <c r="J55" s="17" t="s">
        <v>95</v>
      </c>
      <c r="K55" s="17" t="s">
        <v>96</v>
      </c>
      <c r="L55" s="18">
        <v>1664</v>
      </c>
      <c r="M55" s="135">
        <v>1</v>
      </c>
      <c r="N55" s="116">
        <v>0.6</v>
      </c>
    </row>
    <row r="56" spans="2:14" ht="15.75" x14ac:dyDescent="0.25">
      <c r="B56" s="141">
        <v>52</v>
      </c>
      <c r="C56" s="125" t="s">
        <v>200</v>
      </c>
      <c r="D56" s="141">
        <v>58534</v>
      </c>
      <c r="E56" s="142">
        <v>1505</v>
      </c>
      <c r="F56" s="143">
        <v>1</v>
      </c>
      <c r="G56" s="161">
        <f t="shared" si="0"/>
        <v>0.66445182724252494</v>
      </c>
      <c r="I56" s="8" t="s">
        <v>6</v>
      </c>
      <c r="J56" s="17" t="s">
        <v>97</v>
      </c>
      <c r="K56" s="17" t="s">
        <v>98</v>
      </c>
      <c r="L56" s="18">
        <v>1505</v>
      </c>
      <c r="M56" s="135">
        <v>1</v>
      </c>
      <c r="N56" s="116">
        <v>0.66</v>
      </c>
    </row>
    <row r="57" spans="2:14" ht="15.75" x14ac:dyDescent="0.25">
      <c r="B57" s="141">
        <v>53</v>
      </c>
      <c r="C57" s="158" t="s">
        <v>99</v>
      </c>
      <c r="D57" s="141">
        <v>55160</v>
      </c>
      <c r="E57" s="142">
        <v>3652</v>
      </c>
      <c r="F57" s="143">
        <v>5</v>
      </c>
      <c r="G57" s="160">
        <f t="shared" si="0"/>
        <v>1.3691128148959475</v>
      </c>
      <c r="I57" s="8" t="s">
        <v>6</v>
      </c>
      <c r="J57" s="13" t="s">
        <v>99</v>
      </c>
      <c r="K57" s="13" t="s">
        <v>100</v>
      </c>
      <c r="L57" s="14">
        <v>3652</v>
      </c>
      <c r="M57" s="135">
        <v>5</v>
      </c>
      <c r="N57" s="115">
        <v>1.37</v>
      </c>
    </row>
    <row r="58" spans="2:14" ht="15.75" x14ac:dyDescent="0.25">
      <c r="B58" s="141">
        <v>54</v>
      </c>
      <c r="C58" s="158" t="s">
        <v>101</v>
      </c>
      <c r="D58" s="141">
        <v>55277</v>
      </c>
      <c r="E58" s="142">
        <v>5881</v>
      </c>
      <c r="F58" s="143">
        <v>10</v>
      </c>
      <c r="G58" s="160">
        <f t="shared" si="0"/>
        <v>1.7003910899506887</v>
      </c>
      <c r="I58" s="8" t="s">
        <v>6</v>
      </c>
      <c r="J58" s="13" t="s">
        <v>101</v>
      </c>
      <c r="K58" s="13" t="s">
        <v>102</v>
      </c>
      <c r="L58" s="14">
        <v>5881</v>
      </c>
      <c r="M58" s="135">
        <v>11</v>
      </c>
      <c r="N58" s="115">
        <v>1.87</v>
      </c>
    </row>
    <row r="59" spans="2:14" ht="15.75" x14ac:dyDescent="0.25">
      <c r="B59" s="141">
        <v>55</v>
      </c>
      <c r="C59" s="158" t="s">
        <v>103</v>
      </c>
      <c r="D59" s="141">
        <v>58552</v>
      </c>
      <c r="E59" s="142">
        <v>3862</v>
      </c>
      <c r="F59" s="143">
        <v>8</v>
      </c>
      <c r="G59" s="160">
        <f t="shared" si="0"/>
        <v>2.0714655618850335</v>
      </c>
      <c r="I59" s="8" t="s">
        <v>6</v>
      </c>
      <c r="J59" s="13" t="s">
        <v>103</v>
      </c>
      <c r="K59" s="13" t="s">
        <v>104</v>
      </c>
      <c r="L59" s="14">
        <v>3862</v>
      </c>
      <c r="M59" s="135">
        <v>9</v>
      </c>
      <c r="N59" s="115">
        <v>2.33</v>
      </c>
    </row>
    <row r="60" spans="2:14" ht="15.75" x14ac:dyDescent="0.25">
      <c r="B60" s="141">
        <v>56</v>
      </c>
      <c r="C60" s="158" t="s">
        <v>105</v>
      </c>
      <c r="D60" s="141">
        <v>58623</v>
      </c>
      <c r="E60" s="142">
        <v>3284</v>
      </c>
      <c r="F60" s="143">
        <v>4</v>
      </c>
      <c r="G60" s="160">
        <f t="shared" si="0"/>
        <v>1.2180267965895251</v>
      </c>
      <c r="I60" s="8" t="s">
        <v>6</v>
      </c>
      <c r="J60" s="17" t="s">
        <v>105</v>
      </c>
      <c r="K60" s="17" t="s">
        <v>106</v>
      </c>
      <c r="L60" s="18">
        <v>3284</v>
      </c>
      <c r="M60" s="135">
        <v>2</v>
      </c>
      <c r="N60" s="116">
        <v>0.61</v>
      </c>
    </row>
    <row r="61" spans="2:14" ht="15.75" x14ac:dyDescent="0.25">
      <c r="B61" s="141">
        <v>57</v>
      </c>
      <c r="C61" s="156" t="s">
        <v>201</v>
      </c>
      <c r="D61" s="141">
        <v>58721</v>
      </c>
      <c r="E61" s="142">
        <v>3279</v>
      </c>
      <c r="F61" s="143">
        <v>11</v>
      </c>
      <c r="G61" s="159">
        <f t="shared" si="0"/>
        <v>3.3546813052759989</v>
      </c>
      <c r="I61" s="8" t="s">
        <v>6</v>
      </c>
      <c r="J61" s="132" t="s">
        <v>107</v>
      </c>
      <c r="K61" s="132" t="s">
        <v>108</v>
      </c>
      <c r="L61" s="133">
        <v>3279</v>
      </c>
      <c r="M61" s="135">
        <v>11</v>
      </c>
      <c r="N61" s="131">
        <v>3.35</v>
      </c>
    </row>
    <row r="62" spans="2:14" ht="15.75" x14ac:dyDescent="0.25">
      <c r="B62" s="141">
        <v>58</v>
      </c>
      <c r="C62" s="158" t="s">
        <v>119</v>
      </c>
      <c r="D62" s="141">
        <v>60169</v>
      </c>
      <c r="E62" s="142">
        <v>2302</v>
      </c>
      <c r="F62" s="143">
        <v>4</v>
      </c>
      <c r="G62" s="160">
        <f t="shared" si="0"/>
        <v>1.737619461337967</v>
      </c>
      <c r="I62" s="8" t="s">
        <v>6</v>
      </c>
      <c r="J62" s="13" t="s">
        <v>119</v>
      </c>
      <c r="K62" s="13" t="s">
        <v>120</v>
      </c>
      <c r="L62" s="14">
        <v>2302</v>
      </c>
      <c r="M62" s="135">
        <v>4</v>
      </c>
      <c r="N62" s="115">
        <v>1.74</v>
      </c>
    </row>
    <row r="63" spans="2:14" ht="15.75" x14ac:dyDescent="0.25">
      <c r="B63" s="141">
        <v>59</v>
      </c>
      <c r="C63" s="156" t="s">
        <v>202</v>
      </c>
      <c r="D63" s="141">
        <v>58794</v>
      </c>
      <c r="E63" s="142">
        <v>1158</v>
      </c>
      <c r="F63" s="143">
        <v>4</v>
      </c>
      <c r="G63" s="159">
        <f t="shared" si="0"/>
        <v>3.4542314335060449</v>
      </c>
      <c r="I63" s="8" t="s">
        <v>6</v>
      </c>
      <c r="J63" s="132" t="s">
        <v>123</v>
      </c>
      <c r="K63" s="132" t="s">
        <v>124</v>
      </c>
      <c r="L63" s="133">
        <v>1158</v>
      </c>
      <c r="M63" s="135">
        <v>4</v>
      </c>
      <c r="N63" s="131">
        <v>3.45</v>
      </c>
    </row>
    <row r="64" spans="2:14" ht="15.75" x14ac:dyDescent="0.25">
      <c r="B64" s="141">
        <v>60</v>
      </c>
      <c r="C64" s="158" t="s">
        <v>125</v>
      </c>
      <c r="D64" s="141">
        <v>58856</v>
      </c>
      <c r="E64" s="142">
        <v>1839</v>
      </c>
      <c r="F64" s="143">
        <v>4</v>
      </c>
      <c r="G64" s="160">
        <f t="shared" si="0"/>
        <v>2.1750951604132682</v>
      </c>
      <c r="I64" s="8" t="s">
        <v>6</v>
      </c>
      <c r="J64" s="17" t="s">
        <v>125</v>
      </c>
      <c r="K64" s="17" t="s">
        <v>126</v>
      </c>
      <c r="L64" s="18">
        <v>1839</v>
      </c>
      <c r="M64" s="135">
        <v>1</v>
      </c>
      <c r="N64" s="116">
        <v>0.54</v>
      </c>
    </row>
    <row r="65" spans="2:14" ht="15.75" x14ac:dyDescent="0.25">
      <c r="B65" s="141">
        <v>61</v>
      </c>
      <c r="C65" s="125" t="s">
        <v>203</v>
      </c>
      <c r="D65" s="141">
        <v>58918</v>
      </c>
      <c r="E65" s="142">
        <v>1652</v>
      </c>
      <c r="F65" s="143">
        <v>1</v>
      </c>
      <c r="G65" s="161">
        <f t="shared" si="0"/>
        <v>0.60532687651331718</v>
      </c>
      <c r="I65" s="8" t="s">
        <v>6</v>
      </c>
      <c r="J65" s="17" t="s">
        <v>127</v>
      </c>
      <c r="K65" s="17" t="s">
        <v>128</v>
      </c>
      <c r="L65" s="18">
        <v>1652</v>
      </c>
      <c r="M65" s="135">
        <v>1</v>
      </c>
      <c r="N65" s="116">
        <v>0.61</v>
      </c>
    </row>
    <row r="66" spans="2:14" ht="15.75" x14ac:dyDescent="0.25">
      <c r="B66" s="141">
        <v>62</v>
      </c>
      <c r="C66" s="158" t="s">
        <v>204</v>
      </c>
      <c r="D66" s="141">
        <v>58990</v>
      </c>
      <c r="E66" s="142">
        <v>638</v>
      </c>
      <c r="F66" s="143">
        <v>1</v>
      </c>
      <c r="G66" s="160">
        <f t="shared" si="0"/>
        <v>1.567398119122257</v>
      </c>
      <c r="I66" s="8" t="s">
        <v>6</v>
      </c>
      <c r="J66" s="13" t="s">
        <v>129</v>
      </c>
      <c r="K66" s="13" t="s">
        <v>130</v>
      </c>
      <c r="L66" s="14">
        <v>638</v>
      </c>
      <c r="M66" s="135">
        <v>1</v>
      </c>
      <c r="N66" s="115">
        <v>1.57</v>
      </c>
    </row>
    <row r="67" spans="2:14" ht="15.75" x14ac:dyDescent="0.25">
      <c r="B67" s="141">
        <v>63</v>
      </c>
      <c r="C67" s="158" t="s">
        <v>131</v>
      </c>
      <c r="D67" s="141">
        <v>59041</v>
      </c>
      <c r="E67" s="142">
        <v>4796</v>
      </c>
      <c r="F67" s="143">
        <v>6</v>
      </c>
      <c r="G67" s="160">
        <f t="shared" si="0"/>
        <v>1.2510425354462051</v>
      </c>
      <c r="I67" s="8" t="s">
        <v>6</v>
      </c>
      <c r="J67" s="17" t="s">
        <v>131</v>
      </c>
      <c r="K67" s="17" t="s">
        <v>132</v>
      </c>
      <c r="L67" s="18">
        <v>4796</v>
      </c>
      <c r="M67" s="135">
        <v>4</v>
      </c>
      <c r="N67" s="116">
        <v>0.83000000000000018</v>
      </c>
    </row>
    <row r="68" spans="2:14" ht="15.75" x14ac:dyDescent="0.25">
      <c r="B68" s="141">
        <v>64</v>
      </c>
      <c r="C68" s="158" t="s">
        <v>233</v>
      </c>
      <c r="D68" s="141">
        <v>59238</v>
      </c>
      <c r="E68" s="142">
        <v>1409</v>
      </c>
      <c r="F68" s="143">
        <v>3</v>
      </c>
      <c r="G68" s="160">
        <f t="shared" si="0"/>
        <v>2.1291696238466997</v>
      </c>
      <c r="I68" s="8" t="s">
        <v>6</v>
      </c>
      <c r="J68" s="119" t="s">
        <v>135</v>
      </c>
      <c r="K68" s="119" t="s">
        <v>136</v>
      </c>
      <c r="L68" s="120">
        <v>1409</v>
      </c>
      <c r="M68" s="136">
        <v>3</v>
      </c>
      <c r="N68" s="121">
        <v>2.13</v>
      </c>
    </row>
    <row r="69" spans="2:14" ht="15.75" x14ac:dyDescent="0.25">
      <c r="B69" s="141">
        <v>65</v>
      </c>
      <c r="C69" s="125" t="s">
        <v>133</v>
      </c>
      <c r="D69" s="141">
        <v>59130</v>
      </c>
      <c r="E69" s="142">
        <v>1362</v>
      </c>
      <c r="F69" s="143">
        <v>1</v>
      </c>
      <c r="G69" s="161">
        <f t="shared" si="0"/>
        <v>0.73421439060205584</v>
      </c>
      <c r="I69" s="118" t="s">
        <v>6</v>
      </c>
      <c r="J69" s="125" t="s">
        <v>133</v>
      </c>
      <c r="K69" s="126">
        <v>59130</v>
      </c>
      <c r="L69" s="127">
        <v>1362</v>
      </c>
      <c r="M69" s="137">
        <v>0</v>
      </c>
      <c r="N69" s="128">
        <f>1000*M69/L69</f>
        <v>0</v>
      </c>
    </row>
    <row r="70" spans="2:14" ht="15.75" x14ac:dyDescent="0.25">
      <c r="B70" s="141">
        <v>66</v>
      </c>
      <c r="C70" s="125" t="s">
        <v>206</v>
      </c>
      <c r="D70" s="141">
        <v>59283</v>
      </c>
      <c r="E70" s="142">
        <v>1489</v>
      </c>
      <c r="F70" s="143">
        <v>0</v>
      </c>
      <c r="G70" s="161">
        <f t="shared" ref="G70:G86" si="1">F70*1000/E70</f>
        <v>0</v>
      </c>
      <c r="I70" s="8" t="s">
        <v>6</v>
      </c>
      <c r="J70" s="122" t="s">
        <v>137</v>
      </c>
      <c r="K70" s="122" t="s">
        <v>138</v>
      </c>
      <c r="L70" s="123">
        <v>1489</v>
      </c>
      <c r="M70" s="138">
        <v>0</v>
      </c>
      <c r="N70" s="124">
        <v>0</v>
      </c>
    </row>
    <row r="71" spans="2:14" ht="15.75" x14ac:dyDescent="0.25">
      <c r="B71" s="141">
        <v>67</v>
      </c>
      <c r="C71" s="125" t="s">
        <v>207</v>
      </c>
      <c r="D71" s="141">
        <v>59434</v>
      </c>
      <c r="E71" s="142">
        <v>1532</v>
      </c>
      <c r="F71" s="143">
        <v>1</v>
      </c>
      <c r="G71" s="161">
        <f t="shared" si="1"/>
        <v>0.65274151436031336</v>
      </c>
      <c r="I71" s="8" t="s">
        <v>6</v>
      </c>
      <c r="J71" s="17" t="s">
        <v>139</v>
      </c>
      <c r="K71" s="17" t="s">
        <v>140</v>
      </c>
      <c r="L71" s="18">
        <v>1532</v>
      </c>
      <c r="M71" s="135">
        <v>1</v>
      </c>
      <c r="N71" s="116">
        <v>0.65</v>
      </c>
    </row>
    <row r="72" spans="2:14" ht="15.75" x14ac:dyDescent="0.25">
      <c r="B72" s="141">
        <v>68</v>
      </c>
      <c r="C72" s="125" t="s">
        <v>208</v>
      </c>
      <c r="D72" s="141">
        <v>55311</v>
      </c>
      <c r="E72" s="142">
        <v>2207</v>
      </c>
      <c r="F72" s="143">
        <v>1</v>
      </c>
      <c r="G72" s="161">
        <f t="shared" si="1"/>
        <v>0.45310376076121434</v>
      </c>
      <c r="I72" s="8" t="s">
        <v>6</v>
      </c>
      <c r="J72" s="17" t="s">
        <v>141</v>
      </c>
      <c r="K72" s="17" t="s">
        <v>142</v>
      </c>
      <c r="L72" s="18">
        <v>2207</v>
      </c>
      <c r="M72" s="135">
        <v>1</v>
      </c>
      <c r="N72" s="116">
        <v>0.45</v>
      </c>
    </row>
    <row r="73" spans="2:14" ht="15.75" x14ac:dyDescent="0.25">
      <c r="B73" s="141">
        <v>69</v>
      </c>
      <c r="C73" s="158" t="s">
        <v>209</v>
      </c>
      <c r="D73" s="141">
        <v>59498</v>
      </c>
      <c r="E73" s="142">
        <v>1274</v>
      </c>
      <c r="F73" s="143">
        <v>2</v>
      </c>
      <c r="G73" s="160">
        <f t="shared" si="1"/>
        <v>1.5698587127158556</v>
      </c>
      <c r="I73" s="8" t="s">
        <v>6</v>
      </c>
      <c r="J73" s="132" t="s">
        <v>143</v>
      </c>
      <c r="K73" s="132" t="s">
        <v>144</v>
      </c>
      <c r="L73" s="133">
        <v>1274</v>
      </c>
      <c r="M73" s="135">
        <v>4</v>
      </c>
      <c r="N73" s="131">
        <v>3.14</v>
      </c>
    </row>
    <row r="74" spans="2:14" ht="15.75" x14ac:dyDescent="0.25">
      <c r="B74" s="141">
        <v>70</v>
      </c>
      <c r="C74" s="157" t="s">
        <v>210</v>
      </c>
      <c r="D74" s="141">
        <v>59586</v>
      </c>
      <c r="E74" s="142">
        <v>2253</v>
      </c>
      <c r="F74" s="143">
        <v>9</v>
      </c>
      <c r="G74" s="159">
        <f t="shared" si="1"/>
        <v>3.9946737683089215</v>
      </c>
      <c r="I74" s="8" t="s">
        <v>6</v>
      </c>
      <c r="J74" s="132" t="s">
        <v>145</v>
      </c>
      <c r="K74" s="132" t="s">
        <v>146</v>
      </c>
      <c r="L74" s="133">
        <v>2253</v>
      </c>
      <c r="M74" s="135">
        <v>9</v>
      </c>
      <c r="N74" s="131">
        <v>3.99</v>
      </c>
    </row>
    <row r="75" spans="2:14" ht="15.75" x14ac:dyDescent="0.25">
      <c r="B75" s="141">
        <v>71</v>
      </c>
      <c r="C75" s="125" t="s">
        <v>211</v>
      </c>
      <c r="D75" s="141">
        <v>59327</v>
      </c>
      <c r="E75" s="142">
        <v>4132</v>
      </c>
      <c r="F75" s="143">
        <v>0</v>
      </c>
      <c r="G75" s="161">
        <f t="shared" si="1"/>
        <v>0</v>
      </c>
      <c r="I75" s="8" t="s">
        <v>6</v>
      </c>
      <c r="J75" s="17" t="s">
        <v>147</v>
      </c>
      <c r="K75" s="17" t="s">
        <v>148</v>
      </c>
      <c r="L75" s="18">
        <v>4132</v>
      </c>
      <c r="M75" s="135">
        <v>0</v>
      </c>
      <c r="N75" s="116">
        <v>0</v>
      </c>
    </row>
    <row r="76" spans="2:14" ht="15.75" x14ac:dyDescent="0.25">
      <c r="B76" s="141">
        <v>72</v>
      </c>
      <c r="C76" s="158" t="s">
        <v>149</v>
      </c>
      <c r="D76" s="141">
        <v>59416</v>
      </c>
      <c r="E76" s="142">
        <v>2276</v>
      </c>
      <c r="F76" s="143">
        <v>5</v>
      </c>
      <c r="G76" s="160">
        <f t="shared" si="1"/>
        <v>2.1968365553602811</v>
      </c>
      <c r="I76" s="8" t="s">
        <v>6</v>
      </c>
      <c r="J76" s="13" t="s">
        <v>149</v>
      </c>
      <c r="K76" s="13" t="s">
        <v>150</v>
      </c>
      <c r="L76" s="14">
        <v>2276</v>
      </c>
      <c r="M76" s="135">
        <v>4</v>
      </c>
      <c r="N76" s="115">
        <v>1.76</v>
      </c>
    </row>
    <row r="77" spans="2:14" ht="15.75" x14ac:dyDescent="0.25">
      <c r="B77" s="141">
        <v>73</v>
      </c>
      <c r="C77" s="125" t="s">
        <v>151</v>
      </c>
      <c r="D77" s="141">
        <v>59657</v>
      </c>
      <c r="E77" s="142">
        <v>1528</v>
      </c>
      <c r="F77" s="143">
        <v>1</v>
      </c>
      <c r="G77" s="161">
        <f t="shared" si="1"/>
        <v>0.65445026178010468</v>
      </c>
      <c r="I77" s="8" t="s">
        <v>6</v>
      </c>
      <c r="J77" s="17" t="s">
        <v>151</v>
      </c>
      <c r="K77" s="17" t="s">
        <v>152</v>
      </c>
      <c r="L77" s="18">
        <v>1528</v>
      </c>
      <c r="M77" s="135">
        <v>0</v>
      </c>
      <c r="N77" s="116">
        <v>0</v>
      </c>
    </row>
    <row r="78" spans="2:14" ht="15.75" x14ac:dyDescent="0.25">
      <c r="B78" s="141">
        <v>74</v>
      </c>
      <c r="C78" s="125" t="s">
        <v>212</v>
      </c>
      <c r="D78" s="141">
        <v>59826</v>
      </c>
      <c r="E78" s="142">
        <v>1728</v>
      </c>
      <c r="F78" s="143">
        <v>1</v>
      </c>
      <c r="G78" s="161">
        <f t="shared" si="1"/>
        <v>0.57870370370370372</v>
      </c>
      <c r="I78" s="8" t="s">
        <v>6</v>
      </c>
      <c r="J78" s="17" t="s">
        <v>153</v>
      </c>
      <c r="K78" s="17" t="s">
        <v>154</v>
      </c>
      <c r="L78" s="18">
        <v>1728</v>
      </c>
      <c r="M78" s="135">
        <v>1</v>
      </c>
      <c r="N78" s="116">
        <v>0.57999999999999996</v>
      </c>
    </row>
    <row r="79" spans="2:14" ht="15.75" x14ac:dyDescent="0.25">
      <c r="B79" s="141">
        <v>75</v>
      </c>
      <c r="C79" s="125" t="s">
        <v>155</v>
      </c>
      <c r="D79" s="141">
        <v>59693</v>
      </c>
      <c r="E79" s="142">
        <v>4583</v>
      </c>
      <c r="F79" s="143">
        <v>3</v>
      </c>
      <c r="G79" s="161">
        <f t="shared" si="1"/>
        <v>0.65459306131355011</v>
      </c>
      <c r="I79" s="8" t="s">
        <v>6</v>
      </c>
      <c r="J79" s="17" t="s">
        <v>155</v>
      </c>
      <c r="K79" s="17" t="s">
        <v>156</v>
      </c>
      <c r="L79" s="18">
        <v>4583</v>
      </c>
      <c r="M79" s="135">
        <v>3</v>
      </c>
      <c r="N79" s="116">
        <v>0.65</v>
      </c>
    </row>
    <row r="80" spans="2:14" ht="15.75" x14ac:dyDescent="0.25">
      <c r="B80" s="141">
        <v>76</v>
      </c>
      <c r="C80" s="158" t="s">
        <v>157</v>
      </c>
      <c r="D80" s="141">
        <v>59764</v>
      </c>
      <c r="E80" s="142">
        <v>2190</v>
      </c>
      <c r="F80" s="143">
        <v>5</v>
      </c>
      <c r="G80" s="160">
        <f t="shared" si="1"/>
        <v>2.2831050228310503</v>
      </c>
      <c r="I80" s="8" t="s">
        <v>6</v>
      </c>
      <c r="J80" s="13" t="s">
        <v>157</v>
      </c>
      <c r="K80" s="13" t="s">
        <v>158</v>
      </c>
      <c r="L80" s="14">
        <v>2190</v>
      </c>
      <c r="M80" s="135">
        <v>5</v>
      </c>
      <c r="N80" s="115">
        <v>2.2799999999999998</v>
      </c>
    </row>
    <row r="81" spans="2:14" ht="15.75" x14ac:dyDescent="0.25">
      <c r="B81" s="141">
        <v>77</v>
      </c>
      <c r="C81" s="158" t="s">
        <v>213</v>
      </c>
      <c r="D81" s="141">
        <v>59880</v>
      </c>
      <c r="E81" s="142">
        <v>2578</v>
      </c>
      <c r="F81" s="143">
        <v>5</v>
      </c>
      <c r="G81" s="160">
        <f t="shared" si="1"/>
        <v>1.939487975174554</v>
      </c>
      <c r="I81" s="8" t="s">
        <v>6</v>
      </c>
      <c r="J81" s="13" t="s">
        <v>159</v>
      </c>
      <c r="K81" s="13" t="s">
        <v>160</v>
      </c>
      <c r="L81" s="14">
        <v>2578</v>
      </c>
      <c r="M81" s="135">
        <v>4</v>
      </c>
      <c r="N81" s="115">
        <v>1.55</v>
      </c>
    </row>
    <row r="82" spans="2:14" ht="15.75" x14ac:dyDescent="0.25">
      <c r="B82" s="141">
        <v>78</v>
      </c>
      <c r="C82" s="157" t="s">
        <v>161</v>
      </c>
      <c r="D82" s="141">
        <v>59942</v>
      </c>
      <c r="E82" s="142">
        <v>2121</v>
      </c>
      <c r="F82" s="143">
        <v>21</v>
      </c>
      <c r="G82" s="159">
        <f t="shared" si="1"/>
        <v>9.9009900990099009</v>
      </c>
      <c r="I82" s="8" t="s">
        <v>6</v>
      </c>
      <c r="J82" s="132" t="s">
        <v>161</v>
      </c>
      <c r="K82" s="132" t="s">
        <v>162</v>
      </c>
      <c r="L82" s="133">
        <v>2121</v>
      </c>
      <c r="M82" s="135">
        <v>22</v>
      </c>
      <c r="N82" s="131">
        <v>10.37</v>
      </c>
    </row>
    <row r="83" spans="2:14" ht="15.75" x14ac:dyDescent="0.25">
      <c r="B83" s="141">
        <v>79</v>
      </c>
      <c r="C83" s="158" t="s">
        <v>163</v>
      </c>
      <c r="D83" s="141">
        <v>60026</v>
      </c>
      <c r="E83" s="142">
        <v>951</v>
      </c>
      <c r="F83" s="143">
        <v>1</v>
      </c>
      <c r="G83" s="160">
        <f t="shared" si="1"/>
        <v>1.0515247108307044</v>
      </c>
      <c r="I83" s="8" t="s">
        <v>6</v>
      </c>
      <c r="J83" s="13" t="s">
        <v>163</v>
      </c>
      <c r="K83" s="13" t="s">
        <v>164</v>
      </c>
      <c r="L83" s="14">
        <v>951</v>
      </c>
      <c r="M83" s="135">
        <v>2</v>
      </c>
      <c r="N83" s="115">
        <v>2.1</v>
      </c>
    </row>
    <row r="84" spans="2:14" ht="15.75" x14ac:dyDescent="0.25">
      <c r="B84" s="141">
        <v>80</v>
      </c>
      <c r="C84" s="125" t="s">
        <v>214</v>
      </c>
      <c r="D84" s="141">
        <v>60062</v>
      </c>
      <c r="E84" s="142">
        <v>5954</v>
      </c>
      <c r="F84" s="143">
        <v>5</v>
      </c>
      <c r="G84" s="161">
        <f t="shared" si="1"/>
        <v>0.83977158212966074</v>
      </c>
      <c r="I84" s="8" t="s">
        <v>6</v>
      </c>
      <c r="J84" s="17" t="s">
        <v>165</v>
      </c>
      <c r="K84" s="17" t="s">
        <v>166</v>
      </c>
      <c r="L84" s="18">
        <v>5954</v>
      </c>
      <c r="M84" s="135">
        <v>5</v>
      </c>
      <c r="N84" s="116">
        <v>0.84</v>
      </c>
    </row>
    <row r="85" spans="2:14" ht="15.75" x14ac:dyDescent="0.25">
      <c r="B85" s="141">
        <v>81</v>
      </c>
      <c r="C85" s="125" t="s">
        <v>167</v>
      </c>
      <c r="D85" s="141">
        <v>60099</v>
      </c>
      <c r="E85" s="142">
        <v>1444</v>
      </c>
      <c r="F85" s="143">
        <v>0</v>
      </c>
      <c r="G85" s="161">
        <f t="shared" si="1"/>
        <v>0</v>
      </c>
      <c r="I85" s="8" t="s">
        <v>6</v>
      </c>
      <c r="J85" s="17" t="s">
        <v>167</v>
      </c>
      <c r="K85" s="17" t="s">
        <v>168</v>
      </c>
      <c r="L85" s="18">
        <v>1444</v>
      </c>
      <c r="M85" s="135">
        <v>0</v>
      </c>
      <c r="N85" s="116">
        <v>0</v>
      </c>
    </row>
    <row r="86" spans="2:14" ht="15.75" x14ac:dyDescent="0.25">
      <c r="B86" s="392" t="s">
        <v>232</v>
      </c>
      <c r="C86" s="392"/>
      <c r="D86" s="392"/>
      <c r="E86" s="162">
        <v>757359</v>
      </c>
      <c r="F86" s="162">
        <v>2517</v>
      </c>
      <c r="G86" s="159">
        <f t="shared" si="1"/>
        <v>3.3233908886010464</v>
      </c>
      <c r="I86" s="381" t="s">
        <v>232</v>
      </c>
      <c r="J86" s="381"/>
      <c r="K86" s="381"/>
      <c r="L86" s="163">
        <f>SUM(L5:L85)</f>
        <v>757359</v>
      </c>
      <c r="M86" s="163">
        <f>SUM(M5:M85)</f>
        <v>2462</v>
      </c>
      <c r="N86" s="155">
        <f>1000*M86/L86</f>
        <v>3.2507701103439715</v>
      </c>
    </row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Normal="100" workbookViewId="0">
      <selection sqref="A1:XFD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4" max="14" width="10.85546875" customWidth="1"/>
  </cols>
  <sheetData>
    <row r="1" spans="2:14" ht="16.5" thickBot="1" x14ac:dyDescent="0.3">
      <c r="C1" s="249">
        <v>44312</v>
      </c>
      <c r="J1" s="249">
        <v>44311</v>
      </c>
    </row>
    <row r="2" spans="2:14" ht="78" customHeight="1" thickBot="1" x14ac:dyDescent="0.35">
      <c r="B2" s="393" t="s">
        <v>311</v>
      </c>
      <c r="C2" s="394"/>
      <c r="D2" s="394"/>
      <c r="E2" s="394"/>
      <c r="F2" s="394"/>
      <c r="G2" s="395"/>
      <c r="I2" s="393" t="s">
        <v>310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337652</v>
      </c>
      <c r="F5" s="182">
        <v>1083</v>
      </c>
      <c r="G5" s="254">
        <f>F5*1000/E5</f>
        <v>3.2074443509885917</v>
      </c>
      <c r="I5" s="266">
        <v>1</v>
      </c>
      <c r="J5" s="232" t="s">
        <v>226</v>
      </c>
      <c r="K5" s="181">
        <v>54975</v>
      </c>
      <c r="L5" s="180">
        <v>337440</v>
      </c>
      <c r="M5" s="182">
        <v>1187</v>
      </c>
      <c r="N5" s="254">
        <f>M5*1000/L5</f>
        <v>3.5176623992413467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110</v>
      </c>
      <c r="G6" s="173">
        <f t="shared" ref="G6:G69" si="0">F6*1000/E6</f>
        <v>2.8626450840576694</v>
      </c>
      <c r="I6" s="266">
        <v>2</v>
      </c>
      <c r="J6" s="232" t="s">
        <v>227</v>
      </c>
      <c r="K6" s="181">
        <v>55008</v>
      </c>
      <c r="L6" s="180">
        <v>38432</v>
      </c>
      <c r="M6" s="182">
        <v>119</v>
      </c>
      <c r="N6" s="254">
        <f t="shared" ref="N6:N69" si="1">M6*1000/L6</f>
        <v>3.0963780183180685</v>
      </c>
    </row>
    <row r="7" spans="2:14" ht="15.75" thickBot="1" x14ac:dyDescent="0.3">
      <c r="B7" s="266">
        <v>3</v>
      </c>
      <c r="C7" s="232" t="s">
        <v>228</v>
      </c>
      <c r="D7" s="181">
        <v>55384</v>
      </c>
      <c r="E7" s="180">
        <v>23031</v>
      </c>
      <c r="F7" s="182">
        <v>70</v>
      </c>
      <c r="G7" s="254">
        <f t="shared" si="0"/>
        <v>3.0393817029221486</v>
      </c>
      <c r="I7" s="266">
        <v>3</v>
      </c>
      <c r="J7" s="232" t="s">
        <v>228</v>
      </c>
      <c r="K7" s="181">
        <v>55384</v>
      </c>
      <c r="L7" s="180">
        <v>23025</v>
      </c>
      <c r="M7" s="182">
        <v>72</v>
      </c>
      <c r="N7" s="254">
        <f t="shared" si="1"/>
        <v>3.1270358306188926</v>
      </c>
    </row>
    <row r="8" spans="2:14" ht="15.75" thickBot="1" x14ac:dyDescent="0.3">
      <c r="B8" s="266">
        <v>4</v>
      </c>
      <c r="C8" s="232" t="s">
        <v>229</v>
      </c>
      <c r="D8" s="181">
        <v>55259</v>
      </c>
      <c r="E8" s="180">
        <v>55549</v>
      </c>
      <c r="F8" s="182">
        <v>192</v>
      </c>
      <c r="G8" s="254">
        <f t="shared" si="0"/>
        <v>3.4564078561270231</v>
      </c>
      <c r="I8" s="266">
        <v>4</v>
      </c>
      <c r="J8" s="232" t="s">
        <v>229</v>
      </c>
      <c r="K8" s="181">
        <v>55259</v>
      </c>
      <c r="L8" s="180">
        <v>55568</v>
      </c>
      <c r="M8" s="182">
        <v>191</v>
      </c>
      <c r="N8" s="254">
        <f t="shared" si="1"/>
        <v>3.4372300604664554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162</v>
      </c>
      <c r="G9" s="254">
        <f t="shared" si="0"/>
        <v>5.8883396336144225</v>
      </c>
      <c r="I9" s="266">
        <v>5</v>
      </c>
      <c r="J9" s="243" t="s">
        <v>230</v>
      </c>
      <c r="K9" s="305">
        <v>55357</v>
      </c>
      <c r="L9" s="180">
        <v>27510</v>
      </c>
      <c r="M9" s="182">
        <v>184</v>
      </c>
      <c r="N9" s="254">
        <f t="shared" si="1"/>
        <v>6.6884769174845511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46</v>
      </c>
      <c r="G10" s="254">
        <f t="shared" si="0"/>
        <v>4.8112122162953668</v>
      </c>
      <c r="I10" s="266">
        <v>6</v>
      </c>
      <c r="J10" s="232" t="s">
        <v>231</v>
      </c>
      <c r="K10" s="181">
        <v>55446</v>
      </c>
      <c r="L10" s="180">
        <v>9563</v>
      </c>
      <c r="M10" s="182">
        <v>46</v>
      </c>
      <c r="N10" s="254">
        <f t="shared" si="1"/>
        <v>4.8102060023005331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10</v>
      </c>
      <c r="G11" s="306">
        <f t="shared" si="0"/>
        <v>1.5204500532157519</v>
      </c>
      <c r="H11" s="53" t="s">
        <v>170</v>
      </c>
      <c r="I11" s="266">
        <v>7</v>
      </c>
      <c r="J11" s="64" t="s">
        <v>172</v>
      </c>
      <c r="K11" s="181">
        <v>55473</v>
      </c>
      <c r="L11" s="180">
        <v>6579</v>
      </c>
      <c r="M11" s="182">
        <v>9</v>
      </c>
      <c r="N11" s="306">
        <f t="shared" si="1"/>
        <v>1.3679890560875514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195" t="s">
        <v>9</v>
      </c>
      <c r="K12" s="181">
        <v>55598</v>
      </c>
      <c r="L12" s="180">
        <v>1089</v>
      </c>
      <c r="M12" s="182">
        <v>2</v>
      </c>
      <c r="N12" s="269">
        <f t="shared" si="1"/>
        <v>1.8365472910927456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306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306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59</v>
      </c>
      <c r="G14" s="254">
        <f t="shared" si="0"/>
        <v>3.8279374553947965</v>
      </c>
      <c r="I14" s="266">
        <v>10</v>
      </c>
      <c r="J14" s="232" t="s">
        <v>13</v>
      </c>
      <c r="K14" s="181">
        <v>55687</v>
      </c>
      <c r="L14" s="180">
        <v>15401</v>
      </c>
      <c r="M14" s="182">
        <v>65</v>
      </c>
      <c r="N14" s="254">
        <f t="shared" si="1"/>
        <v>4.2205051620024676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I15" s="266">
        <v>11</v>
      </c>
      <c r="J15" s="232" t="s">
        <v>174</v>
      </c>
      <c r="K15" s="181">
        <v>55776</v>
      </c>
      <c r="L15" s="180">
        <v>1455</v>
      </c>
      <c r="M15" s="182">
        <v>5</v>
      </c>
      <c r="N15" s="254">
        <f t="shared" si="1"/>
        <v>3.4364261168384878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44</v>
      </c>
      <c r="G16" s="254">
        <f t="shared" si="0"/>
        <v>3.3786377946709667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13003</v>
      </c>
      <c r="M16" s="182">
        <v>43</v>
      </c>
      <c r="N16" s="254">
        <f t="shared" si="1"/>
        <v>3.3069291701914945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1977</v>
      </c>
      <c r="F17" s="182">
        <v>3</v>
      </c>
      <c r="G17" s="306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1976</v>
      </c>
      <c r="M17" s="182">
        <v>4</v>
      </c>
      <c r="N17" s="306">
        <f t="shared" si="1"/>
        <v>2.0242914979757085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1342</v>
      </c>
      <c r="M18" s="182">
        <v>1</v>
      </c>
      <c r="N18" s="202">
        <f t="shared" si="1"/>
        <v>0.7451564828614009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3</v>
      </c>
      <c r="G19" s="173">
        <f t="shared" si="0"/>
        <v>2.0920502092050208</v>
      </c>
      <c r="I19" s="266">
        <v>15</v>
      </c>
      <c r="J19" s="195" t="s">
        <v>177</v>
      </c>
      <c r="K19" s="181">
        <v>56096</v>
      </c>
      <c r="L19" s="180">
        <v>1431</v>
      </c>
      <c r="M19" s="182">
        <v>3</v>
      </c>
      <c r="N19" s="269">
        <f t="shared" si="1"/>
        <v>2.0964360587002098</v>
      </c>
    </row>
    <row r="20" spans="2:14" ht="15.75" thickBot="1" x14ac:dyDescent="0.3">
      <c r="B20" s="266">
        <v>16</v>
      </c>
      <c r="C20" s="232" t="s">
        <v>178</v>
      </c>
      <c r="D20" s="181">
        <v>56210</v>
      </c>
      <c r="E20" s="180">
        <v>4838</v>
      </c>
      <c r="F20" s="182">
        <v>15</v>
      </c>
      <c r="G20" s="254">
        <f t="shared" si="0"/>
        <v>3.1004547333608929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15</v>
      </c>
      <c r="N20" s="254">
        <f t="shared" si="1"/>
        <v>3.1004547333608929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170" t="s">
        <v>180</v>
      </c>
      <c r="D23" s="181">
        <v>56354</v>
      </c>
      <c r="E23" s="180">
        <v>2383</v>
      </c>
      <c r="F23" s="182">
        <v>8</v>
      </c>
      <c r="G23" s="172">
        <f t="shared" si="0"/>
        <v>3.357112882920688</v>
      </c>
      <c r="I23" s="266">
        <v>19</v>
      </c>
      <c r="J23" s="170" t="s">
        <v>180</v>
      </c>
      <c r="K23" s="181">
        <v>56354</v>
      </c>
      <c r="L23" s="180">
        <v>2384</v>
      </c>
      <c r="M23" s="182">
        <v>9</v>
      </c>
      <c r="N23" s="172">
        <f t="shared" si="1"/>
        <v>3.7751677852348995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180">
        <v>2360</v>
      </c>
      <c r="F24" s="182">
        <v>9</v>
      </c>
      <c r="G24" s="254">
        <f t="shared" si="0"/>
        <v>3.8135593220338984</v>
      </c>
      <c r="H24" s="53" t="s">
        <v>170</v>
      </c>
      <c r="I24" s="266">
        <v>20</v>
      </c>
      <c r="J24" s="232" t="s">
        <v>181</v>
      </c>
      <c r="K24" s="181">
        <v>56425</v>
      </c>
      <c r="L24" s="180">
        <v>2363</v>
      </c>
      <c r="M24" s="182">
        <v>8</v>
      </c>
      <c r="N24" s="254">
        <f t="shared" si="1"/>
        <v>3.3855268726195513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 t="s">
        <v>170</v>
      </c>
      <c r="I25" s="266">
        <v>21</v>
      </c>
      <c r="J25" s="195" t="s">
        <v>182</v>
      </c>
      <c r="K25" s="181">
        <v>56461</v>
      </c>
      <c r="L25" s="180">
        <v>2493</v>
      </c>
      <c r="M25" s="182">
        <v>5</v>
      </c>
      <c r="N25" s="269">
        <f t="shared" si="1"/>
        <v>2.0056157240272765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 t="s">
        <v>170</v>
      </c>
      <c r="I26" s="266">
        <v>22</v>
      </c>
      <c r="J26" s="200" t="s">
        <v>183</v>
      </c>
      <c r="K26" s="181">
        <v>56522</v>
      </c>
      <c r="L26" s="180">
        <v>2689</v>
      </c>
      <c r="M26" s="182">
        <v>2</v>
      </c>
      <c r="N26" s="202">
        <f t="shared" si="1"/>
        <v>0.74377091855708444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3058</v>
      </c>
      <c r="M27" s="182">
        <v>2</v>
      </c>
      <c r="N27" s="202">
        <f t="shared" si="1"/>
        <v>0.65402223675604976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9</v>
      </c>
      <c r="G28" s="173">
        <f t="shared" si="0"/>
        <v>1.8789144050104385</v>
      </c>
      <c r="I28" s="266">
        <v>24</v>
      </c>
      <c r="J28" s="64" t="s">
        <v>185</v>
      </c>
      <c r="K28" s="181">
        <v>56666</v>
      </c>
      <c r="L28" s="180">
        <v>4797</v>
      </c>
      <c r="M28" s="182">
        <v>9</v>
      </c>
      <c r="N28" s="173">
        <f t="shared" si="1"/>
        <v>1.876172607879925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195" t="s">
        <v>186</v>
      </c>
      <c r="K29" s="181">
        <v>57314</v>
      </c>
      <c r="L29" s="180">
        <v>2343</v>
      </c>
      <c r="M29" s="182">
        <v>4</v>
      </c>
      <c r="N29" s="173">
        <f t="shared" si="1"/>
        <v>1.7072129748186087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306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29</v>
      </c>
      <c r="G31" s="254">
        <f t="shared" si="0"/>
        <v>7.770632368703108</v>
      </c>
      <c r="I31" s="308">
        <v>27</v>
      </c>
      <c r="J31" s="243" t="s">
        <v>47</v>
      </c>
      <c r="K31" s="305">
        <v>56844</v>
      </c>
      <c r="L31" s="309">
        <v>3733</v>
      </c>
      <c r="M31" s="182">
        <v>32</v>
      </c>
      <c r="N31" s="254">
        <f t="shared" si="1"/>
        <v>8.5721939458880261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5</v>
      </c>
      <c r="G32" s="173">
        <f t="shared" si="0"/>
        <v>1.3433637829124128</v>
      </c>
      <c r="I32" s="266">
        <v>28</v>
      </c>
      <c r="J32" s="307" t="s">
        <v>49</v>
      </c>
      <c r="K32" s="181">
        <v>56988</v>
      </c>
      <c r="L32" s="180">
        <v>3725</v>
      </c>
      <c r="M32" s="182">
        <v>5</v>
      </c>
      <c r="N32" s="306">
        <f t="shared" si="1"/>
        <v>1.3422818791946309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182">
        <v>7</v>
      </c>
      <c r="G33" s="173">
        <f t="shared" si="0"/>
        <v>2.9623360135421075</v>
      </c>
      <c r="I33" s="266">
        <v>29</v>
      </c>
      <c r="J33" s="232" t="s">
        <v>188</v>
      </c>
      <c r="K33" s="181">
        <v>57083</v>
      </c>
      <c r="L33" s="180">
        <v>2363</v>
      </c>
      <c r="M33" s="182">
        <v>8</v>
      </c>
      <c r="N33" s="254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1520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64" t="s">
        <v>55</v>
      </c>
      <c r="D35" s="181">
        <v>57225</v>
      </c>
      <c r="E35" s="180">
        <v>1819</v>
      </c>
      <c r="F35" s="182">
        <v>3</v>
      </c>
      <c r="G35" s="173">
        <f t="shared" si="0"/>
        <v>1.6492578339747115</v>
      </c>
      <c r="I35" s="266">
        <v>31</v>
      </c>
      <c r="J35" s="307" t="s">
        <v>55</v>
      </c>
      <c r="K35" s="181">
        <v>57225</v>
      </c>
      <c r="L35" s="180">
        <v>1813</v>
      </c>
      <c r="M35" s="182">
        <v>3</v>
      </c>
      <c r="N35" s="306">
        <f t="shared" si="1"/>
        <v>1.6547159404302261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18</v>
      </c>
      <c r="G36" s="254">
        <f t="shared" si="0"/>
        <v>4.2382858488344715</v>
      </c>
      <c r="I36" s="266">
        <v>32</v>
      </c>
      <c r="J36" s="232" t="s">
        <v>57</v>
      </c>
      <c r="K36" s="181">
        <v>57350</v>
      </c>
      <c r="L36" s="180">
        <v>4249</v>
      </c>
      <c r="M36" s="182">
        <v>18</v>
      </c>
      <c r="N36" s="254">
        <f t="shared" si="1"/>
        <v>4.2362908919745825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9</v>
      </c>
      <c r="G37" s="254">
        <f t="shared" si="0"/>
        <v>6.5934065934065931</v>
      </c>
      <c r="I37" s="266">
        <v>33</v>
      </c>
      <c r="J37" s="232" t="s">
        <v>189</v>
      </c>
      <c r="K37" s="181">
        <v>57449</v>
      </c>
      <c r="L37" s="180">
        <v>1366</v>
      </c>
      <c r="M37" s="182">
        <v>9</v>
      </c>
      <c r="N37" s="254">
        <f t="shared" si="1"/>
        <v>6.5885797950219622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8</v>
      </c>
      <c r="G38" s="173">
        <f t="shared" si="0"/>
        <v>2.622950819672131</v>
      </c>
      <c r="I38" s="266">
        <v>34</v>
      </c>
      <c r="J38" s="232" t="s">
        <v>61</v>
      </c>
      <c r="K38" s="181">
        <v>55062</v>
      </c>
      <c r="L38" s="180">
        <v>3048</v>
      </c>
      <c r="M38" s="182">
        <v>11</v>
      </c>
      <c r="N38" s="254">
        <f t="shared" si="1"/>
        <v>3.6089238845144358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0">
        <v>12</v>
      </c>
      <c r="G39" s="254">
        <f t="shared" si="0"/>
        <v>8.0375083724045542</v>
      </c>
      <c r="I39" s="312">
        <v>35</v>
      </c>
      <c r="J39" s="243" t="s">
        <v>190</v>
      </c>
      <c r="K39" s="181">
        <v>57546</v>
      </c>
      <c r="L39" s="180">
        <v>1494</v>
      </c>
      <c r="M39" s="182">
        <v>12</v>
      </c>
      <c r="N39" s="254">
        <f t="shared" si="1"/>
        <v>8.0321285140562253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23</v>
      </c>
      <c r="G40" s="254">
        <f t="shared" si="0"/>
        <v>5.2130553037171348</v>
      </c>
      <c r="I40" s="266">
        <v>36</v>
      </c>
      <c r="J40" s="232" t="s">
        <v>65</v>
      </c>
      <c r="K40" s="181">
        <v>57582</v>
      </c>
      <c r="L40" s="180">
        <v>4405</v>
      </c>
      <c r="M40" s="182">
        <v>24</v>
      </c>
      <c r="N40" s="254">
        <f t="shared" si="1"/>
        <v>5.4483541430192961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2744</v>
      </c>
      <c r="M41" s="182">
        <v>4</v>
      </c>
      <c r="N41" s="173">
        <f t="shared" si="1"/>
        <v>1.4577259475218658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157</v>
      </c>
      <c r="G42" s="254">
        <f t="shared" si="0"/>
        <v>3.3626044120796745</v>
      </c>
      <c r="I42" s="266">
        <v>38</v>
      </c>
      <c r="J42" s="232" t="s">
        <v>192</v>
      </c>
      <c r="K42" s="181">
        <v>57706</v>
      </c>
      <c r="L42" s="180">
        <v>46571</v>
      </c>
      <c r="M42" s="182">
        <v>164</v>
      </c>
      <c r="N42" s="254">
        <f t="shared" si="1"/>
        <v>3.5215047991239183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17</v>
      </c>
      <c r="G43" s="254">
        <f t="shared" si="0"/>
        <v>4.3769309989701339</v>
      </c>
      <c r="I43" s="266">
        <v>39</v>
      </c>
      <c r="J43" s="232" t="s">
        <v>71</v>
      </c>
      <c r="K43" s="181">
        <v>57742</v>
      </c>
      <c r="L43" s="180">
        <v>3889</v>
      </c>
      <c r="M43" s="182">
        <v>17</v>
      </c>
      <c r="N43" s="254">
        <f t="shared" si="1"/>
        <v>4.3713036770377993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195" t="s">
        <v>193</v>
      </c>
      <c r="K44" s="181">
        <v>57948</v>
      </c>
      <c r="L44" s="180">
        <v>2286</v>
      </c>
      <c r="M44" s="182">
        <v>5</v>
      </c>
      <c r="N44" s="269">
        <f t="shared" si="1"/>
        <v>2.1872265966754156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1500</v>
      </c>
      <c r="M45" s="182">
        <v>5</v>
      </c>
      <c r="N45" s="172">
        <f t="shared" si="1"/>
        <v>3.3333333333333335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17</v>
      </c>
      <c r="G46" s="173">
        <f t="shared" si="0"/>
        <v>1.8644439570081157</v>
      </c>
      <c r="I46" s="266">
        <v>42</v>
      </c>
      <c r="J46" s="64" t="s">
        <v>194</v>
      </c>
      <c r="K46" s="181">
        <v>57902</v>
      </c>
      <c r="L46" s="180">
        <v>9124</v>
      </c>
      <c r="M46" s="182">
        <v>22</v>
      </c>
      <c r="N46" s="173">
        <f t="shared" si="1"/>
        <v>2.4112231477422181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10</v>
      </c>
      <c r="G47" s="173">
        <f t="shared" si="0"/>
        <v>2.6164311878597593</v>
      </c>
      <c r="I47" s="266">
        <v>43</v>
      </c>
      <c r="J47" s="195" t="s">
        <v>79</v>
      </c>
      <c r="K47" s="181">
        <v>58008</v>
      </c>
      <c r="L47" s="180">
        <v>3824</v>
      </c>
      <c r="M47" s="182">
        <v>11</v>
      </c>
      <c r="N47" s="269">
        <f t="shared" si="1"/>
        <v>2.8765690376569037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182">
        <v>12</v>
      </c>
      <c r="G48" s="173">
        <f t="shared" si="0"/>
        <v>2.785515320334262</v>
      </c>
      <c r="I48" s="266">
        <v>44</v>
      </c>
      <c r="J48" s="170" t="s">
        <v>81</v>
      </c>
      <c r="K48" s="181">
        <v>58142</v>
      </c>
      <c r="L48" s="180">
        <v>4310</v>
      </c>
      <c r="M48" s="182">
        <v>13</v>
      </c>
      <c r="N48" s="172">
        <f t="shared" si="1"/>
        <v>3.0162412993039442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8</v>
      </c>
      <c r="G49" s="254">
        <f t="shared" si="0"/>
        <v>5.3835800807537009</v>
      </c>
      <c r="I49" s="313">
        <v>45</v>
      </c>
      <c r="J49" s="232" t="s">
        <v>195</v>
      </c>
      <c r="K49" s="181">
        <v>58204</v>
      </c>
      <c r="L49" s="180">
        <v>1487</v>
      </c>
      <c r="M49" s="182">
        <v>9</v>
      </c>
      <c r="N49" s="254">
        <f t="shared" si="1"/>
        <v>6.0524546065904508</v>
      </c>
    </row>
    <row r="50" spans="2:14" ht="15.7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4958</v>
      </c>
      <c r="M51" s="182">
        <v>22</v>
      </c>
      <c r="N51" s="254">
        <f t="shared" si="1"/>
        <v>4.4372730939895115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19</v>
      </c>
      <c r="G52" s="254">
        <f t="shared" si="0"/>
        <v>4.089539388721481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22</v>
      </c>
      <c r="N52" s="254">
        <f t="shared" si="1"/>
        <v>4.7352561343090827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2293</v>
      </c>
      <c r="F53" s="182">
        <v>3</v>
      </c>
      <c r="G53" s="173">
        <f t="shared" si="0"/>
        <v>1.3083296990841693</v>
      </c>
      <c r="I53" s="266">
        <v>49</v>
      </c>
      <c r="J53" s="64" t="s">
        <v>197</v>
      </c>
      <c r="K53" s="181">
        <v>58357</v>
      </c>
      <c r="L53" s="180">
        <v>2292</v>
      </c>
      <c r="M53" s="182">
        <v>3</v>
      </c>
      <c r="N53" s="306">
        <f t="shared" si="1"/>
        <v>1.3089005235602094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1376</v>
      </c>
      <c r="M54" s="182">
        <v>1</v>
      </c>
      <c r="N54" s="202">
        <f t="shared" si="1"/>
        <v>0.72674418604651159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7</v>
      </c>
      <c r="G55" s="172">
        <f t="shared" si="0"/>
        <v>4.2813455657492359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1631</v>
      </c>
      <c r="M55" s="182">
        <v>6</v>
      </c>
      <c r="N55" s="172">
        <f t="shared" si="1"/>
        <v>3.6787247087676271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1508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13</v>
      </c>
      <c r="G57" s="254">
        <f t="shared" si="0"/>
        <v>3.5714285714285716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3645</v>
      </c>
      <c r="M57" s="182">
        <v>12</v>
      </c>
      <c r="N57" s="254">
        <f t="shared" si="1"/>
        <v>3.2921810699588478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30</v>
      </c>
      <c r="G58" s="254">
        <f t="shared" si="0"/>
        <v>5.1081219138430107</v>
      </c>
      <c r="H58" s="53"/>
      <c r="I58" s="266">
        <v>54</v>
      </c>
      <c r="J58" s="232" t="s">
        <v>101</v>
      </c>
      <c r="K58" s="181">
        <v>55277</v>
      </c>
      <c r="L58" s="180">
        <v>5875</v>
      </c>
      <c r="M58" s="182">
        <v>32</v>
      </c>
      <c r="N58" s="254">
        <f t="shared" si="1"/>
        <v>5.4468085106382977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8</v>
      </c>
      <c r="G59" s="173">
        <f t="shared" si="0"/>
        <v>2.0790020790020791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11</v>
      </c>
      <c r="N59" s="173">
        <f t="shared" si="1"/>
        <v>2.8586278586278588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307" t="s">
        <v>105</v>
      </c>
      <c r="K60" s="181">
        <v>58623</v>
      </c>
      <c r="L60" s="180">
        <v>3288</v>
      </c>
      <c r="M60" s="182">
        <v>10</v>
      </c>
      <c r="N60" s="172">
        <f t="shared" si="1"/>
        <v>3.0413625304136254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3275</v>
      </c>
      <c r="M61" s="182">
        <v>15</v>
      </c>
      <c r="N61" s="254">
        <f t="shared" si="1"/>
        <v>4.5801526717557248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180">
        <v>2294</v>
      </c>
      <c r="M62" s="182">
        <v>6</v>
      </c>
      <c r="N62" s="306">
        <f t="shared" si="1"/>
        <v>2.6155187445510024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1151</v>
      </c>
      <c r="F63" s="182">
        <v>1</v>
      </c>
      <c r="G63" s="202">
        <f t="shared" si="0"/>
        <v>0.86880973066898348</v>
      </c>
      <c r="I63" s="266">
        <v>59</v>
      </c>
      <c r="J63" s="200" t="s">
        <v>202</v>
      </c>
      <c r="K63" s="181">
        <v>58794</v>
      </c>
      <c r="L63" s="180">
        <v>1149</v>
      </c>
      <c r="M63" s="182">
        <v>1</v>
      </c>
      <c r="N63" s="202">
        <f t="shared" si="1"/>
        <v>0.8703220191470844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1653</v>
      </c>
      <c r="M65" s="182">
        <v>1</v>
      </c>
      <c r="N65" s="202">
        <f t="shared" si="1"/>
        <v>0.60496067755595884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4774</v>
      </c>
      <c r="M67" s="182">
        <v>20</v>
      </c>
      <c r="N67" s="254">
        <f t="shared" si="1"/>
        <v>4.1893590280687052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 t="s">
        <v>170</v>
      </c>
      <c r="I68" s="266">
        <v>64</v>
      </c>
      <c r="J68" s="200" t="s">
        <v>205</v>
      </c>
      <c r="K68" s="181">
        <v>59238</v>
      </c>
      <c r="L68" s="180">
        <v>1401</v>
      </c>
      <c r="M68" s="182">
        <v>1</v>
      </c>
      <c r="N68" s="202">
        <f t="shared" si="1"/>
        <v>0.7137758743754461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1375</v>
      </c>
      <c r="F69" s="182">
        <v>2</v>
      </c>
      <c r="G69" s="173">
        <f t="shared" si="0"/>
        <v>1.4545454545454546</v>
      </c>
      <c r="I69" s="266">
        <v>65</v>
      </c>
      <c r="J69" s="64" t="s">
        <v>133</v>
      </c>
      <c r="K69" s="181">
        <v>59130</v>
      </c>
      <c r="L69" s="180">
        <v>1376</v>
      </c>
      <c r="M69" s="182">
        <v>2</v>
      </c>
      <c r="N69" s="306">
        <f t="shared" si="1"/>
        <v>1.4534883720930232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10</v>
      </c>
      <c r="G71" s="254">
        <f t="shared" si="2"/>
        <v>6.5189048239895699</v>
      </c>
      <c r="I71" s="308">
        <v>67</v>
      </c>
      <c r="J71" s="243" t="s">
        <v>207</v>
      </c>
      <c r="K71" s="181">
        <v>59434</v>
      </c>
      <c r="L71" s="180">
        <v>1535</v>
      </c>
      <c r="M71" s="182">
        <v>10</v>
      </c>
      <c r="N71" s="254">
        <f t="shared" si="3"/>
        <v>6.5146579804560263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2200</v>
      </c>
      <c r="M72" s="182">
        <v>7</v>
      </c>
      <c r="N72" s="254">
        <f t="shared" si="3"/>
        <v>3.1818181818181817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1267</v>
      </c>
      <c r="M73" s="182">
        <v>8</v>
      </c>
      <c r="N73" s="254">
        <f t="shared" si="3"/>
        <v>6.3141278610891867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180">
        <v>2237</v>
      </c>
      <c r="F74" s="182">
        <v>3</v>
      </c>
      <c r="G74" s="173">
        <f t="shared" si="2"/>
        <v>1.3410818059901655</v>
      </c>
      <c r="H74" s="53" t="s">
        <v>170</v>
      </c>
      <c r="I74" s="266">
        <v>70</v>
      </c>
      <c r="J74" s="200" t="s">
        <v>210</v>
      </c>
      <c r="K74" s="181">
        <v>59586</v>
      </c>
      <c r="L74" s="180">
        <v>2244</v>
      </c>
      <c r="M74" s="182">
        <v>2</v>
      </c>
      <c r="N74" s="202">
        <f t="shared" si="3"/>
        <v>0.89126559714795006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21</v>
      </c>
      <c r="G75" s="254">
        <f t="shared" si="2"/>
        <v>5.0884419675308941</v>
      </c>
      <c r="I75" s="265">
        <v>71</v>
      </c>
      <c r="J75" s="232" t="s">
        <v>211</v>
      </c>
      <c r="K75" s="181">
        <v>59327</v>
      </c>
      <c r="L75" s="180">
        <v>4128</v>
      </c>
      <c r="M75" s="182">
        <v>28</v>
      </c>
      <c r="N75" s="254">
        <f t="shared" si="3"/>
        <v>6.7829457364341081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21</v>
      </c>
      <c r="G76" s="254">
        <f t="shared" si="2"/>
        <v>9.2348284960422156</v>
      </c>
      <c r="H76" s="53"/>
      <c r="I76" s="308">
        <v>72</v>
      </c>
      <c r="J76" s="243" t="s">
        <v>149</v>
      </c>
      <c r="K76" s="305">
        <v>59416</v>
      </c>
      <c r="L76" s="309">
        <v>2274</v>
      </c>
      <c r="M76" s="182">
        <v>24</v>
      </c>
      <c r="N76" s="254">
        <f t="shared" si="3"/>
        <v>10.554089709762533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180">
        <v>1521</v>
      </c>
      <c r="F77" s="182">
        <v>0</v>
      </c>
      <c r="G77" s="173">
        <f t="shared" si="2"/>
        <v>0</v>
      </c>
      <c r="I77" s="266">
        <v>73</v>
      </c>
      <c r="J77" s="64" t="s">
        <v>151</v>
      </c>
      <c r="K77" s="181">
        <v>59657</v>
      </c>
      <c r="L77" s="180">
        <v>1520</v>
      </c>
      <c r="M77" s="182">
        <v>3</v>
      </c>
      <c r="N77" s="173">
        <f t="shared" si="3"/>
        <v>1.9736842105263157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3</v>
      </c>
      <c r="G78" s="173">
        <f t="shared" si="2"/>
        <v>1.7452006980802792</v>
      </c>
      <c r="I78" s="266">
        <v>74</v>
      </c>
      <c r="J78" s="64" t="s">
        <v>212</v>
      </c>
      <c r="K78" s="181">
        <v>59826</v>
      </c>
      <c r="L78" s="180">
        <v>1721</v>
      </c>
      <c r="M78" s="182">
        <v>3</v>
      </c>
      <c r="N78" s="306">
        <f t="shared" si="3"/>
        <v>1.7431725740848345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17</v>
      </c>
      <c r="G79" s="172">
        <f t="shared" si="2"/>
        <v>3.7037037037037037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4588</v>
      </c>
      <c r="M79" s="182">
        <v>16</v>
      </c>
      <c r="N79" s="172">
        <f t="shared" si="3"/>
        <v>3.4873583260680037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2183</v>
      </c>
      <c r="M80" s="182">
        <v>4</v>
      </c>
      <c r="N80" s="306">
        <f t="shared" si="3"/>
        <v>1.8323408153916629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6</v>
      </c>
      <c r="G81" s="173">
        <f t="shared" si="2"/>
        <v>2.337358784573432</v>
      </c>
      <c r="H81" s="53" t="s">
        <v>170</v>
      </c>
      <c r="I81" s="266">
        <v>77</v>
      </c>
      <c r="J81" s="307" t="s">
        <v>213</v>
      </c>
      <c r="K81" s="181">
        <v>59880</v>
      </c>
      <c r="L81" s="180">
        <v>2566</v>
      </c>
      <c r="M81" s="182">
        <v>5</v>
      </c>
      <c r="N81" s="306">
        <f t="shared" si="3"/>
        <v>1.9485580670303975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2102</v>
      </c>
      <c r="M82" s="182">
        <v>4</v>
      </c>
      <c r="N82" s="173">
        <f t="shared" si="3"/>
        <v>1.9029495718363463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949</v>
      </c>
      <c r="M83" s="182">
        <v>1</v>
      </c>
      <c r="N83" s="173">
        <f t="shared" si="3"/>
        <v>1.053740779768177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28</v>
      </c>
      <c r="G84" s="254">
        <f t="shared" si="2"/>
        <v>4.716981132075472</v>
      </c>
      <c r="I84" s="266">
        <v>80</v>
      </c>
      <c r="J84" s="232" t="s">
        <v>214</v>
      </c>
      <c r="K84" s="181">
        <v>60062</v>
      </c>
      <c r="L84" s="180">
        <v>5934</v>
      </c>
      <c r="M84" s="182">
        <v>31</v>
      </c>
      <c r="N84" s="254">
        <f t="shared" si="3"/>
        <v>5.2241321199865185</v>
      </c>
    </row>
    <row r="85" spans="2:14" ht="27" customHeight="1" thickBot="1" x14ac:dyDescent="0.3">
      <c r="B85" s="303">
        <v>81</v>
      </c>
      <c r="C85" s="314" t="s">
        <v>167</v>
      </c>
      <c r="D85" s="185">
        <v>60099</v>
      </c>
      <c r="E85" s="184">
        <v>1438</v>
      </c>
      <c r="F85" s="186">
        <v>5</v>
      </c>
      <c r="G85" s="172">
        <f t="shared" si="2"/>
        <v>3.4770514603616132</v>
      </c>
      <c r="H85" s="53"/>
      <c r="I85" s="303">
        <v>81</v>
      </c>
      <c r="J85" s="314" t="s">
        <v>167</v>
      </c>
      <c r="K85" s="185">
        <v>60099</v>
      </c>
      <c r="L85" s="184">
        <v>1438</v>
      </c>
      <c r="M85" s="186">
        <v>5</v>
      </c>
      <c r="N85" s="172">
        <f t="shared" si="3"/>
        <v>3.4770514603616132</v>
      </c>
    </row>
    <row r="86" spans="2:14" ht="16.5" thickTop="1" thickBot="1" x14ac:dyDescent="0.3">
      <c r="B86" s="402" t="s">
        <v>215</v>
      </c>
      <c r="C86" s="403"/>
      <c r="D86" s="404"/>
      <c r="E86" s="167">
        <f>SUM(E5:E85)</f>
        <v>758696</v>
      </c>
      <c r="F86" s="167">
        <f>SUM(F5:F85)</f>
        <v>2499</v>
      </c>
      <c r="G86" s="244">
        <f t="shared" si="2"/>
        <v>3.2938093781962734</v>
      </c>
      <c r="I86" s="402" t="s">
        <v>215</v>
      </c>
      <c r="J86" s="403"/>
      <c r="K86" s="404"/>
      <c r="L86" s="167">
        <f>SUM(L5:L85)</f>
        <v>758376</v>
      </c>
      <c r="M86" s="167">
        <f>SUM(M5:M85)</f>
        <v>2692</v>
      </c>
      <c r="N86" s="244">
        <f t="shared" si="3"/>
        <v>3.5496903910461302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44313</v>
      </c>
      <c r="J1" s="249">
        <v>44312</v>
      </c>
    </row>
    <row r="2" spans="2:14" ht="78" customHeight="1" thickBot="1" x14ac:dyDescent="0.35">
      <c r="B2" s="393" t="s">
        <v>312</v>
      </c>
      <c r="C2" s="394"/>
      <c r="D2" s="394"/>
      <c r="E2" s="394"/>
      <c r="F2" s="394"/>
      <c r="G2" s="395"/>
      <c r="I2" s="393" t="s">
        <v>311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232" t="s">
        <v>226</v>
      </c>
      <c r="D5" s="181">
        <v>54975</v>
      </c>
      <c r="E5" s="180">
        <v>337652</v>
      </c>
      <c r="F5" s="182">
        <v>1066</v>
      </c>
      <c r="G5" s="254">
        <f>F5*1000/E5</f>
        <v>3.1570966557283833</v>
      </c>
      <c r="I5" s="266">
        <v>1</v>
      </c>
      <c r="J5" s="232" t="s">
        <v>226</v>
      </c>
      <c r="K5" s="181">
        <v>54975</v>
      </c>
      <c r="L5" s="180">
        <v>337652</v>
      </c>
      <c r="M5" s="182">
        <v>1083</v>
      </c>
      <c r="N5" s="254">
        <f>M5*1000/L5</f>
        <v>3.2074443509885917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99</v>
      </c>
      <c r="G6" s="173">
        <f t="shared" ref="G6:G69" si="0">F6*1000/E6</f>
        <v>2.5763805756519025</v>
      </c>
      <c r="I6" s="266">
        <v>2</v>
      </c>
      <c r="J6" s="64" t="s">
        <v>227</v>
      </c>
      <c r="K6" s="181">
        <v>55008</v>
      </c>
      <c r="L6" s="180">
        <v>38426</v>
      </c>
      <c r="M6" s="182">
        <v>110</v>
      </c>
      <c r="N6" s="173">
        <f t="shared" ref="N6:N69" si="1">M6*1000/L6</f>
        <v>2.8626450840576694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66</v>
      </c>
      <c r="G7" s="173">
        <f t="shared" si="0"/>
        <v>2.8657027484694542</v>
      </c>
      <c r="I7" s="266">
        <v>3</v>
      </c>
      <c r="J7" s="232" t="s">
        <v>228</v>
      </c>
      <c r="K7" s="181">
        <v>55384</v>
      </c>
      <c r="L7" s="180">
        <v>23031</v>
      </c>
      <c r="M7" s="182">
        <v>70</v>
      </c>
      <c r="N7" s="254">
        <f t="shared" si="1"/>
        <v>3.0393817029221486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163</v>
      </c>
      <c r="G8" s="173">
        <f t="shared" si="0"/>
        <v>2.934346252857837</v>
      </c>
      <c r="I8" s="266">
        <v>4</v>
      </c>
      <c r="J8" s="232" t="s">
        <v>229</v>
      </c>
      <c r="K8" s="181">
        <v>55259</v>
      </c>
      <c r="L8" s="180">
        <v>55549</v>
      </c>
      <c r="M8" s="182">
        <v>192</v>
      </c>
      <c r="N8" s="254">
        <f t="shared" si="1"/>
        <v>3.4564078561270231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140</v>
      </c>
      <c r="G9" s="254">
        <f t="shared" si="0"/>
        <v>5.088688572259378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162</v>
      </c>
      <c r="N9" s="254">
        <f t="shared" si="1"/>
        <v>5.8883396336144225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50</v>
      </c>
      <c r="G10" s="254">
        <f t="shared" si="0"/>
        <v>5.2295784959732243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46</v>
      </c>
      <c r="N10" s="254">
        <f t="shared" si="1"/>
        <v>4.8112122162953668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8</v>
      </c>
      <c r="G11" s="173">
        <f t="shared" si="0"/>
        <v>1.2163600425726016</v>
      </c>
      <c r="H11" s="53"/>
      <c r="I11" s="266">
        <v>7</v>
      </c>
      <c r="J11" s="64" t="s">
        <v>172</v>
      </c>
      <c r="K11" s="181">
        <v>55473</v>
      </c>
      <c r="L11" s="180">
        <v>6577</v>
      </c>
      <c r="M11" s="182">
        <v>10</v>
      </c>
      <c r="N11" s="306">
        <f t="shared" si="1"/>
        <v>1.5204500532157519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306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56</v>
      </c>
      <c r="G14" s="254">
        <f t="shared" si="0"/>
        <v>3.6332965678323492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59</v>
      </c>
      <c r="N14" s="254">
        <f t="shared" si="1"/>
        <v>3.8279374553947965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45</v>
      </c>
      <c r="G16" s="254">
        <f t="shared" si="0"/>
        <v>3.455425017277125</v>
      </c>
      <c r="H16" s="53" t="s">
        <v>170</v>
      </c>
      <c r="I16" s="266">
        <v>12</v>
      </c>
      <c r="J16" s="232" t="s">
        <v>17</v>
      </c>
      <c r="K16" s="181">
        <v>55838</v>
      </c>
      <c r="L16" s="180">
        <v>13023</v>
      </c>
      <c r="M16" s="182">
        <v>44</v>
      </c>
      <c r="N16" s="254">
        <f t="shared" si="1"/>
        <v>3.3786377946709667</v>
      </c>
    </row>
    <row r="17" spans="2:14" ht="27" customHeight="1" thickBot="1" x14ac:dyDescent="0.3">
      <c r="B17" s="266">
        <v>13</v>
      </c>
      <c r="C17" s="307" t="s">
        <v>175</v>
      </c>
      <c r="D17" s="181">
        <v>55918</v>
      </c>
      <c r="E17" s="180">
        <v>1977</v>
      </c>
      <c r="F17" s="182">
        <v>3</v>
      </c>
      <c r="G17" s="306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1977</v>
      </c>
      <c r="M17" s="182">
        <v>3</v>
      </c>
      <c r="N17" s="306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3</v>
      </c>
      <c r="G19" s="173">
        <f t="shared" si="0"/>
        <v>2.0920502092050208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3</v>
      </c>
      <c r="N19" s="173">
        <f t="shared" si="1"/>
        <v>2.0920502092050208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232" t="s">
        <v>178</v>
      </c>
      <c r="K20" s="181">
        <v>56210</v>
      </c>
      <c r="L20" s="180">
        <v>4838</v>
      </c>
      <c r="M20" s="182">
        <v>15</v>
      </c>
      <c r="N20" s="254">
        <f t="shared" si="1"/>
        <v>3.1004547333608929</v>
      </c>
    </row>
    <row r="21" spans="2:14" ht="15.75" thickBot="1" x14ac:dyDescent="0.3">
      <c r="B21" s="266">
        <v>17</v>
      </c>
      <c r="C21" s="232" t="s">
        <v>179</v>
      </c>
      <c r="D21" s="181">
        <v>56265</v>
      </c>
      <c r="E21" s="180">
        <v>1337</v>
      </c>
      <c r="F21" s="182">
        <v>6</v>
      </c>
      <c r="G21" s="254">
        <f t="shared" si="0"/>
        <v>4.4876589379207177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7</v>
      </c>
      <c r="G23" s="173">
        <f t="shared" si="0"/>
        <v>2.9374737725556024</v>
      </c>
      <c r="I23" s="266">
        <v>19</v>
      </c>
      <c r="J23" s="170" t="s">
        <v>180</v>
      </c>
      <c r="K23" s="181">
        <v>56354</v>
      </c>
      <c r="L23" s="180">
        <v>2383</v>
      </c>
      <c r="M23" s="182">
        <v>8</v>
      </c>
      <c r="N23" s="172">
        <f t="shared" si="1"/>
        <v>3.357112882920688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5</v>
      </c>
      <c r="G24" s="173">
        <f t="shared" si="0"/>
        <v>2.1186440677966103</v>
      </c>
      <c r="H24" s="53"/>
      <c r="I24" s="266">
        <v>20</v>
      </c>
      <c r="J24" s="232" t="s">
        <v>181</v>
      </c>
      <c r="K24" s="181">
        <v>56425</v>
      </c>
      <c r="L24" s="180">
        <v>2360</v>
      </c>
      <c r="M24" s="182">
        <v>9</v>
      </c>
      <c r="N24" s="254">
        <f t="shared" si="1"/>
        <v>3.8135593220338984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10</v>
      </c>
      <c r="G28" s="173">
        <f t="shared" si="0"/>
        <v>2.0876826722338206</v>
      </c>
      <c r="H28" s="53" t="s">
        <v>170</v>
      </c>
      <c r="I28" s="266">
        <v>24</v>
      </c>
      <c r="J28" s="64" t="s">
        <v>185</v>
      </c>
      <c r="K28" s="181">
        <v>56666</v>
      </c>
      <c r="L28" s="180">
        <v>4790</v>
      </c>
      <c r="M28" s="182">
        <v>9</v>
      </c>
      <c r="N28" s="173">
        <f t="shared" si="1"/>
        <v>1.8789144050104385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4</v>
      </c>
      <c r="G30" s="173">
        <f t="shared" si="0"/>
        <v>2.3501762632197414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29</v>
      </c>
      <c r="G31" s="254">
        <f t="shared" si="0"/>
        <v>7.770632368703108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29</v>
      </c>
      <c r="N31" s="254">
        <f t="shared" si="1"/>
        <v>7.770632368703108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6</v>
      </c>
      <c r="G32" s="173">
        <f t="shared" si="0"/>
        <v>1.6120365394948952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5</v>
      </c>
      <c r="N32" s="173">
        <f t="shared" si="1"/>
        <v>1.3433637829124128</v>
      </c>
    </row>
    <row r="33" spans="2:14" ht="27" customHeight="1" thickBot="1" x14ac:dyDescent="0.3">
      <c r="B33" s="266">
        <v>29</v>
      </c>
      <c r="C33" s="170" t="s">
        <v>188</v>
      </c>
      <c r="D33" s="181">
        <v>57083</v>
      </c>
      <c r="E33" s="180">
        <v>2363</v>
      </c>
      <c r="F33" s="182">
        <v>8</v>
      </c>
      <c r="G33" s="172">
        <f t="shared" si="0"/>
        <v>3.3855268726195513</v>
      </c>
      <c r="H33" s="53" t="s">
        <v>170</v>
      </c>
      <c r="I33" s="266">
        <v>29</v>
      </c>
      <c r="J33" s="64" t="s">
        <v>188</v>
      </c>
      <c r="K33" s="181">
        <v>57083</v>
      </c>
      <c r="L33" s="180">
        <v>2363</v>
      </c>
      <c r="M33" s="182">
        <v>7</v>
      </c>
      <c r="N33" s="173">
        <f t="shared" si="1"/>
        <v>2.9623360135421075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64" t="s">
        <v>55</v>
      </c>
      <c r="D35" s="181">
        <v>57225</v>
      </c>
      <c r="E35" s="180">
        <v>1819</v>
      </c>
      <c r="F35" s="182">
        <v>3</v>
      </c>
      <c r="G35" s="173">
        <f t="shared" si="0"/>
        <v>1.6492578339747115</v>
      </c>
      <c r="I35" s="266">
        <v>31</v>
      </c>
      <c r="J35" s="64" t="s">
        <v>55</v>
      </c>
      <c r="K35" s="181">
        <v>57225</v>
      </c>
      <c r="L35" s="180">
        <v>1819</v>
      </c>
      <c r="M35" s="182">
        <v>3</v>
      </c>
      <c r="N35" s="173">
        <f t="shared" si="1"/>
        <v>1.6492578339747115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17</v>
      </c>
      <c r="G36" s="254">
        <f t="shared" si="0"/>
        <v>4.0028255238992232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18</v>
      </c>
      <c r="N36" s="254">
        <f t="shared" si="1"/>
        <v>4.2382858488344715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8</v>
      </c>
      <c r="G37" s="254">
        <f t="shared" si="0"/>
        <v>5.8608058608058604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9</v>
      </c>
      <c r="N37" s="254">
        <f t="shared" si="1"/>
        <v>6.5934065934065931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5</v>
      </c>
      <c r="G38" s="173">
        <f t="shared" si="0"/>
        <v>1.639344262295082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8</v>
      </c>
      <c r="N38" s="173">
        <f t="shared" si="1"/>
        <v>2.622950819672131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12</v>
      </c>
      <c r="G39" s="254">
        <f t="shared" si="0"/>
        <v>8.0375083724045542</v>
      </c>
      <c r="I39" s="312">
        <v>35</v>
      </c>
      <c r="J39" s="243" t="s">
        <v>190</v>
      </c>
      <c r="K39" s="305">
        <v>57546</v>
      </c>
      <c r="L39" s="309">
        <v>1493</v>
      </c>
      <c r="M39" s="310">
        <v>12</v>
      </c>
      <c r="N39" s="254">
        <f t="shared" si="1"/>
        <v>8.0375083724045542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22</v>
      </c>
      <c r="G40" s="254">
        <f t="shared" si="0"/>
        <v>4.9864007252946507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23</v>
      </c>
      <c r="N40" s="254">
        <f t="shared" si="1"/>
        <v>5.2130553037171348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150</v>
      </c>
      <c r="G42" s="254">
        <f t="shared" si="0"/>
        <v>3.212679374598415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157</v>
      </c>
      <c r="N42" s="254">
        <f t="shared" si="1"/>
        <v>3.3626044120796745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16</v>
      </c>
      <c r="G43" s="254">
        <f t="shared" si="0"/>
        <v>4.1194644696189497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17</v>
      </c>
      <c r="N43" s="254">
        <f t="shared" si="1"/>
        <v>4.3769309989701339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22</v>
      </c>
      <c r="G46" s="173">
        <f t="shared" si="0"/>
        <v>2.4128098267163853</v>
      </c>
      <c r="H46" s="53" t="s">
        <v>170</v>
      </c>
      <c r="I46" s="266">
        <v>42</v>
      </c>
      <c r="J46" s="64" t="s">
        <v>194</v>
      </c>
      <c r="K46" s="181">
        <v>57902</v>
      </c>
      <c r="L46" s="180">
        <v>9118</v>
      </c>
      <c r="M46" s="182">
        <v>17</v>
      </c>
      <c r="N46" s="173">
        <f t="shared" si="1"/>
        <v>1.8644439570081157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11</v>
      </c>
      <c r="G47" s="173">
        <f t="shared" si="0"/>
        <v>2.8780743066457353</v>
      </c>
      <c r="H47" s="53" t="s">
        <v>170</v>
      </c>
      <c r="I47" s="266">
        <v>43</v>
      </c>
      <c r="J47" s="64" t="s">
        <v>79</v>
      </c>
      <c r="K47" s="181">
        <v>58008</v>
      </c>
      <c r="L47" s="180">
        <v>3822</v>
      </c>
      <c r="M47" s="182">
        <v>10</v>
      </c>
      <c r="N47" s="173">
        <f t="shared" si="1"/>
        <v>2.6164311878597593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182">
        <v>12</v>
      </c>
      <c r="G48" s="173">
        <f t="shared" si="0"/>
        <v>2.785515320334262</v>
      </c>
      <c r="I48" s="266">
        <v>44</v>
      </c>
      <c r="J48" s="64" t="s">
        <v>81</v>
      </c>
      <c r="K48" s="181">
        <v>58142</v>
      </c>
      <c r="L48" s="180">
        <v>4308</v>
      </c>
      <c r="M48" s="182">
        <v>12</v>
      </c>
      <c r="N48" s="173">
        <f t="shared" si="1"/>
        <v>2.785515320334262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8</v>
      </c>
      <c r="N49" s="254">
        <f t="shared" si="1"/>
        <v>5.3835800807537009</v>
      </c>
    </row>
    <row r="50" spans="2:14" ht="15.75" thickBot="1" x14ac:dyDescent="0.3">
      <c r="B50" s="266">
        <v>46</v>
      </c>
      <c r="C50" s="170" t="s">
        <v>196</v>
      </c>
      <c r="D50" s="181">
        <v>55106</v>
      </c>
      <c r="E50" s="180">
        <v>1175</v>
      </c>
      <c r="F50" s="182">
        <v>4</v>
      </c>
      <c r="G50" s="172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17</v>
      </c>
      <c r="G52" s="254">
        <f t="shared" si="0"/>
        <v>3.6590615583297459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19</v>
      </c>
      <c r="N52" s="254">
        <f t="shared" si="1"/>
        <v>4.089539388721481</v>
      </c>
    </row>
    <row r="53" spans="2:14" ht="39.75" customHeight="1" thickBot="1" x14ac:dyDescent="0.3">
      <c r="B53" s="266">
        <v>49</v>
      </c>
      <c r="C53" s="64" t="s">
        <v>197</v>
      </c>
      <c r="D53" s="181">
        <v>58357</v>
      </c>
      <c r="E53" s="180">
        <v>2293</v>
      </c>
      <c r="F53" s="182">
        <v>4</v>
      </c>
      <c r="G53" s="173">
        <f t="shared" si="0"/>
        <v>1.7444395987788923</v>
      </c>
      <c r="H53" s="53" t="s">
        <v>170</v>
      </c>
      <c r="I53" s="266">
        <v>49</v>
      </c>
      <c r="J53" s="64" t="s">
        <v>197</v>
      </c>
      <c r="K53" s="181">
        <v>58357</v>
      </c>
      <c r="L53" s="180">
        <v>2293</v>
      </c>
      <c r="M53" s="182">
        <v>3</v>
      </c>
      <c r="N53" s="173">
        <f t="shared" si="1"/>
        <v>1.3083296990841693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7</v>
      </c>
      <c r="G55" s="172">
        <f t="shared" si="0"/>
        <v>4.2813455657492359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182">
        <v>7</v>
      </c>
      <c r="N55" s="172">
        <f t="shared" si="1"/>
        <v>4.2813455657492359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13</v>
      </c>
      <c r="G57" s="254">
        <f t="shared" si="0"/>
        <v>3.5714285714285716</v>
      </c>
      <c r="H57" s="53"/>
      <c r="I57" s="266">
        <v>53</v>
      </c>
      <c r="J57" s="232" t="s">
        <v>99</v>
      </c>
      <c r="K57" s="181">
        <v>55160</v>
      </c>
      <c r="L57" s="180">
        <v>3640</v>
      </c>
      <c r="M57" s="182">
        <v>13</v>
      </c>
      <c r="N57" s="254">
        <f t="shared" si="1"/>
        <v>3.5714285714285716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26</v>
      </c>
      <c r="G58" s="254">
        <f t="shared" si="0"/>
        <v>4.4270389919972759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182">
        <v>30</v>
      </c>
      <c r="N58" s="254">
        <f t="shared" si="1"/>
        <v>5.1081219138430107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8</v>
      </c>
      <c r="N59" s="173">
        <f t="shared" si="1"/>
        <v>2.0790020790020791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3</v>
      </c>
      <c r="G62" s="173">
        <f t="shared" si="0"/>
        <v>1.3083296990841693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 t="s">
        <v>170</v>
      </c>
      <c r="I63" s="266">
        <v>59</v>
      </c>
      <c r="J63" s="200" t="s">
        <v>202</v>
      </c>
      <c r="K63" s="181">
        <v>58794</v>
      </c>
      <c r="L63" s="180">
        <v>1151</v>
      </c>
      <c r="M63" s="182">
        <v>1</v>
      </c>
      <c r="N63" s="202">
        <f t="shared" si="1"/>
        <v>0.86880973066898348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1</v>
      </c>
      <c r="G64" s="202">
        <f t="shared" si="0"/>
        <v>0.55126791620727678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64" t="s">
        <v>133</v>
      </c>
      <c r="D69" s="181">
        <v>59130</v>
      </c>
      <c r="E69" s="180">
        <v>1375</v>
      </c>
      <c r="F69" s="182">
        <v>2</v>
      </c>
      <c r="G69" s="173">
        <f t="shared" si="0"/>
        <v>1.4545454545454546</v>
      </c>
      <c r="I69" s="266">
        <v>65</v>
      </c>
      <c r="J69" s="64" t="s">
        <v>133</v>
      </c>
      <c r="K69" s="181">
        <v>59130</v>
      </c>
      <c r="L69" s="180">
        <v>1375</v>
      </c>
      <c r="M69" s="182">
        <v>2</v>
      </c>
      <c r="N69" s="173">
        <f t="shared" si="1"/>
        <v>1.4545454545454546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10</v>
      </c>
      <c r="N71" s="254">
        <f t="shared" si="3"/>
        <v>6.5189048239895699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64" t="s">
        <v>210</v>
      </c>
      <c r="K74" s="181">
        <v>59586</v>
      </c>
      <c r="L74" s="180">
        <v>2237</v>
      </c>
      <c r="M74" s="182">
        <v>3</v>
      </c>
      <c r="N74" s="173">
        <f t="shared" si="3"/>
        <v>1.3410818059901655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22</v>
      </c>
      <c r="G75" s="254">
        <f t="shared" si="2"/>
        <v>5.3307487278895085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4127</v>
      </c>
      <c r="M75" s="182">
        <v>21</v>
      </c>
      <c r="N75" s="254">
        <f t="shared" si="3"/>
        <v>5.0884419675308941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21</v>
      </c>
      <c r="G76" s="254">
        <f t="shared" si="2"/>
        <v>9.2348284960422156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21</v>
      </c>
      <c r="N76" s="254">
        <f t="shared" si="3"/>
        <v>9.2348284960422156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0</v>
      </c>
      <c r="G77" s="202">
        <f t="shared" si="2"/>
        <v>0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3</v>
      </c>
      <c r="G78" s="173">
        <f t="shared" si="2"/>
        <v>1.7452006980802792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3</v>
      </c>
      <c r="N78" s="173">
        <f t="shared" si="3"/>
        <v>1.7452006980802792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 t="s">
        <v>170</v>
      </c>
      <c r="I79" s="266">
        <v>75</v>
      </c>
      <c r="J79" s="170" t="s">
        <v>155</v>
      </c>
      <c r="K79" s="181">
        <v>59693</v>
      </c>
      <c r="L79" s="180">
        <v>4590</v>
      </c>
      <c r="M79" s="182">
        <v>17</v>
      </c>
      <c r="N79" s="172">
        <f t="shared" si="3"/>
        <v>3.7037037037037037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6</v>
      </c>
      <c r="N81" s="173">
        <f t="shared" si="3"/>
        <v>2.337358784573432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28</v>
      </c>
      <c r="G84" s="254">
        <f t="shared" si="2"/>
        <v>4.716981132075472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28</v>
      </c>
      <c r="N84" s="254">
        <f t="shared" si="3"/>
        <v>4.716981132075472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5</v>
      </c>
      <c r="N85" s="173">
        <f t="shared" si="3"/>
        <v>3.4770514603616132</v>
      </c>
    </row>
    <row r="86" spans="2:14" ht="16.5" thickTop="1" thickBot="1" x14ac:dyDescent="0.3">
      <c r="B86" s="402" t="s">
        <v>215</v>
      </c>
      <c r="C86" s="403"/>
      <c r="D86" s="404"/>
      <c r="E86" s="167">
        <f>SUM(E5:E85)</f>
        <v>758696</v>
      </c>
      <c r="F86" s="167">
        <f>SUM(F5:F85)</f>
        <v>2393</v>
      </c>
      <c r="G86" s="244">
        <f t="shared" si="2"/>
        <v>3.154095975199553</v>
      </c>
      <c r="I86" s="402" t="s">
        <v>215</v>
      </c>
      <c r="J86" s="403"/>
      <c r="K86" s="404"/>
      <c r="L86" s="167">
        <f>SUM(L5:L85)</f>
        <v>758696</v>
      </c>
      <c r="M86" s="167">
        <f>SUM(M5:M85)</f>
        <v>2499</v>
      </c>
      <c r="N86" s="244">
        <f t="shared" si="3"/>
        <v>3.2938093781962734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104857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44314</v>
      </c>
      <c r="J1" s="249">
        <v>44313</v>
      </c>
    </row>
    <row r="2" spans="2:14" ht="78" customHeight="1" thickBot="1" x14ac:dyDescent="0.35">
      <c r="B2" s="393" t="s">
        <v>313</v>
      </c>
      <c r="C2" s="394"/>
      <c r="D2" s="394"/>
      <c r="E2" s="394"/>
      <c r="F2" s="394"/>
      <c r="G2" s="395"/>
      <c r="I2" s="393" t="s">
        <v>312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182">
        <v>1007</v>
      </c>
      <c r="G5" s="173">
        <f>F5*1000/E5</f>
        <v>2.9823605368841291</v>
      </c>
      <c r="I5" s="266">
        <v>1</v>
      </c>
      <c r="J5" s="232" t="s">
        <v>226</v>
      </c>
      <c r="K5" s="181">
        <v>54975</v>
      </c>
      <c r="L5" s="180">
        <v>337652</v>
      </c>
      <c r="M5" s="182">
        <v>1066</v>
      </c>
      <c r="N5" s="254">
        <f>M5*1000/L5</f>
        <v>3.1570966557283833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92</v>
      </c>
      <c r="G6" s="173">
        <f t="shared" ref="G6:G69" si="0">F6*1000/E6</f>
        <v>2.3942122521209597</v>
      </c>
      <c r="I6" s="266">
        <v>2</v>
      </c>
      <c r="J6" s="64" t="s">
        <v>227</v>
      </c>
      <c r="K6" s="181">
        <v>55008</v>
      </c>
      <c r="L6" s="180">
        <v>38426</v>
      </c>
      <c r="M6" s="182">
        <v>99</v>
      </c>
      <c r="N6" s="173">
        <f t="shared" ref="N6:N69" si="1">M6*1000/L6</f>
        <v>2.5763805756519025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62</v>
      </c>
      <c r="G7" s="173">
        <f t="shared" si="0"/>
        <v>2.6920237940167602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66</v>
      </c>
      <c r="N7" s="173">
        <f t="shared" si="1"/>
        <v>2.8657027484694542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157</v>
      </c>
      <c r="G8" s="173">
        <f t="shared" si="0"/>
        <v>2.8263335073538678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163</v>
      </c>
      <c r="N8" s="173">
        <f t="shared" si="1"/>
        <v>2.934346252857837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135</v>
      </c>
      <c r="G9" s="254">
        <f t="shared" si="0"/>
        <v>4.9069496946786852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140</v>
      </c>
      <c r="N9" s="254">
        <f t="shared" si="1"/>
        <v>5.088688572259378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43</v>
      </c>
      <c r="G10" s="254">
        <f t="shared" si="0"/>
        <v>4.4974375065369729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50</v>
      </c>
      <c r="N10" s="254">
        <f t="shared" si="1"/>
        <v>5.2295784959732243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10</v>
      </c>
      <c r="G11" s="173">
        <f t="shared" si="0"/>
        <v>1.5204500532157519</v>
      </c>
      <c r="H11" s="53" t="s">
        <v>170</v>
      </c>
      <c r="I11" s="266">
        <v>7</v>
      </c>
      <c r="J11" s="64" t="s">
        <v>172</v>
      </c>
      <c r="K11" s="181">
        <v>55473</v>
      </c>
      <c r="L11" s="180">
        <v>6577</v>
      </c>
      <c r="M11" s="182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49</v>
      </c>
      <c r="G14" s="254">
        <f t="shared" si="0"/>
        <v>3.1791344968533055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56</v>
      </c>
      <c r="N14" s="254">
        <f t="shared" si="1"/>
        <v>3.6332965678323492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3</v>
      </c>
      <c r="G15" s="173">
        <f t="shared" si="0"/>
        <v>2.0618556701030926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6.5" thickBot="1" x14ac:dyDescent="0.3">
      <c r="B16" s="266">
        <v>12</v>
      </c>
      <c r="C16" s="232" t="s">
        <v>17</v>
      </c>
      <c r="D16" s="181">
        <v>55838</v>
      </c>
      <c r="E16" s="180">
        <v>13023</v>
      </c>
      <c r="F16" s="182">
        <v>41</v>
      </c>
      <c r="G16" s="254">
        <f t="shared" si="0"/>
        <v>3.1482761268524917</v>
      </c>
      <c r="H16" s="53"/>
      <c r="I16" s="266">
        <v>12</v>
      </c>
      <c r="J16" s="232" t="s">
        <v>17</v>
      </c>
      <c r="K16" s="181">
        <v>55838</v>
      </c>
      <c r="L16" s="180">
        <v>13023</v>
      </c>
      <c r="M16" s="182">
        <v>45</v>
      </c>
      <c r="N16" s="254">
        <f t="shared" si="1"/>
        <v>3.455425017277125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182">
        <v>3</v>
      </c>
      <c r="G17" s="173">
        <f t="shared" si="0"/>
        <v>1.5174506828528074</v>
      </c>
      <c r="I17" s="266">
        <v>13</v>
      </c>
      <c r="J17" s="307" t="s">
        <v>175</v>
      </c>
      <c r="K17" s="181">
        <v>55918</v>
      </c>
      <c r="L17" s="180">
        <v>1977</v>
      </c>
      <c r="M17" s="182">
        <v>3</v>
      </c>
      <c r="N17" s="306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H19" s="53" t="s">
        <v>170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3</v>
      </c>
      <c r="N19" s="173">
        <f t="shared" si="1"/>
        <v>2.0920502092050208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182">
        <v>3</v>
      </c>
      <c r="G21" s="173">
        <f t="shared" si="0"/>
        <v>2.2438294689603588</v>
      </c>
      <c r="I21" s="266">
        <v>17</v>
      </c>
      <c r="J21" s="232" t="s">
        <v>179</v>
      </c>
      <c r="K21" s="181">
        <v>56265</v>
      </c>
      <c r="L21" s="180">
        <v>1337</v>
      </c>
      <c r="M21" s="182">
        <v>6</v>
      </c>
      <c r="N21" s="254">
        <f t="shared" si="1"/>
        <v>4.4876589379207177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5</v>
      </c>
      <c r="G23" s="173">
        <f t="shared" si="0"/>
        <v>2.0981955518254303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7</v>
      </c>
      <c r="N23" s="173">
        <f t="shared" si="1"/>
        <v>2.9374737725556024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6</v>
      </c>
      <c r="G24" s="173">
        <f t="shared" si="0"/>
        <v>2.5423728813559321</v>
      </c>
      <c r="H24" s="53" t="s">
        <v>170</v>
      </c>
      <c r="I24" s="266">
        <v>20</v>
      </c>
      <c r="J24" s="64" t="s">
        <v>181</v>
      </c>
      <c r="K24" s="181">
        <v>56425</v>
      </c>
      <c r="L24" s="180">
        <v>2360</v>
      </c>
      <c r="M24" s="182">
        <v>5</v>
      </c>
      <c r="N24" s="173">
        <f t="shared" si="1"/>
        <v>2.1186440677966103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4</v>
      </c>
      <c r="G26" s="173">
        <f t="shared" si="0"/>
        <v>1.4858841010401189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8</v>
      </c>
      <c r="G28" s="173">
        <f t="shared" si="0"/>
        <v>1.6701461377870563</v>
      </c>
      <c r="H28" s="53"/>
      <c r="I28" s="266">
        <v>24</v>
      </c>
      <c r="J28" s="64" t="s">
        <v>185</v>
      </c>
      <c r="K28" s="181">
        <v>56666</v>
      </c>
      <c r="L28" s="180">
        <v>4790</v>
      </c>
      <c r="M28" s="182">
        <v>10</v>
      </c>
      <c r="N28" s="173">
        <f t="shared" si="1"/>
        <v>2.0876826722338206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H30" s="53" t="s">
        <v>170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4</v>
      </c>
      <c r="N30" s="173">
        <f t="shared" si="1"/>
        <v>2.3501762632197414</v>
      </c>
    </row>
    <row r="31" spans="2:14" ht="27" customHeight="1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27</v>
      </c>
      <c r="G31" s="254">
        <f t="shared" si="0"/>
        <v>7.234726688102894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29</v>
      </c>
      <c r="N31" s="254">
        <f t="shared" si="1"/>
        <v>7.770632368703108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9</v>
      </c>
      <c r="G32" s="173">
        <f t="shared" si="0"/>
        <v>2.4180548092423426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6</v>
      </c>
      <c r="N32" s="173">
        <f t="shared" si="1"/>
        <v>1.6120365394948952</v>
      </c>
    </row>
    <row r="33" spans="2:14" ht="27" customHeight="1" thickBot="1" x14ac:dyDescent="0.3">
      <c r="B33" s="266">
        <v>29</v>
      </c>
      <c r="C33" s="170" t="s">
        <v>188</v>
      </c>
      <c r="D33" s="181">
        <v>57083</v>
      </c>
      <c r="E33" s="180">
        <v>2363</v>
      </c>
      <c r="F33" s="182">
        <v>8</v>
      </c>
      <c r="G33" s="172">
        <f t="shared" si="0"/>
        <v>3.3855268726195513</v>
      </c>
      <c r="H33" s="53"/>
      <c r="I33" s="266">
        <v>29</v>
      </c>
      <c r="J33" s="170" t="s">
        <v>188</v>
      </c>
      <c r="K33" s="181">
        <v>57083</v>
      </c>
      <c r="L33" s="180">
        <v>2363</v>
      </c>
      <c r="M33" s="182">
        <v>8</v>
      </c>
      <c r="N33" s="172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182">
        <v>1</v>
      </c>
      <c r="G35" s="202">
        <f t="shared" si="0"/>
        <v>0.54975261132490383</v>
      </c>
      <c r="I35" s="266">
        <v>31</v>
      </c>
      <c r="J35" s="64" t="s">
        <v>55</v>
      </c>
      <c r="K35" s="181">
        <v>57225</v>
      </c>
      <c r="L35" s="180">
        <v>1819</v>
      </c>
      <c r="M35" s="182">
        <v>3</v>
      </c>
      <c r="N35" s="173">
        <f t="shared" si="1"/>
        <v>1.6492578339747115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17</v>
      </c>
      <c r="G36" s="254">
        <f t="shared" si="0"/>
        <v>4.0028255238992232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17</v>
      </c>
      <c r="N36" s="254">
        <f t="shared" si="1"/>
        <v>4.0028255238992232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8</v>
      </c>
      <c r="G37" s="254">
        <f t="shared" si="0"/>
        <v>5.8608058608058604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8</v>
      </c>
      <c r="N37" s="254">
        <f t="shared" si="1"/>
        <v>5.8608058608058604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5</v>
      </c>
      <c r="N38" s="173">
        <f t="shared" si="1"/>
        <v>1.639344262295082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12</v>
      </c>
      <c r="G39" s="254">
        <f t="shared" si="0"/>
        <v>8.0375083724045542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12</v>
      </c>
      <c r="N39" s="254">
        <f t="shared" si="1"/>
        <v>8.0375083724045542</v>
      </c>
    </row>
    <row r="40" spans="2:14" ht="27" customHeight="1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20</v>
      </c>
      <c r="G40" s="254">
        <f t="shared" si="0"/>
        <v>4.5330915684496826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22</v>
      </c>
      <c r="N40" s="254">
        <f t="shared" si="1"/>
        <v>4.9864007252946507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148</v>
      </c>
      <c r="G42" s="254">
        <f t="shared" si="0"/>
        <v>3.1698436496037696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150</v>
      </c>
      <c r="N42" s="254">
        <f t="shared" si="1"/>
        <v>3.212679374598415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14</v>
      </c>
      <c r="G43" s="254">
        <f t="shared" si="0"/>
        <v>3.6045314109165809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16</v>
      </c>
      <c r="N43" s="254">
        <f t="shared" si="1"/>
        <v>4.1194644696189497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5</v>
      </c>
      <c r="G44" s="173">
        <f t="shared" si="0"/>
        <v>2.1910604732690624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22</v>
      </c>
      <c r="G46" s="173">
        <f t="shared" si="0"/>
        <v>2.4128098267163853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182">
        <v>22</v>
      </c>
      <c r="N46" s="173">
        <f t="shared" si="1"/>
        <v>2.4128098267163853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9</v>
      </c>
      <c r="G47" s="173">
        <f t="shared" si="0"/>
        <v>2.3547880690737832</v>
      </c>
      <c r="H47" s="53"/>
      <c r="I47" s="266">
        <v>43</v>
      </c>
      <c r="J47" s="64" t="s">
        <v>79</v>
      </c>
      <c r="K47" s="181">
        <v>58008</v>
      </c>
      <c r="L47" s="180">
        <v>3822</v>
      </c>
      <c r="M47" s="182">
        <v>11</v>
      </c>
      <c r="N47" s="173">
        <f t="shared" si="1"/>
        <v>2.8780743066457353</v>
      </c>
    </row>
    <row r="48" spans="2:14" ht="16.5" thickBot="1" x14ac:dyDescent="0.3">
      <c r="B48" s="266">
        <v>44</v>
      </c>
      <c r="C48" s="232" t="s">
        <v>81</v>
      </c>
      <c r="D48" s="181">
        <v>58142</v>
      </c>
      <c r="E48" s="180">
        <v>4308</v>
      </c>
      <c r="F48" s="182">
        <v>13</v>
      </c>
      <c r="G48" s="254">
        <f t="shared" si="0"/>
        <v>3.0176415970287835</v>
      </c>
      <c r="H48" s="53" t="s">
        <v>170</v>
      </c>
      <c r="I48" s="266">
        <v>44</v>
      </c>
      <c r="J48" s="64" t="s">
        <v>81</v>
      </c>
      <c r="K48" s="181">
        <v>58142</v>
      </c>
      <c r="L48" s="180">
        <v>4308</v>
      </c>
      <c r="M48" s="182">
        <v>12</v>
      </c>
      <c r="N48" s="173">
        <f t="shared" si="1"/>
        <v>2.785515320334262</v>
      </c>
    </row>
    <row r="49" spans="2:14" ht="39.75" customHeight="1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232" t="s">
        <v>196</v>
      </c>
      <c r="D50" s="181">
        <v>55106</v>
      </c>
      <c r="E50" s="180">
        <v>1175</v>
      </c>
      <c r="F50" s="182">
        <v>4</v>
      </c>
      <c r="G50" s="254">
        <f t="shared" si="0"/>
        <v>3.4042553191489362</v>
      </c>
      <c r="I50" s="266">
        <v>46</v>
      </c>
      <c r="J50" s="170" t="s">
        <v>196</v>
      </c>
      <c r="K50" s="181">
        <v>55106</v>
      </c>
      <c r="L50" s="180">
        <v>1175</v>
      </c>
      <c r="M50" s="182">
        <v>4</v>
      </c>
      <c r="N50" s="172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17</v>
      </c>
      <c r="G52" s="254">
        <f t="shared" si="0"/>
        <v>3.6590615583297459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17</v>
      </c>
      <c r="N52" s="254">
        <f t="shared" si="1"/>
        <v>3.6590615583297459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182">
        <v>2</v>
      </c>
      <c r="G53" s="202">
        <f t="shared" si="0"/>
        <v>0.87221979938944616</v>
      </c>
      <c r="H53" s="53"/>
      <c r="I53" s="266">
        <v>49</v>
      </c>
      <c r="J53" s="64" t="s">
        <v>197</v>
      </c>
      <c r="K53" s="181">
        <v>58357</v>
      </c>
      <c r="L53" s="180">
        <v>2293</v>
      </c>
      <c r="M53" s="182">
        <v>4</v>
      </c>
      <c r="N53" s="173">
        <f t="shared" si="1"/>
        <v>1.7444395987788923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8</v>
      </c>
      <c r="G55" s="172">
        <f t="shared" si="0"/>
        <v>4.8929663608562688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1635</v>
      </c>
      <c r="M55" s="182">
        <v>7</v>
      </c>
      <c r="N55" s="172">
        <f t="shared" si="1"/>
        <v>4.2813455657492359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14</v>
      </c>
      <c r="G57" s="254">
        <f t="shared" si="0"/>
        <v>3.8461538461538463</v>
      </c>
      <c r="H57" s="53" t="s">
        <v>170</v>
      </c>
      <c r="I57" s="266">
        <v>53</v>
      </c>
      <c r="J57" s="232" t="s">
        <v>99</v>
      </c>
      <c r="K57" s="181">
        <v>55160</v>
      </c>
      <c r="L57" s="180">
        <v>3640</v>
      </c>
      <c r="M57" s="182">
        <v>13</v>
      </c>
      <c r="N57" s="254">
        <f t="shared" si="1"/>
        <v>3.5714285714285716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27</v>
      </c>
      <c r="G58" s="254">
        <f t="shared" si="0"/>
        <v>4.5973097224587089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5873</v>
      </c>
      <c r="M58" s="182">
        <v>26</v>
      </c>
      <c r="N58" s="254">
        <f t="shared" si="1"/>
        <v>4.4270389919972759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2293</v>
      </c>
      <c r="M62" s="182">
        <v>3</v>
      </c>
      <c r="N62" s="173">
        <f t="shared" si="1"/>
        <v>1.3083296990841693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1</v>
      </c>
      <c r="N64" s="202">
        <f t="shared" si="1"/>
        <v>0.55126791620727678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18</v>
      </c>
      <c r="G67" s="254">
        <f t="shared" si="0"/>
        <v>3.7727939635296583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2</v>
      </c>
      <c r="G68" s="173">
        <f t="shared" si="0"/>
        <v>1.4245014245014245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182">
        <v>1</v>
      </c>
      <c r="G69" s="202">
        <f t="shared" si="0"/>
        <v>0.72727272727272729</v>
      </c>
      <c r="I69" s="266">
        <v>65</v>
      </c>
      <c r="J69" s="64" t="s">
        <v>133</v>
      </c>
      <c r="K69" s="181">
        <v>59130</v>
      </c>
      <c r="L69" s="180">
        <v>1375</v>
      </c>
      <c r="M69" s="182">
        <v>2</v>
      </c>
      <c r="N69" s="173">
        <f t="shared" si="1"/>
        <v>1.4545454545454546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9</v>
      </c>
      <c r="N71" s="254">
        <f t="shared" si="3"/>
        <v>5.8670143415906129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182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21</v>
      </c>
      <c r="G75" s="254">
        <f t="shared" si="2"/>
        <v>5.0884419675308941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182">
        <v>22</v>
      </c>
      <c r="N75" s="254">
        <f t="shared" si="3"/>
        <v>5.3307487278895085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19</v>
      </c>
      <c r="G76" s="254">
        <f t="shared" si="2"/>
        <v>8.3553210202286721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21</v>
      </c>
      <c r="N76" s="254">
        <f t="shared" si="3"/>
        <v>9.2348284960422156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0</v>
      </c>
      <c r="G77" s="202">
        <f t="shared" si="2"/>
        <v>0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2</v>
      </c>
      <c r="G78" s="173">
        <f t="shared" si="2"/>
        <v>1.1634671320535195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3</v>
      </c>
      <c r="N78" s="173">
        <f t="shared" si="3"/>
        <v>1.7452006980802792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/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27</v>
      </c>
      <c r="G84" s="254">
        <f t="shared" si="2"/>
        <v>4.5485175202156336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28</v>
      </c>
      <c r="N84" s="254">
        <f t="shared" si="3"/>
        <v>4.716981132075472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4</v>
      </c>
      <c r="G85" s="173">
        <f t="shared" si="2"/>
        <v>2.7816411682892905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402" t="s">
        <v>215</v>
      </c>
      <c r="C86" s="403"/>
      <c r="D86" s="404"/>
      <c r="E86" s="167">
        <f>SUM(E5:E85)</f>
        <v>758696</v>
      </c>
      <c r="F86" s="167">
        <f>SUM(F5:F85)</f>
        <v>2280</v>
      </c>
      <c r="G86" s="244">
        <f t="shared" si="2"/>
        <v>3.0051562154011622</v>
      </c>
      <c r="I86" s="402" t="s">
        <v>215</v>
      </c>
      <c r="J86" s="403"/>
      <c r="K86" s="404"/>
      <c r="L86" s="167">
        <f>SUM(L5:L85)</f>
        <v>758696</v>
      </c>
      <c r="M86" s="167">
        <f>SUM(M5:M85)</f>
        <v>2393</v>
      </c>
      <c r="N86" s="244">
        <f t="shared" si="3"/>
        <v>3.154095975199553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0.85546875" customWidth="1"/>
    <col min="5" max="5" width="12.42578125" customWidth="1"/>
    <col min="7" max="7" width="10.85546875" customWidth="1"/>
    <col min="10" max="10" width="20.85546875" customWidth="1"/>
    <col min="12" max="12" width="12.42578125" customWidth="1"/>
    <col min="14" max="14" width="10.85546875" customWidth="1"/>
  </cols>
  <sheetData>
    <row r="1" spans="2:14" ht="16.5" thickBot="1" x14ac:dyDescent="0.3">
      <c r="C1" s="249">
        <v>44315</v>
      </c>
      <c r="J1" s="249">
        <v>44314</v>
      </c>
    </row>
    <row r="2" spans="2:14" ht="56.25" customHeight="1" thickBot="1" x14ac:dyDescent="0.35">
      <c r="B2" s="393" t="s">
        <v>314</v>
      </c>
      <c r="C2" s="394"/>
      <c r="D2" s="394"/>
      <c r="E2" s="394"/>
      <c r="F2" s="394"/>
      <c r="G2" s="395"/>
      <c r="I2" s="393" t="s">
        <v>313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182">
        <v>971</v>
      </c>
      <c r="G5" s="173">
        <f>F5*1000/E5</f>
        <v>2.8757418880978047</v>
      </c>
      <c r="I5" s="266">
        <v>1</v>
      </c>
      <c r="J5" s="64" t="s">
        <v>226</v>
      </c>
      <c r="K5" s="181">
        <v>54975</v>
      </c>
      <c r="L5" s="180">
        <v>337652</v>
      </c>
      <c r="M5" s="182">
        <v>1007</v>
      </c>
      <c r="N5" s="173">
        <f>M5*1000/L5</f>
        <v>2.9823605368841291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182">
        <v>88</v>
      </c>
      <c r="G6" s="173">
        <f t="shared" ref="G6:G69" si="0">F6*1000/E6</f>
        <v>2.2901160672461356</v>
      </c>
      <c r="I6" s="266">
        <v>2</v>
      </c>
      <c r="J6" s="64" t="s">
        <v>227</v>
      </c>
      <c r="K6" s="181">
        <v>55008</v>
      </c>
      <c r="L6" s="180">
        <v>38426</v>
      </c>
      <c r="M6" s="182">
        <v>92</v>
      </c>
      <c r="N6" s="173">
        <f t="shared" ref="N6:N69" si="1">M6*1000/L6</f>
        <v>2.3942122521209597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182">
        <v>61</v>
      </c>
      <c r="G7" s="173">
        <f t="shared" si="0"/>
        <v>2.6486040554035863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62</v>
      </c>
      <c r="N7" s="173">
        <f t="shared" si="1"/>
        <v>2.6920237940167602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182">
        <v>153</v>
      </c>
      <c r="G8" s="173">
        <f t="shared" si="0"/>
        <v>2.7543250103512213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157</v>
      </c>
      <c r="N8" s="173">
        <f t="shared" si="1"/>
        <v>2.8263335073538678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182">
        <v>132</v>
      </c>
      <c r="G9" s="254">
        <f t="shared" si="0"/>
        <v>4.7979063681302705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135</v>
      </c>
      <c r="N9" s="254">
        <f t="shared" si="1"/>
        <v>4.9069496946786852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182">
        <v>40</v>
      </c>
      <c r="G10" s="254">
        <f t="shared" si="0"/>
        <v>4.18366279677858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43</v>
      </c>
      <c r="N10" s="254">
        <f t="shared" si="1"/>
        <v>4.4974375065369729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182">
        <v>9</v>
      </c>
      <c r="G11" s="173">
        <f t="shared" si="0"/>
        <v>1.3684050478941767</v>
      </c>
      <c r="H11" s="53"/>
      <c r="I11" s="266">
        <v>7</v>
      </c>
      <c r="J11" s="64" t="s">
        <v>172</v>
      </c>
      <c r="K11" s="181">
        <v>55473</v>
      </c>
      <c r="L11" s="180">
        <v>6577</v>
      </c>
      <c r="M11" s="182">
        <v>10</v>
      </c>
      <c r="N11" s="173">
        <f t="shared" si="1"/>
        <v>1.5204500532157519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182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182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5.7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182">
        <v>49</v>
      </c>
      <c r="G14" s="254">
        <f t="shared" si="0"/>
        <v>3.1791344968533055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49</v>
      </c>
      <c r="N14" s="254">
        <f t="shared" si="1"/>
        <v>3.1791344968533055</v>
      </c>
    </row>
    <row r="15" spans="2:14" ht="16.5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182">
        <v>4</v>
      </c>
      <c r="G15" s="173">
        <f t="shared" si="0"/>
        <v>2.7491408934707904</v>
      </c>
      <c r="H15" s="53" t="s">
        <v>170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3</v>
      </c>
      <c r="N15" s="173">
        <f t="shared" si="1"/>
        <v>2.0618556701030926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182">
        <v>38</v>
      </c>
      <c r="G16" s="173">
        <f t="shared" si="0"/>
        <v>2.9179144590340167</v>
      </c>
      <c r="H16" s="53"/>
      <c r="I16" s="266">
        <v>12</v>
      </c>
      <c r="J16" s="232" t="s">
        <v>17</v>
      </c>
      <c r="K16" s="181">
        <v>55838</v>
      </c>
      <c r="L16" s="180">
        <v>13023</v>
      </c>
      <c r="M16" s="182">
        <v>41</v>
      </c>
      <c r="N16" s="254">
        <f t="shared" si="1"/>
        <v>3.1482761268524917</v>
      </c>
    </row>
    <row r="17" spans="2:14" ht="15.75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182">
        <v>2</v>
      </c>
      <c r="G17" s="173">
        <f t="shared" si="0"/>
        <v>1.0116337885685383</v>
      </c>
      <c r="I17" s="266">
        <v>13</v>
      </c>
      <c r="J17" s="64" t="s">
        <v>175</v>
      </c>
      <c r="K17" s="181">
        <v>55918</v>
      </c>
      <c r="L17" s="180">
        <v>1977</v>
      </c>
      <c r="M17" s="182">
        <v>3</v>
      </c>
      <c r="N17" s="173">
        <f t="shared" si="1"/>
        <v>1.5174506828528074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182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16.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182">
        <v>4</v>
      </c>
      <c r="G19" s="173">
        <f t="shared" si="0"/>
        <v>2.7894002789400281</v>
      </c>
      <c r="H19" s="53"/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182">
        <v>13</v>
      </c>
      <c r="G20" s="173">
        <f t="shared" si="0"/>
        <v>2.6870607689127737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182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182">
        <v>3</v>
      </c>
      <c r="N21" s="173">
        <f t="shared" si="1"/>
        <v>2.2438294689603588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182">
        <v>1</v>
      </c>
      <c r="G22" s="202">
        <f t="shared" si="0"/>
        <v>0.84245998315080028</v>
      </c>
      <c r="H22" s="53"/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182">
        <v>7</v>
      </c>
      <c r="G23" s="173">
        <f t="shared" si="0"/>
        <v>2.9374737725556024</v>
      </c>
      <c r="H23" s="53" t="s">
        <v>170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5</v>
      </c>
      <c r="N23" s="173">
        <f t="shared" si="1"/>
        <v>2.0981955518254303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182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182">
        <v>6</v>
      </c>
      <c r="N24" s="173">
        <f t="shared" si="1"/>
        <v>2.5423728813559321</v>
      </c>
    </row>
    <row r="25" spans="2:14" ht="16.5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182">
        <v>8</v>
      </c>
      <c r="G25" s="172">
        <f t="shared" si="0"/>
        <v>3.2102728731942216</v>
      </c>
      <c r="H25" s="53"/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16.5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182">
        <v>3</v>
      </c>
      <c r="G26" s="173">
        <f t="shared" si="0"/>
        <v>1.1144130757800892</v>
      </c>
      <c r="H26" s="53"/>
      <c r="I26" s="266">
        <v>22</v>
      </c>
      <c r="J26" s="64" t="s">
        <v>183</v>
      </c>
      <c r="K26" s="181">
        <v>56522</v>
      </c>
      <c r="L26" s="180">
        <v>2692</v>
      </c>
      <c r="M26" s="182">
        <v>4</v>
      </c>
      <c r="N26" s="173">
        <f t="shared" si="1"/>
        <v>1.4858841010401189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182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182">
        <v>8</v>
      </c>
      <c r="G28" s="173">
        <f t="shared" si="0"/>
        <v>1.6701461377870563</v>
      </c>
      <c r="H28" s="53"/>
      <c r="I28" s="266">
        <v>24</v>
      </c>
      <c r="J28" s="64" t="s">
        <v>185</v>
      </c>
      <c r="K28" s="181">
        <v>56666</v>
      </c>
      <c r="L28" s="180">
        <v>4790</v>
      </c>
      <c r="M28" s="182">
        <v>8</v>
      </c>
      <c r="N28" s="173">
        <f t="shared" si="1"/>
        <v>1.6701461377870563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182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182">
        <v>5</v>
      </c>
      <c r="G30" s="173">
        <f t="shared" si="0"/>
        <v>2.9377203290246769</v>
      </c>
      <c r="H30" s="53"/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15.75" thickBot="1" x14ac:dyDescent="0.3">
      <c r="B31" s="308">
        <v>27</v>
      </c>
      <c r="C31" s="243" t="s">
        <v>47</v>
      </c>
      <c r="D31" s="305">
        <v>56844</v>
      </c>
      <c r="E31" s="180">
        <v>3732</v>
      </c>
      <c r="F31" s="182">
        <v>26</v>
      </c>
      <c r="G31" s="254">
        <f t="shared" si="0"/>
        <v>6.966773847802787</v>
      </c>
      <c r="I31" s="308">
        <v>27</v>
      </c>
      <c r="J31" s="243" t="s">
        <v>47</v>
      </c>
      <c r="K31" s="305">
        <v>56844</v>
      </c>
      <c r="L31" s="180">
        <v>3732</v>
      </c>
      <c r="M31" s="182">
        <v>27</v>
      </c>
      <c r="N31" s="254">
        <f t="shared" si="1"/>
        <v>7.234726688102894</v>
      </c>
    </row>
    <row r="32" spans="2:14" ht="16.5" thickBot="1" x14ac:dyDescent="0.3">
      <c r="B32" s="266">
        <v>28</v>
      </c>
      <c r="C32" s="64" t="s">
        <v>49</v>
      </c>
      <c r="D32" s="181">
        <v>56988</v>
      </c>
      <c r="E32" s="180">
        <v>3722</v>
      </c>
      <c r="F32" s="182">
        <v>11</v>
      </c>
      <c r="G32" s="173">
        <f t="shared" si="0"/>
        <v>2.955400322407308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9</v>
      </c>
      <c r="N32" s="173">
        <f t="shared" si="1"/>
        <v>2.4180548092423426</v>
      </c>
    </row>
    <row r="33" spans="2:14" ht="16.5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182">
        <v>5</v>
      </c>
      <c r="G33" s="173">
        <f t="shared" si="0"/>
        <v>2.1159542953872195</v>
      </c>
      <c r="H33" s="53"/>
      <c r="I33" s="266">
        <v>29</v>
      </c>
      <c r="J33" s="170" t="s">
        <v>188</v>
      </c>
      <c r="K33" s="181">
        <v>57083</v>
      </c>
      <c r="L33" s="180">
        <v>2363</v>
      </c>
      <c r="M33" s="182">
        <v>8</v>
      </c>
      <c r="N33" s="172">
        <f t="shared" si="1"/>
        <v>3.3855268726195513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182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182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182">
        <v>1</v>
      </c>
      <c r="N35" s="202">
        <f t="shared" si="1"/>
        <v>0.54975261132490383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182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17</v>
      </c>
      <c r="N36" s="254">
        <f t="shared" si="1"/>
        <v>4.0028255238992232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182">
        <v>7</v>
      </c>
      <c r="G37" s="254">
        <f t="shared" si="0"/>
        <v>5.1282051282051286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8</v>
      </c>
      <c r="N37" s="254">
        <f t="shared" si="1"/>
        <v>5.8608058608058604</v>
      </c>
    </row>
    <row r="38" spans="2:14" ht="15.75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182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4</v>
      </c>
      <c r="N38" s="173">
        <f t="shared" si="1"/>
        <v>1.3114754098360655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182">
        <v>9</v>
      </c>
      <c r="G39" s="254">
        <f t="shared" si="0"/>
        <v>6.0281312793034161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12</v>
      </c>
      <c r="N39" s="254">
        <f t="shared" si="1"/>
        <v>8.0375083724045542</v>
      </c>
    </row>
    <row r="40" spans="2:14" ht="15.75" thickBot="1" x14ac:dyDescent="0.3">
      <c r="B40" s="266">
        <v>36</v>
      </c>
      <c r="C40" s="232" t="s">
        <v>65</v>
      </c>
      <c r="D40" s="181">
        <v>57582</v>
      </c>
      <c r="E40" s="180">
        <v>4412</v>
      </c>
      <c r="F40" s="182">
        <v>19</v>
      </c>
      <c r="G40" s="254">
        <f t="shared" si="0"/>
        <v>4.3064369900271986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20</v>
      </c>
      <c r="N40" s="254">
        <f t="shared" si="1"/>
        <v>4.5330915684496826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182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15.75" thickBot="1" x14ac:dyDescent="0.3">
      <c r="B42" s="266">
        <v>38</v>
      </c>
      <c r="C42" s="232" t="s">
        <v>192</v>
      </c>
      <c r="D42" s="181">
        <v>57706</v>
      </c>
      <c r="E42" s="180">
        <v>46690</v>
      </c>
      <c r="F42" s="182">
        <v>146</v>
      </c>
      <c r="G42" s="254">
        <f t="shared" si="0"/>
        <v>3.1270079246091238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148</v>
      </c>
      <c r="N42" s="254">
        <f t="shared" si="1"/>
        <v>3.1698436496037696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182">
        <v>12</v>
      </c>
      <c r="G43" s="254">
        <f t="shared" si="0"/>
        <v>3.0895983522142121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14</v>
      </c>
      <c r="N43" s="254">
        <f t="shared" si="1"/>
        <v>3.6045314109165809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182">
        <v>4</v>
      </c>
      <c r="G44" s="173">
        <f t="shared" si="0"/>
        <v>1.7528483786152498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182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182">
        <v>16</v>
      </c>
      <c r="G46" s="173">
        <f t="shared" si="0"/>
        <v>1.7547707830664618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182">
        <v>22</v>
      </c>
      <c r="N46" s="173">
        <f t="shared" si="1"/>
        <v>2.4128098267163853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182">
        <v>8</v>
      </c>
      <c r="G47" s="173">
        <f t="shared" si="0"/>
        <v>2.0931449502878072</v>
      </c>
      <c r="H47" s="53"/>
      <c r="I47" s="266">
        <v>43</v>
      </c>
      <c r="J47" s="64" t="s">
        <v>79</v>
      </c>
      <c r="K47" s="181">
        <v>58008</v>
      </c>
      <c r="L47" s="180">
        <v>3822</v>
      </c>
      <c r="M47" s="182">
        <v>9</v>
      </c>
      <c r="N47" s="173">
        <f t="shared" si="1"/>
        <v>2.3547880690737832</v>
      </c>
    </row>
    <row r="48" spans="2:14" ht="16.5" thickBot="1" x14ac:dyDescent="0.3">
      <c r="B48" s="266">
        <v>44</v>
      </c>
      <c r="C48" s="232" t="s">
        <v>81</v>
      </c>
      <c r="D48" s="181">
        <v>58142</v>
      </c>
      <c r="E48" s="180">
        <v>4308</v>
      </c>
      <c r="F48" s="182">
        <v>13</v>
      </c>
      <c r="G48" s="254">
        <f t="shared" si="0"/>
        <v>3.0176415970287835</v>
      </c>
      <c r="H48" s="53"/>
      <c r="I48" s="266">
        <v>44</v>
      </c>
      <c r="J48" s="232" t="s">
        <v>81</v>
      </c>
      <c r="K48" s="181">
        <v>58142</v>
      </c>
      <c r="L48" s="180">
        <v>4308</v>
      </c>
      <c r="M48" s="182">
        <v>13</v>
      </c>
      <c r="N48" s="254">
        <f t="shared" si="1"/>
        <v>3.0176415970287835</v>
      </c>
    </row>
    <row r="49" spans="2:14" ht="15.75" thickBot="1" x14ac:dyDescent="0.3">
      <c r="B49" s="313">
        <v>45</v>
      </c>
      <c r="C49" s="232" t="s">
        <v>195</v>
      </c>
      <c r="D49" s="181">
        <v>58204</v>
      </c>
      <c r="E49" s="180">
        <v>1486</v>
      </c>
      <c r="F49" s="182">
        <v>5</v>
      </c>
      <c r="G49" s="254">
        <f t="shared" si="0"/>
        <v>3.3647375504710633</v>
      </c>
      <c r="I49" s="313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182">
        <v>3</v>
      </c>
      <c r="G50" s="173">
        <f t="shared" si="0"/>
        <v>2.5531914893617023</v>
      </c>
      <c r="I50" s="266">
        <v>46</v>
      </c>
      <c r="J50" s="232" t="s">
        <v>196</v>
      </c>
      <c r="K50" s="181">
        <v>55106</v>
      </c>
      <c r="L50" s="180">
        <v>1175</v>
      </c>
      <c r="M50" s="182">
        <v>4</v>
      </c>
      <c r="N50" s="254">
        <f t="shared" si="1"/>
        <v>3.4042553191489362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182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232" t="s">
        <v>89</v>
      </c>
      <c r="D52" s="181">
        <v>58311</v>
      </c>
      <c r="E52" s="180">
        <v>4646</v>
      </c>
      <c r="F52" s="182">
        <v>14</v>
      </c>
      <c r="G52" s="254">
        <f t="shared" si="0"/>
        <v>3.0133448127421438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17</v>
      </c>
      <c r="N52" s="254">
        <f t="shared" si="1"/>
        <v>3.6590615583297459</v>
      </c>
    </row>
    <row r="53" spans="2:14" ht="16.5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182">
        <v>2</v>
      </c>
      <c r="G53" s="202">
        <f t="shared" si="0"/>
        <v>0.87221979938944616</v>
      </c>
      <c r="H53" s="53"/>
      <c r="I53" s="266">
        <v>49</v>
      </c>
      <c r="J53" s="200" t="s">
        <v>197</v>
      </c>
      <c r="K53" s="181">
        <v>58357</v>
      </c>
      <c r="L53" s="180">
        <v>2293</v>
      </c>
      <c r="M53" s="182">
        <v>2</v>
      </c>
      <c r="N53" s="202">
        <f t="shared" si="1"/>
        <v>0.87221979938944616</v>
      </c>
    </row>
    <row r="54" spans="2:14" ht="15.75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182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182">
        <v>8</v>
      </c>
      <c r="G55" s="172">
        <f t="shared" si="0"/>
        <v>4.8929663608562688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182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182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182">
        <v>14</v>
      </c>
      <c r="G57" s="254">
        <f t="shared" si="0"/>
        <v>3.8461538461538463</v>
      </c>
      <c r="H57" s="53"/>
      <c r="I57" s="266">
        <v>53</v>
      </c>
      <c r="J57" s="232" t="s">
        <v>99</v>
      </c>
      <c r="K57" s="181">
        <v>55160</v>
      </c>
      <c r="L57" s="180">
        <v>3640</v>
      </c>
      <c r="M57" s="182">
        <v>14</v>
      </c>
      <c r="N57" s="254">
        <f t="shared" si="1"/>
        <v>3.8461538461538463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182">
        <v>27</v>
      </c>
      <c r="G58" s="254">
        <f t="shared" si="0"/>
        <v>4.5973097224587089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182">
        <v>27</v>
      </c>
      <c r="N58" s="254">
        <f t="shared" si="1"/>
        <v>4.5973097224587089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182">
        <v>7</v>
      </c>
      <c r="G59" s="173">
        <f t="shared" si="0"/>
        <v>1.8191268191268191</v>
      </c>
      <c r="H59" s="53"/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182">
        <v>9</v>
      </c>
      <c r="G60" s="173">
        <f t="shared" si="0"/>
        <v>2.736394040741867</v>
      </c>
      <c r="H60" s="53"/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16.5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182">
        <v>12</v>
      </c>
      <c r="G61" s="254">
        <f t="shared" si="0"/>
        <v>3.6630036630036629</v>
      </c>
      <c r="H61" s="53"/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182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16.5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182">
        <v>2</v>
      </c>
      <c r="G63" s="173">
        <f t="shared" si="0"/>
        <v>1.737619461337967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182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0</v>
      </c>
      <c r="N64" s="202">
        <f t="shared" si="1"/>
        <v>0</v>
      </c>
    </row>
    <row r="65" spans="2:14" ht="15.75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182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182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182">
        <v>18</v>
      </c>
      <c r="G67" s="254">
        <f t="shared" si="0"/>
        <v>3.7727939635296583</v>
      </c>
      <c r="H67" s="53"/>
      <c r="I67" s="265">
        <v>63</v>
      </c>
      <c r="J67" s="232" t="s">
        <v>131</v>
      </c>
      <c r="K67" s="181">
        <v>59041</v>
      </c>
      <c r="L67" s="180">
        <v>4771</v>
      </c>
      <c r="M67" s="182">
        <v>18</v>
      </c>
      <c r="N67" s="254">
        <f t="shared" si="1"/>
        <v>3.7727939635296583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182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182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182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182">
        <v>1</v>
      </c>
      <c r="N69" s="202">
        <f t="shared" si="1"/>
        <v>0.72727272727272729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182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182">
        <v>8</v>
      </c>
      <c r="G71" s="254">
        <f t="shared" si="2"/>
        <v>5.2151238591916558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9</v>
      </c>
      <c r="N71" s="254">
        <f t="shared" si="3"/>
        <v>5.8670143415906129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180">
        <v>2203</v>
      </c>
      <c r="F72" s="182">
        <v>6</v>
      </c>
      <c r="G72" s="173">
        <f t="shared" si="2"/>
        <v>2.7235587834770767</v>
      </c>
      <c r="I72" s="266">
        <v>68</v>
      </c>
      <c r="J72" s="232" t="s">
        <v>208</v>
      </c>
      <c r="K72" s="181">
        <v>55311</v>
      </c>
      <c r="L72" s="180">
        <v>2203</v>
      </c>
      <c r="M72" s="182">
        <v>7</v>
      </c>
      <c r="N72" s="254">
        <f t="shared" si="3"/>
        <v>3.1774852473899227</v>
      </c>
    </row>
    <row r="73" spans="2:14" ht="15.75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182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16.5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182">
        <v>2</v>
      </c>
      <c r="G74" s="202">
        <f t="shared" si="2"/>
        <v>0.89405453732677698</v>
      </c>
      <c r="H74" s="53"/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16.5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182">
        <v>19</v>
      </c>
      <c r="G75" s="254">
        <f t="shared" si="2"/>
        <v>4.6038284468136661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182">
        <v>21</v>
      </c>
      <c r="N75" s="254">
        <f t="shared" si="3"/>
        <v>5.0884419675308941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182">
        <v>20</v>
      </c>
      <c r="G76" s="254">
        <f t="shared" si="2"/>
        <v>8.7950747581354438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182">
        <v>19</v>
      </c>
      <c r="N76" s="254">
        <f t="shared" si="3"/>
        <v>8.3553210202286721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182">
        <v>1</v>
      </c>
      <c r="G77" s="202">
        <f t="shared" si="2"/>
        <v>0.65746219592373434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0</v>
      </c>
      <c r="N77" s="202">
        <f t="shared" si="3"/>
        <v>0</v>
      </c>
    </row>
    <row r="78" spans="2:14" ht="15.75" thickBot="1" x14ac:dyDescent="0.3">
      <c r="B78" s="266">
        <v>74</v>
      </c>
      <c r="C78" s="64" t="s">
        <v>212</v>
      </c>
      <c r="D78" s="181">
        <v>59826</v>
      </c>
      <c r="E78" s="180">
        <v>1719</v>
      </c>
      <c r="F78" s="182">
        <v>2</v>
      </c>
      <c r="G78" s="173">
        <f t="shared" si="2"/>
        <v>1.1634671320535195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2</v>
      </c>
      <c r="N78" s="173">
        <f t="shared" si="3"/>
        <v>1.1634671320535195</v>
      </c>
    </row>
    <row r="79" spans="2:14" ht="16.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182">
        <v>19</v>
      </c>
      <c r="G79" s="172">
        <f t="shared" si="2"/>
        <v>4.1394335511982572</v>
      </c>
      <c r="H79" s="53"/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182">
        <v>5</v>
      </c>
      <c r="G80" s="173">
        <f t="shared" si="2"/>
        <v>2.2914757103574703</v>
      </c>
      <c r="H80" s="53" t="s">
        <v>170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4</v>
      </c>
      <c r="N80" s="173">
        <f t="shared" si="3"/>
        <v>1.8331805682859761</v>
      </c>
    </row>
    <row r="81" spans="2:14" ht="16.5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182">
        <v>5</v>
      </c>
      <c r="G81" s="173">
        <f t="shared" si="2"/>
        <v>1.9477989871445267</v>
      </c>
      <c r="H81" s="53"/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64" t="s">
        <v>161</v>
      </c>
      <c r="D82" s="181">
        <v>59942</v>
      </c>
      <c r="E82" s="180">
        <v>2106</v>
      </c>
      <c r="F82" s="182">
        <v>3</v>
      </c>
      <c r="G82" s="173">
        <f t="shared" si="2"/>
        <v>1.4245014245014245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182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15.75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182">
        <v>26</v>
      </c>
      <c r="G84" s="254">
        <f t="shared" si="2"/>
        <v>4.3800539083557952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27</v>
      </c>
      <c r="N84" s="254">
        <f t="shared" si="3"/>
        <v>4.5485175202156336</v>
      </c>
    </row>
    <row r="85" spans="2:14" ht="16.5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186">
        <v>2</v>
      </c>
      <c r="G85" s="173">
        <f t="shared" si="2"/>
        <v>1.3908205841446453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186">
        <v>4</v>
      </c>
      <c r="N85" s="173">
        <f t="shared" si="3"/>
        <v>2.7816411682892905</v>
      </c>
    </row>
    <row r="86" spans="2:14" ht="16.5" thickTop="1" thickBot="1" x14ac:dyDescent="0.3">
      <c r="B86" s="402" t="s">
        <v>215</v>
      </c>
      <c r="C86" s="403"/>
      <c r="D86" s="404"/>
      <c r="E86" s="167">
        <f>SUM(E5:E85)</f>
        <v>758696</v>
      </c>
      <c r="F86" s="167">
        <f>SUM(F5:F85)</f>
        <v>2198</v>
      </c>
      <c r="G86" s="244">
        <f t="shared" si="2"/>
        <v>2.8970760357244534</v>
      </c>
      <c r="I86" s="402" t="s">
        <v>215</v>
      </c>
      <c r="J86" s="403"/>
      <c r="K86" s="404"/>
      <c r="L86" s="167">
        <f>SUM(L5:L85)</f>
        <v>758696</v>
      </c>
      <c r="M86" s="167">
        <f>SUM(M5:M85)</f>
        <v>2280</v>
      </c>
      <c r="N86" s="244">
        <f t="shared" si="3"/>
        <v>3.0051562154011622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22.85546875" customWidth="1"/>
    <col min="5" max="5" width="12" customWidth="1"/>
    <col min="6" max="6" width="10.5703125" customWidth="1"/>
    <col min="7" max="7" width="10.7109375" customWidth="1"/>
    <col min="10" max="10" width="19" customWidth="1"/>
    <col min="12" max="12" width="12.28515625" customWidth="1"/>
    <col min="14" max="14" width="10.28515625" customWidth="1"/>
  </cols>
  <sheetData>
    <row r="1" spans="2:14" ht="16.5" thickBot="1" x14ac:dyDescent="0.3">
      <c r="C1" s="249">
        <v>44316</v>
      </c>
      <c r="J1" s="249">
        <v>44315</v>
      </c>
    </row>
    <row r="2" spans="2:14" ht="59.25" customHeight="1" thickBot="1" x14ac:dyDescent="0.35">
      <c r="B2" s="393" t="s">
        <v>315</v>
      </c>
      <c r="C2" s="394"/>
      <c r="D2" s="394"/>
      <c r="E2" s="394"/>
      <c r="F2" s="394"/>
      <c r="G2" s="395"/>
      <c r="I2" s="393" t="s">
        <v>314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5">
        <v>885</v>
      </c>
      <c r="G5" s="173">
        <f>F5*1000/E5</f>
        <v>2.6210417826638075</v>
      </c>
      <c r="I5" s="266">
        <v>1</v>
      </c>
      <c r="J5" s="64" t="s">
        <v>226</v>
      </c>
      <c r="K5" s="181">
        <v>54975</v>
      </c>
      <c r="L5" s="180">
        <v>337652</v>
      </c>
      <c r="M5" s="182">
        <v>971</v>
      </c>
      <c r="N5" s="173">
        <f>M5*1000/L5</f>
        <v>2.8757418880978047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5">
        <v>81</v>
      </c>
      <c r="G6" s="173">
        <f t="shared" ref="G6:G69" si="0">F6*1000/E6</f>
        <v>2.1079477437151928</v>
      </c>
      <c r="I6" s="266">
        <v>2</v>
      </c>
      <c r="J6" s="64" t="s">
        <v>227</v>
      </c>
      <c r="K6" s="181">
        <v>55008</v>
      </c>
      <c r="L6" s="180">
        <v>38426</v>
      </c>
      <c r="M6" s="182">
        <v>88</v>
      </c>
      <c r="N6" s="173">
        <f t="shared" ref="N6:N69" si="1">M6*1000/L6</f>
        <v>2.2901160672461356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5">
        <v>50</v>
      </c>
      <c r="G7" s="173">
        <f t="shared" si="0"/>
        <v>2.1709869306586773</v>
      </c>
      <c r="I7" s="266">
        <v>3</v>
      </c>
      <c r="J7" s="64" t="s">
        <v>228</v>
      </c>
      <c r="K7" s="181">
        <v>55384</v>
      </c>
      <c r="L7" s="180">
        <v>23031</v>
      </c>
      <c r="M7" s="182">
        <v>61</v>
      </c>
      <c r="N7" s="173">
        <f t="shared" si="1"/>
        <v>2.6486040554035863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5">
        <v>140</v>
      </c>
      <c r="G8" s="173">
        <f t="shared" si="0"/>
        <v>2.5202973950926211</v>
      </c>
      <c r="I8" s="266">
        <v>4</v>
      </c>
      <c r="J8" s="64" t="s">
        <v>229</v>
      </c>
      <c r="K8" s="181">
        <v>55259</v>
      </c>
      <c r="L8" s="180">
        <v>55549</v>
      </c>
      <c r="M8" s="182">
        <v>153</v>
      </c>
      <c r="N8" s="173">
        <f t="shared" si="1"/>
        <v>2.7543250103512213</v>
      </c>
    </row>
    <row r="9" spans="2:14" ht="27" customHeight="1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5">
        <v>112</v>
      </c>
      <c r="G9" s="254">
        <f t="shared" si="0"/>
        <v>4.0709508578075022</v>
      </c>
      <c r="I9" s="266">
        <v>5</v>
      </c>
      <c r="J9" s="243" t="s">
        <v>230</v>
      </c>
      <c r="K9" s="305">
        <v>55357</v>
      </c>
      <c r="L9" s="180">
        <v>27512</v>
      </c>
      <c r="M9" s="182">
        <v>132</v>
      </c>
      <c r="N9" s="254">
        <f t="shared" si="1"/>
        <v>4.7979063681302705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5">
        <v>41</v>
      </c>
      <c r="G10" s="254">
        <f t="shared" si="0"/>
        <v>4.2882543666980437</v>
      </c>
      <c r="H10" s="53" t="s">
        <v>170</v>
      </c>
      <c r="I10" s="266">
        <v>6</v>
      </c>
      <c r="J10" s="232" t="s">
        <v>231</v>
      </c>
      <c r="K10" s="181">
        <v>55446</v>
      </c>
      <c r="L10" s="180">
        <v>9561</v>
      </c>
      <c r="M10" s="182">
        <v>40</v>
      </c>
      <c r="N10" s="254">
        <f t="shared" si="1"/>
        <v>4.18366279677858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5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182">
        <v>9</v>
      </c>
      <c r="N11" s="173">
        <f t="shared" si="1"/>
        <v>1.3684050478941767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5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182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5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182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5">
        <v>51</v>
      </c>
      <c r="G14" s="254">
        <f t="shared" si="0"/>
        <v>3.308895088561604</v>
      </c>
      <c r="H14" s="53" t="s">
        <v>170</v>
      </c>
      <c r="I14" s="266">
        <v>10</v>
      </c>
      <c r="J14" s="232" t="s">
        <v>13</v>
      </c>
      <c r="K14" s="181">
        <v>55687</v>
      </c>
      <c r="L14" s="180">
        <v>15413</v>
      </c>
      <c r="M14" s="182">
        <v>49</v>
      </c>
      <c r="N14" s="254">
        <f t="shared" si="1"/>
        <v>3.1791344968533055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5">
        <v>4</v>
      </c>
      <c r="G15" s="173">
        <f t="shared" si="0"/>
        <v>2.7491408934707904</v>
      </c>
      <c r="I15" s="266">
        <v>11</v>
      </c>
      <c r="J15" s="64" t="s">
        <v>174</v>
      </c>
      <c r="K15" s="181">
        <v>55776</v>
      </c>
      <c r="L15" s="180">
        <v>1455</v>
      </c>
      <c r="M15" s="182">
        <v>4</v>
      </c>
      <c r="N15" s="173">
        <f t="shared" si="1"/>
        <v>2.7491408934707904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5">
        <v>38</v>
      </c>
      <c r="G16" s="173">
        <f t="shared" si="0"/>
        <v>2.9179144590340167</v>
      </c>
      <c r="I16" s="266">
        <v>12</v>
      </c>
      <c r="J16" s="64" t="s">
        <v>17</v>
      </c>
      <c r="K16" s="181">
        <v>55838</v>
      </c>
      <c r="L16" s="180">
        <v>13023</v>
      </c>
      <c r="M16" s="182">
        <v>38</v>
      </c>
      <c r="N16" s="173">
        <f t="shared" si="1"/>
        <v>2.9179144590340167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180">
        <v>1977</v>
      </c>
      <c r="F17" s="315">
        <v>1</v>
      </c>
      <c r="G17" s="202">
        <f t="shared" si="0"/>
        <v>0.50581689428426913</v>
      </c>
      <c r="I17" s="266">
        <v>13</v>
      </c>
      <c r="J17" s="64" t="s">
        <v>175</v>
      </c>
      <c r="K17" s="181">
        <v>55918</v>
      </c>
      <c r="L17" s="180">
        <v>1977</v>
      </c>
      <c r="M17" s="182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5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182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5">
        <v>4</v>
      </c>
      <c r="G19" s="173">
        <f t="shared" si="0"/>
        <v>2.7894002789400281</v>
      </c>
      <c r="I19" s="266">
        <v>15</v>
      </c>
      <c r="J19" s="64" t="s">
        <v>177</v>
      </c>
      <c r="K19" s="181">
        <v>56096</v>
      </c>
      <c r="L19" s="180">
        <v>1434</v>
      </c>
      <c r="M19" s="182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5">
        <v>11</v>
      </c>
      <c r="G20" s="173">
        <f t="shared" si="0"/>
        <v>2.2736668044646549</v>
      </c>
      <c r="I20" s="266">
        <v>16</v>
      </c>
      <c r="J20" s="64" t="s">
        <v>178</v>
      </c>
      <c r="K20" s="181">
        <v>56210</v>
      </c>
      <c r="L20" s="180">
        <v>4838</v>
      </c>
      <c r="M20" s="182">
        <v>13</v>
      </c>
      <c r="N20" s="173">
        <f t="shared" si="1"/>
        <v>2.6870607689127737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5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182">
        <v>2</v>
      </c>
      <c r="N21" s="173">
        <f t="shared" si="1"/>
        <v>1.4958863126402393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5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182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315">
        <v>6</v>
      </c>
      <c r="G23" s="173">
        <f t="shared" si="0"/>
        <v>2.5178346621905163</v>
      </c>
      <c r="I23" s="266">
        <v>19</v>
      </c>
      <c r="J23" s="64" t="s">
        <v>180</v>
      </c>
      <c r="K23" s="181">
        <v>56354</v>
      </c>
      <c r="L23" s="180">
        <v>2383</v>
      </c>
      <c r="M23" s="182">
        <v>7</v>
      </c>
      <c r="N23" s="173">
        <f t="shared" si="1"/>
        <v>2.9374737725556024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5">
        <v>6</v>
      </c>
      <c r="G24" s="173">
        <f t="shared" si="0"/>
        <v>2.5423728813559321</v>
      </c>
      <c r="I24" s="266">
        <v>20</v>
      </c>
      <c r="J24" s="64" t="s">
        <v>181</v>
      </c>
      <c r="K24" s="181">
        <v>56425</v>
      </c>
      <c r="L24" s="180">
        <v>2360</v>
      </c>
      <c r="M24" s="182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5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182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5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182">
        <v>3</v>
      </c>
      <c r="N26" s="173">
        <f t="shared" si="1"/>
        <v>1.1144130757800892</v>
      </c>
    </row>
    <row r="27" spans="2:14" ht="27" customHeight="1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5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182">
        <v>2</v>
      </c>
      <c r="N27" s="202">
        <f t="shared" si="1"/>
        <v>0.65445026178010468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5">
        <v>7</v>
      </c>
      <c r="G28" s="173">
        <f t="shared" si="0"/>
        <v>1.4613778705636744</v>
      </c>
      <c r="I28" s="266">
        <v>24</v>
      </c>
      <c r="J28" s="64" t="s">
        <v>185</v>
      </c>
      <c r="K28" s="181">
        <v>56666</v>
      </c>
      <c r="L28" s="180">
        <v>4790</v>
      </c>
      <c r="M28" s="182">
        <v>8</v>
      </c>
      <c r="N28" s="173">
        <f t="shared" si="1"/>
        <v>1.6701461377870563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5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182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5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182">
        <v>5</v>
      </c>
      <c r="N30" s="173">
        <f t="shared" si="1"/>
        <v>2.9377203290246769</v>
      </c>
    </row>
    <row r="31" spans="2:14" ht="27" customHeight="1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5">
        <v>23</v>
      </c>
      <c r="G31" s="254">
        <f t="shared" si="0"/>
        <v>6.162915326902465</v>
      </c>
      <c r="I31" s="311">
        <v>27</v>
      </c>
      <c r="J31" s="243" t="s">
        <v>47</v>
      </c>
      <c r="K31" s="305">
        <v>56844</v>
      </c>
      <c r="L31" s="180">
        <v>3732</v>
      </c>
      <c r="M31" s="182">
        <v>26</v>
      </c>
      <c r="N31" s="254">
        <f t="shared" si="1"/>
        <v>6.966773847802787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5">
        <v>16</v>
      </c>
      <c r="G32" s="254">
        <f t="shared" si="0"/>
        <v>4.2987641053197203</v>
      </c>
      <c r="H32" s="53" t="s">
        <v>170</v>
      </c>
      <c r="I32" s="266">
        <v>28</v>
      </c>
      <c r="J32" s="64" t="s">
        <v>49</v>
      </c>
      <c r="K32" s="181">
        <v>56988</v>
      </c>
      <c r="L32" s="180">
        <v>3722</v>
      </c>
      <c r="M32" s="182">
        <v>11</v>
      </c>
      <c r="N32" s="173">
        <f t="shared" si="1"/>
        <v>2.955400322407308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5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182">
        <v>5</v>
      </c>
      <c r="N33" s="173">
        <f t="shared" si="1"/>
        <v>2.1159542953872195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5">
        <v>0</v>
      </c>
      <c r="G34" s="202">
        <f t="shared" si="0"/>
        <v>0</v>
      </c>
      <c r="I34" s="266">
        <v>30</v>
      </c>
      <c r="J34" s="200" t="s">
        <v>53</v>
      </c>
      <c r="K34" s="181">
        <v>57163</v>
      </c>
      <c r="L34" s="180">
        <v>1518</v>
      </c>
      <c r="M34" s="182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5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182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315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182">
        <v>16</v>
      </c>
      <c r="N36" s="254">
        <f t="shared" si="1"/>
        <v>3.7673651989639745</v>
      </c>
    </row>
    <row r="37" spans="2:14" ht="27" customHeight="1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315">
        <v>7</v>
      </c>
      <c r="G37" s="254">
        <f t="shared" si="0"/>
        <v>5.1282051282051286</v>
      </c>
      <c r="I37" s="266">
        <v>33</v>
      </c>
      <c r="J37" s="232" t="s">
        <v>189</v>
      </c>
      <c r="K37" s="181">
        <v>57449</v>
      </c>
      <c r="L37" s="180">
        <v>1365</v>
      </c>
      <c r="M37" s="182">
        <v>7</v>
      </c>
      <c r="N37" s="254">
        <f t="shared" si="1"/>
        <v>5.1282051282051286</v>
      </c>
    </row>
    <row r="38" spans="2:14" ht="27" customHeight="1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315">
        <v>5</v>
      </c>
      <c r="G38" s="173">
        <f t="shared" si="0"/>
        <v>1.639344262295082</v>
      </c>
      <c r="H38" s="53" t="s">
        <v>170</v>
      </c>
      <c r="I38" s="266">
        <v>34</v>
      </c>
      <c r="J38" s="64" t="s">
        <v>61</v>
      </c>
      <c r="K38" s="181">
        <v>55062</v>
      </c>
      <c r="L38" s="180">
        <v>3050</v>
      </c>
      <c r="M38" s="182">
        <v>4</v>
      </c>
      <c r="N38" s="173">
        <f t="shared" si="1"/>
        <v>1.3114754098360655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5">
        <v>9</v>
      </c>
      <c r="G39" s="254">
        <f t="shared" si="0"/>
        <v>6.0281312793034161</v>
      </c>
      <c r="I39" s="312">
        <v>35</v>
      </c>
      <c r="J39" s="243" t="s">
        <v>190</v>
      </c>
      <c r="K39" s="305">
        <v>57546</v>
      </c>
      <c r="L39" s="309">
        <v>1493</v>
      </c>
      <c r="M39" s="182">
        <v>9</v>
      </c>
      <c r="N39" s="254">
        <f t="shared" si="1"/>
        <v>6.0281312793034161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5">
        <v>13</v>
      </c>
      <c r="G40" s="173">
        <f t="shared" si="0"/>
        <v>2.9465095194922939</v>
      </c>
      <c r="I40" s="266">
        <v>36</v>
      </c>
      <c r="J40" s="232" t="s">
        <v>65</v>
      </c>
      <c r="K40" s="181">
        <v>57582</v>
      </c>
      <c r="L40" s="180">
        <v>4412</v>
      </c>
      <c r="M40" s="182">
        <v>19</v>
      </c>
      <c r="N40" s="254">
        <f t="shared" si="1"/>
        <v>4.3064369900271986</v>
      </c>
    </row>
    <row r="41" spans="2:14" ht="27" customHeight="1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315">
        <v>4</v>
      </c>
      <c r="G41" s="173">
        <f t="shared" si="0"/>
        <v>1.4582573824279985</v>
      </c>
      <c r="I41" s="266">
        <v>37</v>
      </c>
      <c r="J41" s="64" t="s">
        <v>191</v>
      </c>
      <c r="K41" s="181">
        <v>57644</v>
      </c>
      <c r="L41" s="180">
        <v>2743</v>
      </c>
      <c r="M41" s="182">
        <v>4</v>
      </c>
      <c r="N41" s="173">
        <f t="shared" si="1"/>
        <v>1.4582573824279985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5">
        <v>139</v>
      </c>
      <c r="G42" s="173">
        <f t="shared" si="0"/>
        <v>2.9770828871278647</v>
      </c>
      <c r="I42" s="266">
        <v>38</v>
      </c>
      <c r="J42" s="232" t="s">
        <v>192</v>
      </c>
      <c r="K42" s="181">
        <v>57706</v>
      </c>
      <c r="L42" s="180">
        <v>46690</v>
      </c>
      <c r="M42" s="182">
        <v>146</v>
      </c>
      <c r="N42" s="254">
        <f t="shared" si="1"/>
        <v>3.1270079246091238</v>
      </c>
    </row>
    <row r="43" spans="2:14" ht="15.7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315">
        <v>12</v>
      </c>
      <c r="G43" s="254">
        <f t="shared" si="0"/>
        <v>3.0895983522142121</v>
      </c>
      <c r="I43" s="266">
        <v>39</v>
      </c>
      <c r="J43" s="232" t="s">
        <v>71</v>
      </c>
      <c r="K43" s="181">
        <v>57742</v>
      </c>
      <c r="L43" s="180">
        <v>3884</v>
      </c>
      <c r="M43" s="182">
        <v>12</v>
      </c>
      <c r="N43" s="254">
        <f t="shared" si="1"/>
        <v>3.0895983522142121</v>
      </c>
    </row>
    <row r="44" spans="2:14" ht="16.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315">
        <v>5</v>
      </c>
      <c r="G44" s="173">
        <f t="shared" si="0"/>
        <v>2.1910604732690624</v>
      </c>
      <c r="H44" s="53" t="s">
        <v>170</v>
      </c>
      <c r="I44" s="266">
        <v>40</v>
      </c>
      <c r="J44" s="64" t="s">
        <v>193</v>
      </c>
      <c r="K44" s="181">
        <v>57948</v>
      </c>
      <c r="L44" s="180">
        <v>2282</v>
      </c>
      <c r="M44" s="182">
        <v>4</v>
      </c>
      <c r="N44" s="173">
        <f t="shared" si="1"/>
        <v>1.7528483786152498</v>
      </c>
    </row>
    <row r="45" spans="2:14" ht="15.75" thickBot="1" x14ac:dyDescent="0.3">
      <c r="B45" s="266">
        <v>41</v>
      </c>
      <c r="C45" s="170" t="s">
        <v>75</v>
      </c>
      <c r="D45" s="181">
        <v>57831</v>
      </c>
      <c r="E45" s="180">
        <v>1497</v>
      </c>
      <c r="F45" s="315">
        <v>5</v>
      </c>
      <c r="G45" s="172">
        <f t="shared" si="0"/>
        <v>3.3400133600534403</v>
      </c>
      <c r="I45" s="266">
        <v>41</v>
      </c>
      <c r="J45" s="170" t="s">
        <v>75</v>
      </c>
      <c r="K45" s="181">
        <v>57831</v>
      </c>
      <c r="L45" s="180">
        <v>1497</v>
      </c>
      <c r="M45" s="182">
        <v>5</v>
      </c>
      <c r="N45" s="172">
        <f t="shared" si="1"/>
        <v>3.3400133600534403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5">
        <v>15</v>
      </c>
      <c r="G46" s="173">
        <f t="shared" si="0"/>
        <v>1.6450976091248082</v>
      </c>
      <c r="I46" s="266">
        <v>42</v>
      </c>
      <c r="J46" s="64" t="s">
        <v>194</v>
      </c>
      <c r="K46" s="181">
        <v>57902</v>
      </c>
      <c r="L46" s="180">
        <v>9118</v>
      </c>
      <c r="M46" s="182">
        <v>16</v>
      </c>
      <c r="N46" s="173">
        <f t="shared" si="1"/>
        <v>1.7547707830664618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5">
        <v>7</v>
      </c>
      <c r="G47" s="173">
        <f t="shared" si="0"/>
        <v>1.8315018315018314</v>
      </c>
      <c r="I47" s="266">
        <v>43</v>
      </c>
      <c r="J47" s="64" t="s">
        <v>79</v>
      </c>
      <c r="K47" s="181">
        <v>58008</v>
      </c>
      <c r="L47" s="180">
        <v>3822</v>
      </c>
      <c r="M47" s="182">
        <v>8</v>
      </c>
      <c r="N47" s="173">
        <f t="shared" si="1"/>
        <v>2.0931449502878072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5">
        <v>12</v>
      </c>
      <c r="G48" s="173">
        <f t="shared" si="0"/>
        <v>2.785515320334262</v>
      </c>
      <c r="I48" s="266">
        <v>44</v>
      </c>
      <c r="J48" s="232" t="s">
        <v>81</v>
      </c>
      <c r="K48" s="181">
        <v>58142</v>
      </c>
      <c r="L48" s="180">
        <v>4308</v>
      </c>
      <c r="M48" s="182">
        <v>13</v>
      </c>
      <c r="N48" s="254">
        <f t="shared" si="1"/>
        <v>3.0176415970287835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5">
        <v>5</v>
      </c>
      <c r="G49" s="254">
        <f t="shared" si="0"/>
        <v>3.3647375504710633</v>
      </c>
      <c r="I49" s="266">
        <v>45</v>
      </c>
      <c r="J49" s="232" t="s">
        <v>195</v>
      </c>
      <c r="K49" s="181">
        <v>58204</v>
      </c>
      <c r="L49" s="180">
        <v>1486</v>
      </c>
      <c r="M49" s="182">
        <v>5</v>
      </c>
      <c r="N49" s="254">
        <f t="shared" si="1"/>
        <v>3.3647375504710633</v>
      </c>
    </row>
    <row r="50" spans="2:14" ht="27" customHeight="1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315">
        <v>2</v>
      </c>
      <c r="G50" s="173">
        <f t="shared" si="0"/>
        <v>1.7021276595744681</v>
      </c>
      <c r="I50" s="266">
        <v>46</v>
      </c>
      <c r="J50" s="64" t="s">
        <v>196</v>
      </c>
      <c r="K50" s="181">
        <v>55106</v>
      </c>
      <c r="L50" s="180">
        <v>1175</v>
      </c>
      <c r="M50" s="182">
        <v>3</v>
      </c>
      <c r="N50" s="173">
        <f t="shared" si="1"/>
        <v>2.5531914893617023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5">
        <v>21</v>
      </c>
      <c r="G51" s="254">
        <f t="shared" si="0"/>
        <v>4.2313117066290546</v>
      </c>
      <c r="I51" s="266">
        <v>47</v>
      </c>
      <c r="J51" s="232" t="s">
        <v>87</v>
      </c>
      <c r="K51" s="181">
        <v>58259</v>
      </c>
      <c r="L51" s="180">
        <v>4963</v>
      </c>
      <c r="M51" s="182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5">
        <v>10</v>
      </c>
      <c r="G52" s="173">
        <f t="shared" si="0"/>
        <v>2.152389151958674</v>
      </c>
      <c r="I52" s="266">
        <v>48</v>
      </c>
      <c r="J52" s="232" t="s">
        <v>89</v>
      </c>
      <c r="K52" s="181">
        <v>58311</v>
      </c>
      <c r="L52" s="180">
        <v>4646</v>
      </c>
      <c r="M52" s="182">
        <v>14</v>
      </c>
      <c r="N52" s="254">
        <f t="shared" si="1"/>
        <v>3.0133448127421438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5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182">
        <v>2</v>
      </c>
      <c r="N53" s="202">
        <f t="shared" si="1"/>
        <v>0.87221979938944616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315">
        <v>1</v>
      </c>
      <c r="G54" s="202">
        <f t="shared" si="0"/>
        <v>0.72833211944646759</v>
      </c>
      <c r="I54" s="266">
        <v>50</v>
      </c>
      <c r="J54" s="200" t="s">
        <v>198</v>
      </c>
      <c r="K54" s="181">
        <v>58393</v>
      </c>
      <c r="L54" s="180">
        <v>1373</v>
      </c>
      <c r="M54" s="182">
        <v>1</v>
      </c>
      <c r="N54" s="202">
        <f t="shared" si="1"/>
        <v>0.72833211944646759</v>
      </c>
    </row>
    <row r="55" spans="2:14" ht="15.7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5">
        <v>8</v>
      </c>
      <c r="G55" s="172">
        <f t="shared" si="0"/>
        <v>4.8929663608562688</v>
      </c>
      <c r="I55" s="266">
        <v>51</v>
      </c>
      <c r="J55" s="170" t="s">
        <v>199</v>
      </c>
      <c r="K55" s="181">
        <v>58464</v>
      </c>
      <c r="L55" s="180">
        <v>1635</v>
      </c>
      <c r="M55" s="182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5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182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315">
        <v>12</v>
      </c>
      <c r="G57" s="254">
        <f t="shared" si="0"/>
        <v>3.2967032967032965</v>
      </c>
      <c r="I57" s="266">
        <v>53</v>
      </c>
      <c r="J57" s="232" t="s">
        <v>99</v>
      </c>
      <c r="K57" s="181">
        <v>55160</v>
      </c>
      <c r="L57" s="180">
        <v>3640</v>
      </c>
      <c r="M57" s="182">
        <v>14</v>
      </c>
      <c r="N57" s="254">
        <f t="shared" si="1"/>
        <v>3.8461538461538463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5">
        <v>23</v>
      </c>
      <c r="G58" s="254">
        <f t="shared" si="0"/>
        <v>3.9162268006129746</v>
      </c>
      <c r="I58" s="266">
        <v>54</v>
      </c>
      <c r="J58" s="232" t="s">
        <v>101</v>
      </c>
      <c r="K58" s="181">
        <v>55277</v>
      </c>
      <c r="L58" s="180">
        <v>5873</v>
      </c>
      <c r="M58" s="182">
        <v>27</v>
      </c>
      <c r="N58" s="254">
        <f t="shared" si="1"/>
        <v>4.5973097224587089</v>
      </c>
    </row>
    <row r="59" spans="2:14" ht="27" customHeight="1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5">
        <v>6</v>
      </c>
      <c r="G59" s="173">
        <f t="shared" si="0"/>
        <v>1.5592515592515592</v>
      </c>
      <c r="I59" s="266">
        <v>55</v>
      </c>
      <c r="J59" s="64" t="s">
        <v>103</v>
      </c>
      <c r="K59" s="181">
        <v>58552</v>
      </c>
      <c r="L59" s="180">
        <v>3848</v>
      </c>
      <c r="M59" s="182">
        <v>7</v>
      </c>
      <c r="N59" s="173">
        <f t="shared" si="1"/>
        <v>1.8191268191268191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5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182">
        <v>9</v>
      </c>
      <c r="N60" s="173">
        <f t="shared" si="1"/>
        <v>2.736394040741867</v>
      </c>
    </row>
    <row r="61" spans="2:14" ht="27" customHeight="1" thickBot="1" x14ac:dyDescent="0.3">
      <c r="B61" s="266">
        <v>57</v>
      </c>
      <c r="C61" s="232" t="s">
        <v>201</v>
      </c>
      <c r="D61" s="181">
        <v>58721</v>
      </c>
      <c r="E61" s="180">
        <v>3276</v>
      </c>
      <c r="F61" s="315">
        <v>10</v>
      </c>
      <c r="G61" s="254">
        <f t="shared" si="0"/>
        <v>3.0525030525030523</v>
      </c>
      <c r="I61" s="266">
        <v>57</v>
      </c>
      <c r="J61" s="232" t="s">
        <v>201</v>
      </c>
      <c r="K61" s="181">
        <v>58721</v>
      </c>
      <c r="L61" s="180">
        <v>3276</v>
      </c>
      <c r="M61" s="182">
        <v>12</v>
      </c>
      <c r="N61" s="254">
        <f t="shared" si="1"/>
        <v>3.6630036630036629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5">
        <v>4</v>
      </c>
      <c r="G62" s="173">
        <f t="shared" si="0"/>
        <v>1.7444395987788923</v>
      </c>
      <c r="I62" s="266">
        <v>58</v>
      </c>
      <c r="J62" s="64" t="s">
        <v>119</v>
      </c>
      <c r="K62" s="181">
        <v>60169</v>
      </c>
      <c r="L62" s="180">
        <v>2293</v>
      </c>
      <c r="M62" s="182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200" t="s">
        <v>202</v>
      </c>
      <c r="D63" s="181">
        <v>58794</v>
      </c>
      <c r="E63" s="180">
        <v>1151</v>
      </c>
      <c r="F63" s="315">
        <v>1</v>
      </c>
      <c r="G63" s="202">
        <f t="shared" si="0"/>
        <v>0.86880973066898348</v>
      </c>
      <c r="I63" s="266">
        <v>59</v>
      </c>
      <c r="J63" s="64" t="s">
        <v>202</v>
      </c>
      <c r="K63" s="181">
        <v>58794</v>
      </c>
      <c r="L63" s="180">
        <v>1151</v>
      </c>
      <c r="M63" s="182">
        <v>2</v>
      </c>
      <c r="N63" s="173">
        <f t="shared" si="1"/>
        <v>1.737619461337967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5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182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5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182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5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182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5">
        <v>18</v>
      </c>
      <c r="G67" s="254">
        <f t="shared" si="0"/>
        <v>3.7727939635296583</v>
      </c>
      <c r="I67" s="265">
        <v>63</v>
      </c>
      <c r="J67" s="232" t="s">
        <v>131</v>
      </c>
      <c r="K67" s="181">
        <v>59041</v>
      </c>
      <c r="L67" s="180">
        <v>4771</v>
      </c>
      <c r="M67" s="182">
        <v>18</v>
      </c>
      <c r="N67" s="254">
        <f t="shared" si="1"/>
        <v>3.7727939635296583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5">
        <v>2</v>
      </c>
      <c r="G68" s="173">
        <f t="shared" si="0"/>
        <v>1.4245014245014245</v>
      </c>
      <c r="I68" s="266">
        <v>64</v>
      </c>
      <c r="J68" s="64" t="s">
        <v>205</v>
      </c>
      <c r="K68" s="181">
        <v>59238</v>
      </c>
      <c r="L68" s="180">
        <v>1404</v>
      </c>
      <c r="M68" s="182">
        <v>3</v>
      </c>
      <c r="N68" s="173">
        <f t="shared" si="1"/>
        <v>2.1367521367521367</v>
      </c>
    </row>
    <row r="69" spans="2:14" ht="27" customHeight="1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5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182">
        <v>1</v>
      </c>
      <c r="N69" s="202">
        <f t="shared" si="1"/>
        <v>0.72727272727272729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5">
        <v>0</v>
      </c>
      <c r="G70" s="202">
        <f t="shared" ref="G70:G86" si="2">F70*1000/E70</f>
        <v>0</v>
      </c>
      <c r="I70" s="266">
        <v>66</v>
      </c>
      <c r="J70" s="200" t="s">
        <v>206</v>
      </c>
      <c r="K70" s="181">
        <v>59283</v>
      </c>
      <c r="L70" s="180">
        <v>1482</v>
      </c>
      <c r="M70" s="182">
        <v>0</v>
      </c>
      <c r="N70" s="202">
        <f t="shared" ref="N70:N86" si="3">M70*1000/L70</f>
        <v>0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5">
        <v>9</v>
      </c>
      <c r="G71" s="254">
        <f t="shared" si="2"/>
        <v>5.8670143415906129</v>
      </c>
      <c r="H71" s="53" t="s">
        <v>170</v>
      </c>
      <c r="I71" s="308">
        <v>67</v>
      </c>
      <c r="J71" s="243" t="s">
        <v>207</v>
      </c>
      <c r="K71" s="181">
        <v>59434</v>
      </c>
      <c r="L71" s="180">
        <v>1534</v>
      </c>
      <c r="M71" s="182">
        <v>8</v>
      </c>
      <c r="N71" s="254">
        <f t="shared" si="3"/>
        <v>5.2151238591916558</v>
      </c>
    </row>
    <row r="72" spans="2:14" ht="27" customHeight="1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315">
        <v>8</v>
      </c>
      <c r="G72" s="254">
        <f t="shared" si="2"/>
        <v>3.6314117113027691</v>
      </c>
      <c r="H72" s="53" t="s">
        <v>170</v>
      </c>
      <c r="I72" s="266">
        <v>68</v>
      </c>
      <c r="J72" s="64" t="s">
        <v>208</v>
      </c>
      <c r="K72" s="181">
        <v>55311</v>
      </c>
      <c r="L72" s="180">
        <v>2203</v>
      </c>
      <c r="M72" s="182">
        <v>6</v>
      </c>
      <c r="N72" s="173">
        <f t="shared" si="3"/>
        <v>2.7235587834770767</v>
      </c>
    </row>
    <row r="73" spans="2:14" ht="27" customHeight="1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315">
        <v>6</v>
      </c>
      <c r="G73" s="254">
        <f t="shared" si="2"/>
        <v>4.7318611987381702</v>
      </c>
      <c r="I73" s="308">
        <v>69</v>
      </c>
      <c r="J73" s="243" t="s">
        <v>209</v>
      </c>
      <c r="K73" s="305">
        <v>59498</v>
      </c>
      <c r="L73" s="180">
        <v>1268</v>
      </c>
      <c r="M73" s="182">
        <v>6</v>
      </c>
      <c r="N73" s="254">
        <f t="shared" si="3"/>
        <v>4.7318611987381702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5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182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5">
        <v>18</v>
      </c>
      <c r="G75" s="254">
        <f t="shared" si="2"/>
        <v>4.3615216864550517</v>
      </c>
      <c r="I75" s="265">
        <v>71</v>
      </c>
      <c r="J75" s="232" t="s">
        <v>211</v>
      </c>
      <c r="K75" s="181">
        <v>59327</v>
      </c>
      <c r="L75" s="180">
        <v>4127</v>
      </c>
      <c r="M75" s="182">
        <v>19</v>
      </c>
      <c r="N75" s="254">
        <f t="shared" si="3"/>
        <v>4.6038284468136661</v>
      </c>
    </row>
    <row r="76" spans="2:14" ht="15.7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5">
        <v>20</v>
      </c>
      <c r="G76" s="254">
        <f t="shared" si="2"/>
        <v>8.7950747581354438</v>
      </c>
      <c r="I76" s="308">
        <v>72</v>
      </c>
      <c r="J76" s="243" t="s">
        <v>149</v>
      </c>
      <c r="K76" s="305">
        <v>59416</v>
      </c>
      <c r="L76" s="180">
        <v>2274</v>
      </c>
      <c r="M76" s="182">
        <v>20</v>
      </c>
      <c r="N76" s="254">
        <f t="shared" si="3"/>
        <v>8.7950747581354438</v>
      </c>
    </row>
    <row r="77" spans="2:14" ht="15.75" thickBot="1" x14ac:dyDescent="0.3">
      <c r="B77" s="266">
        <v>73</v>
      </c>
      <c r="C77" s="200" t="s">
        <v>151</v>
      </c>
      <c r="D77" s="181">
        <v>59657</v>
      </c>
      <c r="E77" s="180">
        <v>1521</v>
      </c>
      <c r="F77" s="315">
        <v>1</v>
      </c>
      <c r="G77" s="202">
        <f t="shared" si="2"/>
        <v>0.65746219592373434</v>
      </c>
      <c r="I77" s="266">
        <v>73</v>
      </c>
      <c r="J77" s="200" t="s">
        <v>151</v>
      </c>
      <c r="K77" s="181">
        <v>59657</v>
      </c>
      <c r="L77" s="180">
        <v>1521</v>
      </c>
      <c r="M77" s="182">
        <v>1</v>
      </c>
      <c r="N77" s="202">
        <f t="shared" si="3"/>
        <v>0.65746219592373434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5">
        <v>1</v>
      </c>
      <c r="G78" s="202">
        <f t="shared" si="2"/>
        <v>0.58173356602675974</v>
      </c>
      <c r="I78" s="266">
        <v>74</v>
      </c>
      <c r="J78" s="64" t="s">
        <v>212</v>
      </c>
      <c r="K78" s="181">
        <v>59826</v>
      </c>
      <c r="L78" s="180">
        <v>1719</v>
      </c>
      <c r="M78" s="182">
        <v>2</v>
      </c>
      <c r="N78" s="173">
        <f t="shared" si="3"/>
        <v>1.1634671320535195</v>
      </c>
    </row>
    <row r="79" spans="2:14" ht="27" customHeight="1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5">
        <v>19</v>
      </c>
      <c r="G79" s="172">
        <f t="shared" si="2"/>
        <v>4.1394335511982572</v>
      </c>
      <c r="I79" s="266">
        <v>75</v>
      </c>
      <c r="J79" s="170" t="s">
        <v>155</v>
      </c>
      <c r="K79" s="181">
        <v>59693</v>
      </c>
      <c r="L79" s="180">
        <v>4590</v>
      </c>
      <c r="M79" s="182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5">
        <v>5</v>
      </c>
      <c r="G80" s="173">
        <f t="shared" si="2"/>
        <v>2.2914757103574703</v>
      </c>
      <c r="I80" s="266">
        <v>76</v>
      </c>
      <c r="J80" s="64" t="s">
        <v>157</v>
      </c>
      <c r="K80" s="181">
        <v>59764</v>
      </c>
      <c r="L80" s="180">
        <v>2182</v>
      </c>
      <c r="M80" s="182">
        <v>5</v>
      </c>
      <c r="N80" s="173">
        <f t="shared" si="3"/>
        <v>2.2914757103574703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5">
        <v>5</v>
      </c>
      <c r="G81" s="173">
        <f t="shared" si="2"/>
        <v>1.9477989871445267</v>
      </c>
      <c r="I81" s="266">
        <v>77</v>
      </c>
      <c r="J81" s="64" t="s">
        <v>213</v>
      </c>
      <c r="K81" s="181">
        <v>59880</v>
      </c>
      <c r="L81" s="180">
        <v>2567</v>
      </c>
      <c r="M81" s="182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5">
        <v>2</v>
      </c>
      <c r="G82" s="202">
        <f t="shared" si="2"/>
        <v>0.94966761633428298</v>
      </c>
      <c r="I82" s="266">
        <v>78</v>
      </c>
      <c r="J82" s="64" t="s">
        <v>161</v>
      </c>
      <c r="K82" s="181">
        <v>59942</v>
      </c>
      <c r="L82" s="180">
        <v>2106</v>
      </c>
      <c r="M82" s="182">
        <v>3</v>
      </c>
      <c r="N82" s="173">
        <f t="shared" si="3"/>
        <v>1.4245014245014245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180">
        <v>948</v>
      </c>
      <c r="F83" s="315">
        <v>1</v>
      </c>
      <c r="G83" s="173">
        <f t="shared" si="2"/>
        <v>1.0548523206751055</v>
      </c>
      <c r="I83" s="266">
        <v>79</v>
      </c>
      <c r="J83" s="64" t="s">
        <v>163</v>
      </c>
      <c r="K83" s="181">
        <v>60026</v>
      </c>
      <c r="L83" s="180">
        <v>948</v>
      </c>
      <c r="M83" s="182">
        <v>1</v>
      </c>
      <c r="N83" s="173">
        <f t="shared" si="3"/>
        <v>1.0548523206751055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5">
        <v>23</v>
      </c>
      <c r="G84" s="254">
        <f t="shared" si="2"/>
        <v>3.8746630727762805</v>
      </c>
      <c r="I84" s="266">
        <v>80</v>
      </c>
      <c r="J84" s="232" t="s">
        <v>214</v>
      </c>
      <c r="K84" s="181">
        <v>60062</v>
      </c>
      <c r="L84" s="180">
        <v>5936</v>
      </c>
      <c r="M84" s="182">
        <v>26</v>
      </c>
      <c r="N84" s="254">
        <f t="shared" si="3"/>
        <v>4.3800539083557952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316">
        <v>2</v>
      </c>
      <c r="G85" s="173">
        <f t="shared" si="2"/>
        <v>1.3908205841446453</v>
      </c>
      <c r="I85" s="303">
        <v>81</v>
      </c>
      <c r="J85" s="296" t="s">
        <v>167</v>
      </c>
      <c r="K85" s="185">
        <v>60099</v>
      </c>
      <c r="L85" s="184">
        <v>1438</v>
      </c>
      <c r="M85" s="186">
        <v>2</v>
      </c>
      <c r="N85" s="173">
        <f t="shared" si="3"/>
        <v>1.3908205841446453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758696</v>
      </c>
      <c r="F86" s="167">
        <f>SUM(F5:F85)</f>
        <v>2021</v>
      </c>
      <c r="G86" s="317">
        <f t="shared" si="2"/>
        <v>2.6637810137393632</v>
      </c>
      <c r="I86" s="409" t="s">
        <v>215</v>
      </c>
      <c r="J86" s="410"/>
      <c r="K86" s="411"/>
      <c r="L86" s="167">
        <f>SUM(L5:L85)</f>
        <v>758696</v>
      </c>
      <c r="M86" s="167">
        <f>SUM(M5:M85)</f>
        <v>2198</v>
      </c>
      <c r="N86" s="317">
        <f t="shared" si="3"/>
        <v>2.8970760357244534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7.7109375" customWidth="1"/>
    <col min="5" max="5" width="12.5703125" customWidth="1"/>
    <col min="7" max="7" width="10.5703125" customWidth="1"/>
    <col min="10" max="10" width="18.7109375" customWidth="1"/>
    <col min="12" max="12" width="11.7109375" customWidth="1"/>
  </cols>
  <sheetData>
    <row r="1" spans="2:14" ht="16.5" thickBot="1" x14ac:dyDescent="0.3">
      <c r="C1" s="249">
        <v>44317</v>
      </c>
      <c r="J1" s="249">
        <v>44316</v>
      </c>
    </row>
    <row r="2" spans="2:14" ht="56.25" customHeight="1" thickBot="1" x14ac:dyDescent="0.35">
      <c r="B2" s="393" t="s">
        <v>316</v>
      </c>
      <c r="C2" s="394"/>
      <c r="D2" s="394"/>
      <c r="E2" s="394"/>
      <c r="F2" s="394"/>
      <c r="G2" s="395"/>
      <c r="I2" s="393" t="s">
        <v>315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5.2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5">
        <v>840</v>
      </c>
      <c r="G5" s="173">
        <f>F5*1000/E5</f>
        <v>2.4877684716809023</v>
      </c>
      <c r="I5" s="266">
        <v>1</v>
      </c>
      <c r="J5" s="64" t="s">
        <v>226</v>
      </c>
      <c r="K5" s="181">
        <v>54975</v>
      </c>
      <c r="L5" s="180">
        <v>337652</v>
      </c>
      <c r="M5" s="315">
        <v>885</v>
      </c>
      <c r="N5" s="173">
        <f>M5*1000/L5</f>
        <v>2.6210417826638075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5">
        <v>78</v>
      </c>
      <c r="G6" s="173">
        <f t="shared" ref="G6:G69" si="0">F6*1000/E6</f>
        <v>2.0298756050590745</v>
      </c>
      <c r="I6" s="266">
        <v>2</v>
      </c>
      <c r="J6" s="64" t="s">
        <v>227</v>
      </c>
      <c r="K6" s="181">
        <v>55008</v>
      </c>
      <c r="L6" s="180">
        <v>38426</v>
      </c>
      <c r="M6" s="315">
        <v>81</v>
      </c>
      <c r="N6" s="173">
        <f t="shared" ref="N6:N69" si="1">M6*1000/L6</f>
        <v>2.1079477437151928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5">
        <v>49</v>
      </c>
      <c r="G7" s="173">
        <f t="shared" si="0"/>
        <v>2.1275671920455039</v>
      </c>
      <c r="I7" s="266">
        <v>3</v>
      </c>
      <c r="J7" s="64" t="s">
        <v>228</v>
      </c>
      <c r="K7" s="181">
        <v>55384</v>
      </c>
      <c r="L7" s="180">
        <v>23031</v>
      </c>
      <c r="M7" s="315">
        <v>50</v>
      </c>
      <c r="N7" s="173">
        <f t="shared" si="1"/>
        <v>2.1709869306586773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5">
        <v>133</v>
      </c>
      <c r="G8" s="173">
        <f t="shared" si="0"/>
        <v>2.39428252533799</v>
      </c>
      <c r="I8" s="266">
        <v>4</v>
      </c>
      <c r="J8" s="64" t="s">
        <v>229</v>
      </c>
      <c r="K8" s="181">
        <v>55259</v>
      </c>
      <c r="L8" s="180">
        <v>55549</v>
      </c>
      <c r="M8" s="315">
        <v>140</v>
      </c>
      <c r="N8" s="173">
        <f t="shared" si="1"/>
        <v>2.5202973950926211</v>
      </c>
    </row>
    <row r="9" spans="2:14" ht="15.75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5">
        <v>103</v>
      </c>
      <c r="G9" s="254">
        <f t="shared" si="0"/>
        <v>3.7438208781622566</v>
      </c>
      <c r="I9" s="266">
        <v>5</v>
      </c>
      <c r="J9" s="243" t="s">
        <v>230</v>
      </c>
      <c r="K9" s="305">
        <v>55357</v>
      </c>
      <c r="L9" s="180">
        <v>27512</v>
      </c>
      <c r="M9" s="315">
        <v>112</v>
      </c>
      <c r="N9" s="254">
        <f t="shared" si="1"/>
        <v>4.0709508578075022</v>
      </c>
    </row>
    <row r="10" spans="2:14" ht="15.7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5">
        <v>40</v>
      </c>
      <c r="G10" s="254">
        <f t="shared" si="0"/>
        <v>4.18366279677858</v>
      </c>
      <c r="I10" s="266">
        <v>6</v>
      </c>
      <c r="J10" s="232" t="s">
        <v>231</v>
      </c>
      <c r="K10" s="181">
        <v>55446</v>
      </c>
      <c r="L10" s="180">
        <v>9561</v>
      </c>
      <c r="M10" s="315">
        <v>41</v>
      </c>
      <c r="N10" s="254">
        <f t="shared" si="1"/>
        <v>4.2882543666980437</v>
      </c>
    </row>
    <row r="11" spans="2:14" ht="15.75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5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315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5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315">
        <v>2</v>
      </c>
      <c r="N12" s="173">
        <f t="shared" si="1"/>
        <v>1.8331805682859761</v>
      </c>
    </row>
    <row r="13" spans="2:14" ht="15.7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5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315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5">
        <v>52</v>
      </c>
      <c r="G14" s="254">
        <f t="shared" si="0"/>
        <v>3.3737753844157528</v>
      </c>
      <c r="H14" s="53" t="s">
        <v>170</v>
      </c>
      <c r="I14" s="266">
        <v>10</v>
      </c>
      <c r="J14" s="232" t="s">
        <v>13</v>
      </c>
      <c r="K14" s="181">
        <v>55687</v>
      </c>
      <c r="L14" s="180">
        <v>15413</v>
      </c>
      <c r="M14" s="315">
        <v>51</v>
      </c>
      <c r="N14" s="254">
        <f t="shared" si="1"/>
        <v>3.308895088561604</v>
      </c>
    </row>
    <row r="15" spans="2:14" ht="15.75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5">
        <v>2</v>
      </c>
      <c r="G15" s="173">
        <f t="shared" si="0"/>
        <v>1.3745704467353952</v>
      </c>
      <c r="I15" s="266">
        <v>11</v>
      </c>
      <c r="J15" s="64" t="s">
        <v>174</v>
      </c>
      <c r="K15" s="181">
        <v>55776</v>
      </c>
      <c r="L15" s="180">
        <v>1455</v>
      </c>
      <c r="M15" s="315">
        <v>4</v>
      </c>
      <c r="N15" s="173">
        <f t="shared" si="1"/>
        <v>2.7491408934707904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5">
        <v>33</v>
      </c>
      <c r="G16" s="173">
        <f t="shared" si="0"/>
        <v>2.533978346003225</v>
      </c>
      <c r="I16" s="266">
        <v>12</v>
      </c>
      <c r="J16" s="64" t="s">
        <v>17</v>
      </c>
      <c r="K16" s="181">
        <v>55838</v>
      </c>
      <c r="L16" s="180">
        <v>13023</v>
      </c>
      <c r="M16" s="315">
        <v>38</v>
      </c>
      <c r="N16" s="173">
        <f t="shared" si="1"/>
        <v>2.9179144590340167</v>
      </c>
    </row>
    <row r="17" spans="2:14" ht="15.75" thickBot="1" x14ac:dyDescent="0.3">
      <c r="B17" s="266">
        <v>13</v>
      </c>
      <c r="C17" s="200" t="s">
        <v>175</v>
      </c>
      <c r="D17" s="181">
        <v>55918</v>
      </c>
      <c r="E17" s="180">
        <v>1977</v>
      </c>
      <c r="F17" s="315">
        <v>1</v>
      </c>
      <c r="G17" s="202">
        <f t="shared" si="0"/>
        <v>0.50581689428426913</v>
      </c>
      <c r="I17" s="266">
        <v>13</v>
      </c>
      <c r="J17" s="200" t="s">
        <v>175</v>
      </c>
      <c r="K17" s="181">
        <v>55918</v>
      </c>
      <c r="L17" s="180">
        <v>1977</v>
      </c>
      <c r="M17" s="315">
        <v>1</v>
      </c>
      <c r="N17" s="202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5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5">
        <v>1</v>
      </c>
      <c r="N18" s="202">
        <f t="shared" si="1"/>
        <v>0.74460163812360391</v>
      </c>
    </row>
    <row r="19" spans="2:14" ht="15.75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5">
        <v>3</v>
      </c>
      <c r="G19" s="173">
        <f t="shared" si="0"/>
        <v>2.0920502092050208</v>
      </c>
      <c r="I19" s="266">
        <v>15</v>
      </c>
      <c r="J19" s="64" t="s">
        <v>177</v>
      </c>
      <c r="K19" s="181">
        <v>56096</v>
      </c>
      <c r="L19" s="180">
        <v>1434</v>
      </c>
      <c r="M19" s="315">
        <v>4</v>
      </c>
      <c r="N19" s="173">
        <f t="shared" si="1"/>
        <v>2.7894002789400281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5">
        <v>11</v>
      </c>
      <c r="G20" s="173">
        <f t="shared" si="0"/>
        <v>2.2736668044646549</v>
      </c>
      <c r="I20" s="266">
        <v>16</v>
      </c>
      <c r="J20" s="64" t="s">
        <v>178</v>
      </c>
      <c r="K20" s="181">
        <v>56210</v>
      </c>
      <c r="L20" s="180">
        <v>4838</v>
      </c>
      <c r="M20" s="315">
        <v>11</v>
      </c>
      <c r="N20" s="173">
        <f t="shared" si="1"/>
        <v>2.2736668044646549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5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315">
        <v>2</v>
      </c>
      <c r="N21" s="173">
        <f t="shared" si="1"/>
        <v>1.4958863126402393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5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315">
        <v>1</v>
      </c>
      <c r="N22" s="202">
        <f t="shared" si="1"/>
        <v>0.84245998315080028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180">
        <v>2383</v>
      </c>
      <c r="F23" s="315">
        <v>6</v>
      </c>
      <c r="G23" s="173">
        <f t="shared" si="0"/>
        <v>2.5178346621905163</v>
      </c>
      <c r="I23" s="266">
        <v>19</v>
      </c>
      <c r="J23" s="64" t="s">
        <v>180</v>
      </c>
      <c r="K23" s="181">
        <v>56354</v>
      </c>
      <c r="L23" s="180">
        <v>2383</v>
      </c>
      <c r="M23" s="315">
        <v>6</v>
      </c>
      <c r="N23" s="173">
        <f t="shared" si="1"/>
        <v>2.5178346621905163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5">
        <v>7</v>
      </c>
      <c r="G24" s="173">
        <f t="shared" si="0"/>
        <v>2.9661016949152543</v>
      </c>
      <c r="H24" s="53" t="s">
        <v>170</v>
      </c>
      <c r="I24" s="266">
        <v>20</v>
      </c>
      <c r="J24" s="64" t="s">
        <v>181</v>
      </c>
      <c r="K24" s="181">
        <v>56425</v>
      </c>
      <c r="L24" s="180">
        <v>2360</v>
      </c>
      <c r="M24" s="315">
        <v>6</v>
      </c>
      <c r="N24" s="173">
        <f t="shared" si="1"/>
        <v>2.5423728813559321</v>
      </c>
    </row>
    <row r="25" spans="2:14" ht="15.75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5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315">
        <v>8</v>
      </c>
      <c r="N25" s="172">
        <f t="shared" si="1"/>
        <v>3.2102728731942216</v>
      </c>
    </row>
    <row r="26" spans="2:14" ht="15.75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5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315">
        <v>3</v>
      </c>
      <c r="N26" s="173">
        <f t="shared" si="1"/>
        <v>1.1144130757800892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5">
        <v>2</v>
      </c>
      <c r="G27" s="202">
        <f t="shared" si="0"/>
        <v>0.65445026178010468</v>
      </c>
      <c r="I27" s="266">
        <v>23</v>
      </c>
      <c r="J27" s="200" t="s">
        <v>184</v>
      </c>
      <c r="K27" s="181">
        <v>56568</v>
      </c>
      <c r="L27" s="180">
        <v>3056</v>
      </c>
      <c r="M27" s="315">
        <v>2</v>
      </c>
      <c r="N27" s="202">
        <f t="shared" si="1"/>
        <v>0.65445026178010468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5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5">
        <v>7</v>
      </c>
      <c r="N28" s="173">
        <f t="shared" si="1"/>
        <v>1.4613778705636744</v>
      </c>
    </row>
    <row r="29" spans="2:14" ht="15.7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5">
        <v>4</v>
      </c>
      <c r="G29" s="173">
        <f t="shared" si="0"/>
        <v>1.7064846416382253</v>
      </c>
      <c r="I29" s="266">
        <v>25</v>
      </c>
      <c r="J29" s="64" t="s">
        <v>186</v>
      </c>
      <c r="K29" s="181">
        <v>57314</v>
      </c>
      <c r="L29" s="180">
        <v>2344</v>
      </c>
      <c r="M29" s="315">
        <v>4</v>
      </c>
      <c r="N29" s="173">
        <f t="shared" si="1"/>
        <v>1.7064846416382253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5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315">
        <v>5</v>
      </c>
      <c r="N30" s="173">
        <f t="shared" si="1"/>
        <v>2.9377203290246769</v>
      </c>
    </row>
    <row r="31" spans="2:14" ht="15.75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5">
        <v>20</v>
      </c>
      <c r="G31" s="254">
        <f t="shared" si="0"/>
        <v>5.359056806002144</v>
      </c>
      <c r="I31" s="311">
        <v>27</v>
      </c>
      <c r="J31" s="243" t="s">
        <v>47</v>
      </c>
      <c r="K31" s="305">
        <v>56844</v>
      </c>
      <c r="L31" s="180">
        <v>3732</v>
      </c>
      <c r="M31" s="315">
        <v>23</v>
      </c>
      <c r="N31" s="254">
        <f t="shared" si="1"/>
        <v>6.162915326902465</v>
      </c>
    </row>
    <row r="32" spans="2:14" ht="15.75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5">
        <v>16</v>
      </c>
      <c r="G32" s="254">
        <f t="shared" si="0"/>
        <v>4.2987641053197203</v>
      </c>
      <c r="I32" s="266">
        <v>28</v>
      </c>
      <c r="J32" s="232" t="s">
        <v>49</v>
      </c>
      <c r="K32" s="181">
        <v>56988</v>
      </c>
      <c r="L32" s="180">
        <v>3722</v>
      </c>
      <c r="M32" s="315">
        <v>16</v>
      </c>
      <c r="N32" s="254">
        <f t="shared" si="1"/>
        <v>4.2987641053197203</v>
      </c>
    </row>
    <row r="33" spans="2:14" ht="15.75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5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315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5">
        <v>1</v>
      </c>
      <c r="G34" s="202">
        <f t="shared" si="0"/>
        <v>0.65876152832674573</v>
      </c>
      <c r="H34" s="53" t="s">
        <v>170</v>
      </c>
      <c r="I34" s="266">
        <v>30</v>
      </c>
      <c r="J34" s="200" t="s">
        <v>53</v>
      </c>
      <c r="K34" s="181">
        <v>57163</v>
      </c>
      <c r="L34" s="180">
        <v>1518</v>
      </c>
      <c r="M34" s="315">
        <v>0</v>
      </c>
      <c r="N34" s="202">
        <f t="shared" si="1"/>
        <v>0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5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315">
        <v>1</v>
      </c>
      <c r="N35" s="202">
        <f t="shared" si="1"/>
        <v>0.54975261132490383</v>
      </c>
    </row>
    <row r="36" spans="2:14" ht="15.75" thickBot="1" x14ac:dyDescent="0.3">
      <c r="B36" s="266">
        <v>32</v>
      </c>
      <c r="C36" s="232" t="s">
        <v>57</v>
      </c>
      <c r="D36" s="181">
        <v>57350</v>
      </c>
      <c r="E36" s="180">
        <v>4247</v>
      </c>
      <c r="F36" s="315">
        <v>16</v>
      </c>
      <c r="G36" s="254">
        <f t="shared" si="0"/>
        <v>3.7673651989639745</v>
      </c>
      <c r="I36" s="266">
        <v>32</v>
      </c>
      <c r="J36" s="232" t="s">
        <v>57</v>
      </c>
      <c r="K36" s="181">
        <v>57350</v>
      </c>
      <c r="L36" s="180">
        <v>4247</v>
      </c>
      <c r="M36" s="315">
        <v>16</v>
      </c>
      <c r="N36" s="254">
        <f t="shared" si="1"/>
        <v>3.7673651989639745</v>
      </c>
    </row>
    <row r="37" spans="2:14" ht="15.75" thickBot="1" x14ac:dyDescent="0.3">
      <c r="B37" s="266">
        <v>33</v>
      </c>
      <c r="C37" s="232" t="s">
        <v>189</v>
      </c>
      <c r="D37" s="181">
        <v>57449</v>
      </c>
      <c r="E37" s="180">
        <v>1365</v>
      </c>
      <c r="F37" s="315">
        <v>5</v>
      </c>
      <c r="G37" s="254">
        <f t="shared" si="0"/>
        <v>3.6630036630036629</v>
      </c>
      <c r="I37" s="266">
        <v>33</v>
      </c>
      <c r="J37" s="232" t="s">
        <v>189</v>
      </c>
      <c r="K37" s="181">
        <v>57449</v>
      </c>
      <c r="L37" s="180">
        <v>1365</v>
      </c>
      <c r="M37" s="315">
        <v>7</v>
      </c>
      <c r="N37" s="254">
        <f t="shared" si="1"/>
        <v>5.1282051282051286</v>
      </c>
    </row>
    <row r="38" spans="2:14" ht="15.75" thickBot="1" x14ac:dyDescent="0.3">
      <c r="B38" s="266">
        <v>34</v>
      </c>
      <c r="C38" s="64" t="s">
        <v>61</v>
      </c>
      <c r="D38" s="181">
        <v>55062</v>
      </c>
      <c r="E38" s="180">
        <v>3050</v>
      </c>
      <c r="F38" s="315">
        <v>4</v>
      </c>
      <c r="G38" s="173">
        <f t="shared" si="0"/>
        <v>1.3114754098360655</v>
      </c>
      <c r="I38" s="266">
        <v>34</v>
      </c>
      <c r="J38" s="64" t="s">
        <v>61</v>
      </c>
      <c r="K38" s="181">
        <v>55062</v>
      </c>
      <c r="L38" s="180">
        <v>3050</v>
      </c>
      <c r="M38" s="315">
        <v>5</v>
      </c>
      <c r="N38" s="173">
        <f t="shared" si="1"/>
        <v>1.639344262295082</v>
      </c>
    </row>
    <row r="39" spans="2:14" ht="15.75" thickBot="1" x14ac:dyDescent="0.3">
      <c r="B39" s="312">
        <v>35</v>
      </c>
      <c r="C39" s="243" t="s">
        <v>190</v>
      </c>
      <c r="D39" s="305">
        <v>57546</v>
      </c>
      <c r="E39" s="309">
        <v>1493</v>
      </c>
      <c r="F39" s="315">
        <v>6</v>
      </c>
      <c r="G39" s="254">
        <f t="shared" si="0"/>
        <v>4.0187541862022771</v>
      </c>
      <c r="I39" s="312">
        <v>35</v>
      </c>
      <c r="J39" s="243" t="s">
        <v>190</v>
      </c>
      <c r="K39" s="305">
        <v>57546</v>
      </c>
      <c r="L39" s="309">
        <v>1493</v>
      </c>
      <c r="M39" s="315">
        <v>9</v>
      </c>
      <c r="N39" s="254">
        <f t="shared" si="1"/>
        <v>6.0281312793034161</v>
      </c>
    </row>
    <row r="40" spans="2:14" ht="15.75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5">
        <v>13</v>
      </c>
      <c r="G40" s="173">
        <f t="shared" si="0"/>
        <v>2.9465095194922939</v>
      </c>
      <c r="I40" s="266">
        <v>36</v>
      </c>
      <c r="J40" s="64" t="s">
        <v>65</v>
      </c>
      <c r="K40" s="181">
        <v>57582</v>
      </c>
      <c r="L40" s="180">
        <v>4412</v>
      </c>
      <c r="M40" s="315">
        <v>13</v>
      </c>
      <c r="N40" s="173">
        <f t="shared" si="1"/>
        <v>2.9465095194922939</v>
      </c>
    </row>
    <row r="41" spans="2:14" ht="15.75" thickBot="1" x14ac:dyDescent="0.3">
      <c r="B41" s="266">
        <v>37</v>
      </c>
      <c r="C41" s="64" t="s">
        <v>191</v>
      </c>
      <c r="D41" s="181">
        <v>57644</v>
      </c>
      <c r="E41" s="180">
        <v>2743</v>
      </c>
      <c r="F41" s="315">
        <v>3</v>
      </c>
      <c r="G41" s="173">
        <f t="shared" si="0"/>
        <v>1.0936930368209989</v>
      </c>
      <c r="I41" s="266">
        <v>37</v>
      </c>
      <c r="J41" s="64" t="s">
        <v>191</v>
      </c>
      <c r="K41" s="181">
        <v>57644</v>
      </c>
      <c r="L41" s="180">
        <v>2743</v>
      </c>
      <c r="M41" s="315">
        <v>4</v>
      </c>
      <c r="N41" s="173">
        <f t="shared" si="1"/>
        <v>1.4582573824279985</v>
      </c>
    </row>
    <row r="42" spans="2:14" ht="15.75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5">
        <v>127</v>
      </c>
      <c r="G42" s="173">
        <f t="shared" si="0"/>
        <v>2.7200685371599915</v>
      </c>
      <c r="I42" s="266">
        <v>38</v>
      </c>
      <c r="J42" s="64" t="s">
        <v>192</v>
      </c>
      <c r="K42" s="181">
        <v>57706</v>
      </c>
      <c r="L42" s="180">
        <v>46690</v>
      </c>
      <c r="M42" s="315">
        <v>139</v>
      </c>
      <c r="N42" s="173">
        <f t="shared" si="1"/>
        <v>2.9770828871278647</v>
      </c>
    </row>
    <row r="43" spans="2:14" ht="16.5" thickBot="1" x14ac:dyDescent="0.3">
      <c r="B43" s="266">
        <v>39</v>
      </c>
      <c r="C43" s="232" t="s">
        <v>71</v>
      </c>
      <c r="D43" s="181">
        <v>57742</v>
      </c>
      <c r="E43" s="180">
        <v>3884</v>
      </c>
      <c r="F43" s="315">
        <v>14</v>
      </c>
      <c r="G43" s="254">
        <f t="shared" si="0"/>
        <v>3.6045314109165809</v>
      </c>
      <c r="H43" s="53" t="s">
        <v>170</v>
      </c>
      <c r="I43" s="266">
        <v>39</v>
      </c>
      <c r="J43" s="232" t="s">
        <v>71</v>
      </c>
      <c r="K43" s="181">
        <v>57742</v>
      </c>
      <c r="L43" s="180">
        <v>3884</v>
      </c>
      <c r="M43" s="315">
        <v>12</v>
      </c>
      <c r="N43" s="254">
        <f t="shared" si="1"/>
        <v>3.0895983522142121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180">
        <v>2282</v>
      </c>
      <c r="F44" s="315">
        <v>4</v>
      </c>
      <c r="G44" s="173">
        <f t="shared" si="0"/>
        <v>1.7528483786152498</v>
      </c>
      <c r="I44" s="266">
        <v>40</v>
      </c>
      <c r="J44" s="64" t="s">
        <v>193</v>
      </c>
      <c r="K44" s="181">
        <v>57948</v>
      </c>
      <c r="L44" s="180">
        <v>2282</v>
      </c>
      <c r="M44" s="315">
        <v>5</v>
      </c>
      <c r="N44" s="173">
        <f t="shared" si="1"/>
        <v>2.1910604732690624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180">
        <v>1497</v>
      </c>
      <c r="F45" s="315">
        <v>4</v>
      </c>
      <c r="G45" s="173">
        <f t="shared" si="0"/>
        <v>2.6720106880427523</v>
      </c>
      <c r="I45" s="266">
        <v>41</v>
      </c>
      <c r="J45" s="170" t="s">
        <v>75</v>
      </c>
      <c r="K45" s="181">
        <v>57831</v>
      </c>
      <c r="L45" s="180">
        <v>1497</v>
      </c>
      <c r="M45" s="315">
        <v>5</v>
      </c>
      <c r="N45" s="172">
        <f t="shared" si="1"/>
        <v>3.3400133600534403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5">
        <v>15</v>
      </c>
      <c r="G46" s="173">
        <f t="shared" si="0"/>
        <v>1.6450976091248082</v>
      </c>
      <c r="I46" s="266">
        <v>42</v>
      </c>
      <c r="J46" s="64" t="s">
        <v>194</v>
      </c>
      <c r="K46" s="181">
        <v>57902</v>
      </c>
      <c r="L46" s="180">
        <v>9118</v>
      </c>
      <c r="M46" s="315">
        <v>15</v>
      </c>
      <c r="N46" s="173">
        <f t="shared" si="1"/>
        <v>1.6450976091248082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5">
        <v>10</v>
      </c>
      <c r="G47" s="173">
        <f t="shared" si="0"/>
        <v>2.6164311878597593</v>
      </c>
      <c r="I47" s="266">
        <v>43</v>
      </c>
      <c r="J47" s="64" t="s">
        <v>79</v>
      </c>
      <c r="K47" s="181">
        <v>58008</v>
      </c>
      <c r="L47" s="180">
        <v>3822</v>
      </c>
      <c r="M47" s="315">
        <v>7</v>
      </c>
      <c r="N47" s="173">
        <f t="shared" si="1"/>
        <v>1.8315018315018314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5">
        <v>11</v>
      </c>
      <c r="G48" s="173">
        <f t="shared" si="0"/>
        <v>2.55338904363974</v>
      </c>
      <c r="I48" s="266">
        <v>44</v>
      </c>
      <c r="J48" s="64" t="s">
        <v>81</v>
      </c>
      <c r="K48" s="181">
        <v>58142</v>
      </c>
      <c r="L48" s="180">
        <v>4308</v>
      </c>
      <c r="M48" s="315">
        <v>12</v>
      </c>
      <c r="N48" s="173">
        <f t="shared" si="1"/>
        <v>2.785515320334262</v>
      </c>
    </row>
    <row r="49" spans="2:14" ht="16.5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5">
        <v>6</v>
      </c>
      <c r="G49" s="254">
        <f t="shared" si="0"/>
        <v>4.0376850605652761</v>
      </c>
      <c r="H49" s="53" t="s">
        <v>170</v>
      </c>
      <c r="I49" s="266">
        <v>45</v>
      </c>
      <c r="J49" s="232" t="s">
        <v>195</v>
      </c>
      <c r="K49" s="181">
        <v>58204</v>
      </c>
      <c r="L49" s="180">
        <v>1486</v>
      </c>
      <c r="M49" s="315">
        <v>5</v>
      </c>
      <c r="N49" s="254">
        <f t="shared" si="1"/>
        <v>3.3647375504710633</v>
      </c>
    </row>
    <row r="50" spans="2:14" ht="15.75" thickBot="1" x14ac:dyDescent="0.3">
      <c r="B50" s="266">
        <v>46</v>
      </c>
      <c r="C50" s="64" t="s">
        <v>196</v>
      </c>
      <c r="D50" s="181">
        <v>55106</v>
      </c>
      <c r="E50" s="180">
        <v>1175</v>
      </c>
      <c r="F50" s="315">
        <v>2</v>
      </c>
      <c r="G50" s="173">
        <f t="shared" si="0"/>
        <v>1.7021276595744681</v>
      </c>
      <c r="I50" s="266">
        <v>46</v>
      </c>
      <c r="J50" s="64" t="s">
        <v>196</v>
      </c>
      <c r="K50" s="181">
        <v>55106</v>
      </c>
      <c r="L50" s="180">
        <v>1175</v>
      </c>
      <c r="M50" s="315">
        <v>2</v>
      </c>
      <c r="N50" s="173">
        <f t="shared" si="1"/>
        <v>1.7021276595744681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5">
        <v>19</v>
      </c>
      <c r="G51" s="254">
        <f t="shared" si="0"/>
        <v>3.82832963933105</v>
      </c>
      <c r="I51" s="266">
        <v>47</v>
      </c>
      <c r="J51" s="232" t="s">
        <v>87</v>
      </c>
      <c r="K51" s="181">
        <v>58259</v>
      </c>
      <c r="L51" s="180">
        <v>4963</v>
      </c>
      <c r="M51" s="315">
        <v>21</v>
      </c>
      <c r="N51" s="254">
        <f t="shared" si="1"/>
        <v>4.2313117066290546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5">
        <v>10</v>
      </c>
      <c r="G52" s="173">
        <f t="shared" si="0"/>
        <v>2.152389151958674</v>
      </c>
      <c r="I52" s="266">
        <v>48</v>
      </c>
      <c r="J52" s="64" t="s">
        <v>89</v>
      </c>
      <c r="K52" s="181">
        <v>58311</v>
      </c>
      <c r="L52" s="180">
        <v>4646</v>
      </c>
      <c r="M52" s="315">
        <v>10</v>
      </c>
      <c r="N52" s="173">
        <f t="shared" si="1"/>
        <v>2.152389151958674</v>
      </c>
    </row>
    <row r="53" spans="2:14" ht="27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5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5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64" t="s">
        <v>198</v>
      </c>
      <c r="D54" s="181">
        <v>58393</v>
      </c>
      <c r="E54" s="180">
        <v>1373</v>
      </c>
      <c r="F54" s="315">
        <v>2</v>
      </c>
      <c r="G54" s="173">
        <f t="shared" si="0"/>
        <v>1.4566642388929352</v>
      </c>
      <c r="H54" s="53" t="s">
        <v>170</v>
      </c>
      <c r="I54" s="266">
        <v>50</v>
      </c>
      <c r="J54" s="200" t="s">
        <v>198</v>
      </c>
      <c r="K54" s="181">
        <v>58393</v>
      </c>
      <c r="L54" s="180">
        <v>1373</v>
      </c>
      <c r="M54" s="315">
        <v>1</v>
      </c>
      <c r="N54" s="202">
        <f t="shared" si="1"/>
        <v>0.72833211944646759</v>
      </c>
    </row>
    <row r="55" spans="2:14" ht="15.7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5">
        <v>8</v>
      </c>
      <c r="G55" s="172">
        <f t="shared" si="0"/>
        <v>4.8929663608562688</v>
      </c>
      <c r="I55" s="266">
        <v>51</v>
      </c>
      <c r="J55" s="170" t="s">
        <v>199</v>
      </c>
      <c r="K55" s="181">
        <v>58464</v>
      </c>
      <c r="L55" s="180">
        <v>1635</v>
      </c>
      <c r="M55" s="315">
        <v>8</v>
      </c>
      <c r="N55" s="172">
        <f t="shared" si="1"/>
        <v>4.8929663608562688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5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5">
        <v>0</v>
      </c>
      <c r="N56" s="202">
        <f t="shared" si="1"/>
        <v>0</v>
      </c>
    </row>
    <row r="57" spans="2:14" ht="15.75" thickBot="1" x14ac:dyDescent="0.3">
      <c r="B57" s="266">
        <v>53</v>
      </c>
      <c r="C57" s="232" t="s">
        <v>99</v>
      </c>
      <c r="D57" s="181">
        <v>55160</v>
      </c>
      <c r="E57" s="180">
        <v>3640</v>
      </c>
      <c r="F57" s="315">
        <v>11</v>
      </c>
      <c r="G57" s="254">
        <f t="shared" si="0"/>
        <v>3.0219780219780219</v>
      </c>
      <c r="I57" s="266">
        <v>53</v>
      </c>
      <c r="J57" s="232" t="s">
        <v>99</v>
      </c>
      <c r="K57" s="181">
        <v>55160</v>
      </c>
      <c r="L57" s="180">
        <v>3640</v>
      </c>
      <c r="M57" s="315">
        <v>12</v>
      </c>
      <c r="N57" s="254">
        <f t="shared" si="1"/>
        <v>3.2967032967032965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5">
        <v>24</v>
      </c>
      <c r="G58" s="254">
        <f t="shared" si="0"/>
        <v>4.0864975310744081</v>
      </c>
      <c r="H58" s="53" t="s">
        <v>170</v>
      </c>
      <c r="I58" s="266">
        <v>54</v>
      </c>
      <c r="J58" s="232" t="s">
        <v>101</v>
      </c>
      <c r="K58" s="181">
        <v>55277</v>
      </c>
      <c r="L58" s="180">
        <v>5873</v>
      </c>
      <c r="M58" s="315">
        <v>23</v>
      </c>
      <c r="N58" s="254">
        <f t="shared" si="1"/>
        <v>3.9162268006129746</v>
      </c>
    </row>
    <row r="59" spans="2:14" ht="15.75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5">
        <v>4</v>
      </c>
      <c r="G59" s="173">
        <f t="shared" si="0"/>
        <v>1.0395010395010396</v>
      </c>
      <c r="I59" s="266">
        <v>55</v>
      </c>
      <c r="J59" s="64" t="s">
        <v>103</v>
      </c>
      <c r="K59" s="181">
        <v>58552</v>
      </c>
      <c r="L59" s="180">
        <v>3848</v>
      </c>
      <c r="M59" s="315">
        <v>6</v>
      </c>
      <c r="N59" s="173">
        <f t="shared" si="1"/>
        <v>1.5592515592515592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5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315">
        <v>5</v>
      </c>
      <c r="N60" s="173">
        <f t="shared" si="1"/>
        <v>1.5202189115232594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180">
        <v>3276</v>
      </c>
      <c r="F61" s="315">
        <v>8</v>
      </c>
      <c r="G61" s="173">
        <f t="shared" si="0"/>
        <v>2.4420024420024422</v>
      </c>
      <c r="I61" s="266">
        <v>57</v>
      </c>
      <c r="J61" s="232" t="s">
        <v>201</v>
      </c>
      <c r="K61" s="181">
        <v>58721</v>
      </c>
      <c r="L61" s="180">
        <v>3276</v>
      </c>
      <c r="M61" s="315">
        <v>10</v>
      </c>
      <c r="N61" s="254">
        <f t="shared" si="1"/>
        <v>3.0525030525030523</v>
      </c>
    </row>
    <row r="62" spans="2:14" ht="15.75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5">
        <v>3</v>
      </c>
      <c r="G62" s="173">
        <f t="shared" si="0"/>
        <v>1.3083296990841693</v>
      </c>
      <c r="I62" s="266">
        <v>58</v>
      </c>
      <c r="J62" s="64" t="s">
        <v>119</v>
      </c>
      <c r="K62" s="181">
        <v>60169</v>
      </c>
      <c r="L62" s="180">
        <v>2293</v>
      </c>
      <c r="M62" s="315">
        <v>4</v>
      </c>
      <c r="N62" s="173">
        <f t="shared" si="1"/>
        <v>1.7444395987788923</v>
      </c>
    </row>
    <row r="63" spans="2:14" ht="16.5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315">
        <v>3</v>
      </c>
      <c r="G63" s="173">
        <f t="shared" si="0"/>
        <v>2.6064291920069507</v>
      </c>
      <c r="H63" s="53" t="s">
        <v>170</v>
      </c>
      <c r="I63" s="266">
        <v>59</v>
      </c>
      <c r="J63" s="200" t="s">
        <v>202</v>
      </c>
      <c r="K63" s="181">
        <v>58794</v>
      </c>
      <c r="L63" s="180">
        <v>1151</v>
      </c>
      <c r="M63" s="315">
        <v>1</v>
      </c>
      <c r="N63" s="202">
        <f t="shared" si="1"/>
        <v>0.86880973066898348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5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5">
        <v>0</v>
      </c>
      <c r="N64" s="202">
        <f t="shared" si="1"/>
        <v>0</v>
      </c>
    </row>
    <row r="65" spans="2:14" ht="27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5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315">
        <v>1</v>
      </c>
      <c r="N65" s="202">
        <f t="shared" si="1"/>
        <v>0.60569351907934588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5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5">
        <v>0</v>
      </c>
      <c r="N66" s="202">
        <f t="shared" si="1"/>
        <v>0</v>
      </c>
    </row>
    <row r="67" spans="2:14" ht="15.7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5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315">
        <v>18</v>
      </c>
      <c r="N67" s="254">
        <f t="shared" si="1"/>
        <v>3.7727939635296583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5">
        <v>2</v>
      </c>
      <c r="G68" s="173">
        <f t="shared" si="0"/>
        <v>1.4245014245014245</v>
      </c>
      <c r="I68" s="266">
        <v>64</v>
      </c>
      <c r="J68" s="64" t="s">
        <v>205</v>
      </c>
      <c r="K68" s="181">
        <v>59238</v>
      </c>
      <c r="L68" s="180">
        <v>1404</v>
      </c>
      <c r="M68" s="315">
        <v>2</v>
      </c>
      <c r="N68" s="173">
        <f t="shared" si="1"/>
        <v>1.4245014245014245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5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315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5">
        <v>1</v>
      </c>
      <c r="G70" s="202">
        <f t="shared" ref="G70:G86" si="2">F70*1000/E70</f>
        <v>0.67476383265856954</v>
      </c>
      <c r="H70" s="53" t="s">
        <v>170</v>
      </c>
      <c r="I70" s="266">
        <v>66</v>
      </c>
      <c r="J70" s="200" t="s">
        <v>206</v>
      </c>
      <c r="K70" s="181">
        <v>59283</v>
      </c>
      <c r="L70" s="180">
        <v>1482</v>
      </c>
      <c r="M70" s="315">
        <v>0</v>
      </c>
      <c r="N70" s="202">
        <f t="shared" ref="N70:N86" si="3">M70*1000/L70</f>
        <v>0</v>
      </c>
    </row>
    <row r="71" spans="2:14" ht="15.75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5">
        <v>9</v>
      </c>
      <c r="G71" s="254">
        <f t="shared" si="2"/>
        <v>5.8670143415906129</v>
      </c>
      <c r="I71" s="308">
        <v>67</v>
      </c>
      <c r="J71" s="243" t="s">
        <v>207</v>
      </c>
      <c r="K71" s="181">
        <v>59434</v>
      </c>
      <c r="L71" s="180">
        <v>1534</v>
      </c>
      <c r="M71" s="315">
        <v>9</v>
      </c>
      <c r="N71" s="254">
        <f t="shared" si="3"/>
        <v>5.8670143415906129</v>
      </c>
    </row>
    <row r="72" spans="2:14" ht="15.75" thickBot="1" x14ac:dyDescent="0.3">
      <c r="B72" s="266">
        <v>68</v>
      </c>
      <c r="C72" s="232" t="s">
        <v>208</v>
      </c>
      <c r="D72" s="181">
        <v>55311</v>
      </c>
      <c r="E72" s="180">
        <v>2203</v>
      </c>
      <c r="F72" s="315">
        <v>7</v>
      </c>
      <c r="G72" s="254">
        <f t="shared" si="2"/>
        <v>3.1774852473899227</v>
      </c>
      <c r="I72" s="266">
        <v>68</v>
      </c>
      <c r="J72" s="232" t="s">
        <v>208</v>
      </c>
      <c r="K72" s="181">
        <v>55311</v>
      </c>
      <c r="L72" s="180">
        <v>2203</v>
      </c>
      <c r="M72" s="315">
        <v>8</v>
      </c>
      <c r="N72" s="254">
        <f t="shared" si="3"/>
        <v>3.6314117113027691</v>
      </c>
    </row>
    <row r="73" spans="2:14" ht="15.75" thickBot="1" x14ac:dyDescent="0.3">
      <c r="B73" s="308">
        <v>69</v>
      </c>
      <c r="C73" s="243" t="s">
        <v>209</v>
      </c>
      <c r="D73" s="305">
        <v>59498</v>
      </c>
      <c r="E73" s="180">
        <v>1268</v>
      </c>
      <c r="F73" s="315">
        <v>4</v>
      </c>
      <c r="G73" s="254">
        <f t="shared" si="2"/>
        <v>3.1545741324921135</v>
      </c>
      <c r="I73" s="308">
        <v>69</v>
      </c>
      <c r="J73" s="243" t="s">
        <v>209</v>
      </c>
      <c r="K73" s="305">
        <v>59498</v>
      </c>
      <c r="L73" s="180">
        <v>1268</v>
      </c>
      <c r="M73" s="315">
        <v>6</v>
      </c>
      <c r="N73" s="254">
        <f t="shared" si="3"/>
        <v>4.7318611987381702</v>
      </c>
    </row>
    <row r="74" spans="2:14" ht="15.75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5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315">
        <v>2</v>
      </c>
      <c r="N74" s="202">
        <f t="shared" si="3"/>
        <v>0.89405453732677698</v>
      </c>
    </row>
    <row r="75" spans="2:14" ht="15.75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5">
        <v>15</v>
      </c>
      <c r="G75" s="254">
        <f t="shared" si="2"/>
        <v>3.6346014053792102</v>
      </c>
      <c r="I75" s="265">
        <v>71</v>
      </c>
      <c r="J75" s="232" t="s">
        <v>211</v>
      </c>
      <c r="K75" s="181">
        <v>59327</v>
      </c>
      <c r="L75" s="180">
        <v>4127</v>
      </c>
      <c r="M75" s="315">
        <v>18</v>
      </c>
      <c r="N75" s="254">
        <f t="shared" si="3"/>
        <v>4.3615216864550517</v>
      </c>
    </row>
    <row r="76" spans="2:14" ht="15.7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5">
        <v>16</v>
      </c>
      <c r="G76" s="254">
        <f t="shared" si="2"/>
        <v>7.0360598065083551</v>
      </c>
      <c r="I76" s="308">
        <v>72</v>
      </c>
      <c r="J76" s="243" t="s">
        <v>149</v>
      </c>
      <c r="K76" s="305">
        <v>59416</v>
      </c>
      <c r="L76" s="180">
        <v>2274</v>
      </c>
      <c r="M76" s="315">
        <v>20</v>
      </c>
      <c r="N76" s="254">
        <f t="shared" si="3"/>
        <v>8.7950747581354438</v>
      </c>
    </row>
    <row r="77" spans="2:14" ht="16.5" thickBot="1" x14ac:dyDescent="0.3">
      <c r="B77" s="266">
        <v>73</v>
      </c>
      <c r="C77" s="64" t="s">
        <v>151</v>
      </c>
      <c r="D77" s="181">
        <v>59657</v>
      </c>
      <c r="E77" s="180">
        <v>1521</v>
      </c>
      <c r="F77" s="315">
        <v>2</v>
      </c>
      <c r="G77" s="173">
        <f t="shared" si="2"/>
        <v>1.3149243918474687</v>
      </c>
      <c r="H77" s="53" t="s">
        <v>170</v>
      </c>
      <c r="I77" s="266">
        <v>73</v>
      </c>
      <c r="J77" s="200" t="s">
        <v>151</v>
      </c>
      <c r="K77" s="181">
        <v>59657</v>
      </c>
      <c r="L77" s="180">
        <v>1521</v>
      </c>
      <c r="M77" s="315">
        <v>1</v>
      </c>
      <c r="N77" s="202">
        <f t="shared" si="3"/>
        <v>0.65746219592373434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5">
        <v>1</v>
      </c>
      <c r="G78" s="202">
        <f t="shared" si="2"/>
        <v>0.58173356602675974</v>
      </c>
      <c r="I78" s="266">
        <v>74</v>
      </c>
      <c r="J78" s="200" t="s">
        <v>212</v>
      </c>
      <c r="K78" s="181">
        <v>59826</v>
      </c>
      <c r="L78" s="180">
        <v>1719</v>
      </c>
      <c r="M78" s="315">
        <v>1</v>
      </c>
      <c r="N78" s="202">
        <f t="shared" si="3"/>
        <v>0.58173356602675974</v>
      </c>
    </row>
    <row r="79" spans="2:14" ht="15.75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5">
        <v>18</v>
      </c>
      <c r="G79" s="172">
        <f t="shared" si="2"/>
        <v>3.9215686274509802</v>
      </c>
      <c r="I79" s="266">
        <v>75</v>
      </c>
      <c r="J79" s="170" t="s">
        <v>155</v>
      </c>
      <c r="K79" s="181">
        <v>59693</v>
      </c>
      <c r="L79" s="180">
        <v>4590</v>
      </c>
      <c r="M79" s="315">
        <v>19</v>
      </c>
      <c r="N79" s="172">
        <f t="shared" si="3"/>
        <v>4.1394335511982572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5">
        <v>5</v>
      </c>
      <c r="G80" s="173">
        <f t="shared" si="2"/>
        <v>2.2914757103574703</v>
      </c>
      <c r="I80" s="266">
        <v>76</v>
      </c>
      <c r="J80" s="64" t="s">
        <v>157</v>
      </c>
      <c r="K80" s="181">
        <v>59764</v>
      </c>
      <c r="L80" s="180">
        <v>2182</v>
      </c>
      <c r="M80" s="315">
        <v>5</v>
      </c>
      <c r="N80" s="173">
        <f t="shared" si="3"/>
        <v>2.2914757103574703</v>
      </c>
    </row>
    <row r="81" spans="2:14" ht="15.75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5">
        <v>4</v>
      </c>
      <c r="G81" s="173">
        <f t="shared" si="2"/>
        <v>1.5582391897156214</v>
      </c>
      <c r="I81" s="266">
        <v>77</v>
      </c>
      <c r="J81" s="64" t="s">
        <v>213</v>
      </c>
      <c r="K81" s="181">
        <v>59880</v>
      </c>
      <c r="L81" s="180">
        <v>2567</v>
      </c>
      <c r="M81" s="315">
        <v>5</v>
      </c>
      <c r="N81" s="173">
        <f t="shared" si="3"/>
        <v>1.9477989871445267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5">
        <v>2</v>
      </c>
      <c r="G82" s="202">
        <f t="shared" si="2"/>
        <v>0.94966761633428298</v>
      </c>
      <c r="I82" s="266">
        <v>78</v>
      </c>
      <c r="J82" s="200" t="s">
        <v>161</v>
      </c>
      <c r="K82" s="181">
        <v>59942</v>
      </c>
      <c r="L82" s="180">
        <v>2106</v>
      </c>
      <c r="M82" s="315">
        <v>2</v>
      </c>
      <c r="N82" s="202">
        <f t="shared" si="3"/>
        <v>0.94966761633428298</v>
      </c>
    </row>
    <row r="83" spans="2:14" ht="15.75" thickBot="1" x14ac:dyDescent="0.3">
      <c r="B83" s="266">
        <v>79</v>
      </c>
      <c r="C83" s="200" t="s">
        <v>163</v>
      </c>
      <c r="D83" s="181">
        <v>60026</v>
      </c>
      <c r="E83" s="180">
        <v>948</v>
      </c>
      <c r="F83" s="315">
        <v>0</v>
      </c>
      <c r="G83" s="202">
        <f t="shared" si="2"/>
        <v>0</v>
      </c>
      <c r="I83" s="266">
        <v>79</v>
      </c>
      <c r="J83" s="64" t="s">
        <v>163</v>
      </c>
      <c r="K83" s="181">
        <v>60026</v>
      </c>
      <c r="L83" s="180">
        <v>948</v>
      </c>
      <c r="M83" s="315">
        <v>1</v>
      </c>
      <c r="N83" s="173">
        <f t="shared" si="3"/>
        <v>1.0548523206751055</v>
      </c>
    </row>
    <row r="84" spans="2:14" ht="16.5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5">
        <v>24</v>
      </c>
      <c r="G84" s="254">
        <f t="shared" si="2"/>
        <v>4.0431266846361185</v>
      </c>
      <c r="H84" s="53" t="s">
        <v>170</v>
      </c>
      <c r="I84" s="266">
        <v>80</v>
      </c>
      <c r="J84" s="232" t="s">
        <v>214</v>
      </c>
      <c r="K84" s="181">
        <v>60062</v>
      </c>
      <c r="L84" s="180">
        <v>5936</v>
      </c>
      <c r="M84" s="315">
        <v>23</v>
      </c>
      <c r="N84" s="254">
        <f t="shared" si="3"/>
        <v>3.8746630727762805</v>
      </c>
    </row>
    <row r="85" spans="2:14" ht="15.75" thickBot="1" x14ac:dyDescent="0.3">
      <c r="B85" s="303">
        <v>81</v>
      </c>
      <c r="C85" s="203" t="s">
        <v>167</v>
      </c>
      <c r="D85" s="185">
        <v>60099</v>
      </c>
      <c r="E85" s="184">
        <v>1438</v>
      </c>
      <c r="F85" s="316">
        <v>1</v>
      </c>
      <c r="G85" s="202">
        <f t="shared" si="2"/>
        <v>0.69541029207232263</v>
      </c>
      <c r="I85" s="303">
        <v>81</v>
      </c>
      <c r="J85" s="296" t="s">
        <v>167</v>
      </c>
      <c r="K85" s="185">
        <v>60099</v>
      </c>
      <c r="L85" s="184">
        <v>1438</v>
      </c>
      <c r="M85" s="316">
        <v>2</v>
      </c>
      <c r="N85" s="173">
        <f t="shared" si="3"/>
        <v>1.3908205841446453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758696</v>
      </c>
      <c r="F86" s="167">
        <f>SUM(F5:F85)</f>
        <v>1912</v>
      </c>
      <c r="G86" s="317">
        <f t="shared" si="2"/>
        <v>2.520113457827641</v>
      </c>
      <c r="I86" s="409" t="s">
        <v>215</v>
      </c>
      <c r="J86" s="410"/>
      <c r="K86" s="411"/>
      <c r="L86" s="167">
        <f>SUM(L5:L85)</f>
        <v>758696</v>
      </c>
      <c r="M86" s="167">
        <f>SUM(M5:M85)</f>
        <v>2021</v>
      </c>
      <c r="N86" s="317">
        <f t="shared" si="3"/>
        <v>2.6637810137393632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4.7109375" customWidth="1"/>
    <col min="5" max="5" width="11.5703125" customWidth="1"/>
    <col min="7" max="7" width="10.7109375" customWidth="1"/>
    <col min="10" max="10" width="16" customWidth="1"/>
    <col min="12" max="12" width="12" customWidth="1"/>
    <col min="14" max="14" width="10.85546875" customWidth="1"/>
  </cols>
  <sheetData>
    <row r="1" spans="2:14" ht="16.5" thickBot="1" x14ac:dyDescent="0.3">
      <c r="C1" s="249">
        <v>44318</v>
      </c>
      <c r="J1" s="249">
        <v>44317</v>
      </c>
    </row>
    <row r="2" spans="2:14" ht="59.25" customHeight="1" thickBot="1" x14ac:dyDescent="0.35">
      <c r="B2" s="393" t="s">
        <v>317</v>
      </c>
      <c r="C2" s="394"/>
      <c r="D2" s="394"/>
      <c r="E2" s="394"/>
      <c r="F2" s="394"/>
      <c r="G2" s="395"/>
      <c r="I2" s="393" t="s">
        <v>316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180">
        <v>337652</v>
      </c>
      <c r="F5" s="318">
        <v>787</v>
      </c>
      <c r="G5" s="173">
        <f>F5*1000/E5</f>
        <v>2.3308021276343691</v>
      </c>
      <c r="I5" s="266">
        <v>1</v>
      </c>
      <c r="J5" s="64" t="s">
        <v>226</v>
      </c>
      <c r="K5" s="181">
        <v>54975</v>
      </c>
      <c r="L5" s="180">
        <v>337652</v>
      </c>
      <c r="M5" s="315">
        <v>840</v>
      </c>
      <c r="N5" s="173">
        <f>M5*1000/L5</f>
        <v>2.4877684716809023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180">
        <v>38426</v>
      </c>
      <c r="F6" s="318">
        <v>70</v>
      </c>
      <c r="G6" s="173">
        <f t="shared" ref="G6:G69" si="0">F6*1000/E6</f>
        <v>1.8216832353094259</v>
      </c>
      <c r="I6" s="266">
        <v>2</v>
      </c>
      <c r="J6" s="64" t="s">
        <v>227</v>
      </c>
      <c r="K6" s="181">
        <v>55008</v>
      </c>
      <c r="L6" s="180">
        <v>38426</v>
      </c>
      <c r="M6" s="315">
        <v>78</v>
      </c>
      <c r="N6" s="173">
        <f t="shared" ref="N6:N69" si="1">M6*1000/L6</f>
        <v>2.0298756050590745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180">
        <v>23031</v>
      </c>
      <c r="F7" s="318">
        <v>39</v>
      </c>
      <c r="G7" s="173">
        <f t="shared" si="0"/>
        <v>1.6933698059137683</v>
      </c>
      <c r="I7" s="266">
        <v>3</v>
      </c>
      <c r="J7" s="64" t="s">
        <v>228</v>
      </c>
      <c r="K7" s="181">
        <v>55384</v>
      </c>
      <c r="L7" s="180">
        <v>23031</v>
      </c>
      <c r="M7" s="315">
        <v>49</v>
      </c>
      <c r="N7" s="173">
        <f t="shared" si="1"/>
        <v>2.1275671920455039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180">
        <v>55549</v>
      </c>
      <c r="F8" s="318">
        <v>132</v>
      </c>
      <c r="G8" s="173">
        <f t="shared" si="0"/>
        <v>2.3762804010873282</v>
      </c>
      <c r="I8" s="266">
        <v>4</v>
      </c>
      <c r="J8" s="64" t="s">
        <v>229</v>
      </c>
      <c r="K8" s="181">
        <v>55259</v>
      </c>
      <c r="L8" s="180">
        <v>55549</v>
      </c>
      <c r="M8" s="315">
        <v>133</v>
      </c>
      <c r="N8" s="173">
        <f t="shared" si="1"/>
        <v>2.39428252533799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180">
        <v>27512</v>
      </c>
      <c r="F9" s="318">
        <v>90</v>
      </c>
      <c r="G9" s="254">
        <f t="shared" si="0"/>
        <v>3.2712997964524573</v>
      </c>
      <c r="I9" s="266">
        <v>5</v>
      </c>
      <c r="J9" s="243" t="s">
        <v>230</v>
      </c>
      <c r="K9" s="305">
        <v>55357</v>
      </c>
      <c r="L9" s="180">
        <v>27512</v>
      </c>
      <c r="M9" s="315">
        <v>103</v>
      </c>
      <c r="N9" s="254">
        <f t="shared" si="1"/>
        <v>3.7438208781622566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180">
        <v>9561</v>
      </c>
      <c r="F10" s="318">
        <v>37</v>
      </c>
      <c r="G10" s="254">
        <f t="shared" si="0"/>
        <v>3.8698880870201862</v>
      </c>
      <c r="I10" s="266">
        <v>6</v>
      </c>
      <c r="J10" s="232" t="s">
        <v>231</v>
      </c>
      <c r="K10" s="181">
        <v>55446</v>
      </c>
      <c r="L10" s="180">
        <v>9561</v>
      </c>
      <c r="M10" s="315">
        <v>40</v>
      </c>
      <c r="N10" s="254">
        <f t="shared" si="1"/>
        <v>4.18366279677858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180">
        <v>6577</v>
      </c>
      <c r="F11" s="318">
        <v>7</v>
      </c>
      <c r="G11" s="173">
        <f t="shared" si="0"/>
        <v>1.0643150372510264</v>
      </c>
      <c r="I11" s="266">
        <v>7</v>
      </c>
      <c r="J11" s="64" t="s">
        <v>172</v>
      </c>
      <c r="K11" s="181">
        <v>55473</v>
      </c>
      <c r="L11" s="180">
        <v>6577</v>
      </c>
      <c r="M11" s="315">
        <v>8</v>
      </c>
      <c r="N11" s="173">
        <f t="shared" si="1"/>
        <v>1.2163600425726016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180">
        <v>1091</v>
      </c>
      <c r="F12" s="318">
        <v>2</v>
      </c>
      <c r="G12" s="173">
        <f t="shared" si="0"/>
        <v>1.8331805682859761</v>
      </c>
      <c r="I12" s="266">
        <v>8</v>
      </c>
      <c r="J12" s="64" t="s">
        <v>9</v>
      </c>
      <c r="K12" s="181">
        <v>55598</v>
      </c>
      <c r="L12" s="180">
        <v>1091</v>
      </c>
      <c r="M12" s="315">
        <v>2</v>
      </c>
      <c r="N12" s="173">
        <f t="shared" si="1"/>
        <v>1.8331805682859761</v>
      </c>
    </row>
    <row r="13" spans="2:14" ht="16.5" thickBot="1" x14ac:dyDescent="0.3">
      <c r="B13" s="266">
        <v>9</v>
      </c>
      <c r="C13" s="64" t="s">
        <v>173</v>
      </c>
      <c r="D13" s="181">
        <v>55623</v>
      </c>
      <c r="E13" s="180">
        <v>1182</v>
      </c>
      <c r="F13" s="318">
        <v>2</v>
      </c>
      <c r="G13" s="173">
        <f t="shared" si="0"/>
        <v>1.6920473773265652</v>
      </c>
      <c r="I13" s="266">
        <v>9</v>
      </c>
      <c r="J13" s="64" t="s">
        <v>173</v>
      </c>
      <c r="K13" s="181">
        <v>55623</v>
      </c>
      <c r="L13" s="180">
        <v>1182</v>
      </c>
      <c r="M13" s="315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232" t="s">
        <v>13</v>
      </c>
      <c r="D14" s="181">
        <v>55687</v>
      </c>
      <c r="E14" s="180">
        <v>15413</v>
      </c>
      <c r="F14" s="318">
        <v>52</v>
      </c>
      <c r="G14" s="254">
        <f t="shared" si="0"/>
        <v>3.3737753844157528</v>
      </c>
      <c r="I14" s="266">
        <v>10</v>
      </c>
      <c r="J14" s="232" t="s">
        <v>13</v>
      </c>
      <c r="K14" s="181">
        <v>55687</v>
      </c>
      <c r="L14" s="180">
        <v>15413</v>
      </c>
      <c r="M14" s="315">
        <v>52</v>
      </c>
      <c r="N14" s="254">
        <f t="shared" si="1"/>
        <v>3.3737753844157528</v>
      </c>
    </row>
    <row r="15" spans="2:14" ht="27" customHeight="1" thickBot="1" x14ac:dyDescent="0.3">
      <c r="B15" s="266">
        <v>11</v>
      </c>
      <c r="C15" s="64" t="s">
        <v>174</v>
      </c>
      <c r="D15" s="181">
        <v>55776</v>
      </c>
      <c r="E15" s="180">
        <v>1455</v>
      </c>
      <c r="F15" s="318">
        <v>2</v>
      </c>
      <c r="G15" s="173">
        <f t="shared" si="0"/>
        <v>1.3745704467353952</v>
      </c>
      <c r="I15" s="266">
        <v>11</v>
      </c>
      <c r="J15" s="64" t="s">
        <v>174</v>
      </c>
      <c r="K15" s="181">
        <v>55776</v>
      </c>
      <c r="L15" s="180">
        <v>1455</v>
      </c>
      <c r="M15" s="315">
        <v>2</v>
      </c>
      <c r="N15" s="173">
        <f t="shared" si="1"/>
        <v>1.3745704467353952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180">
        <v>13023</v>
      </c>
      <c r="F16" s="318">
        <v>31</v>
      </c>
      <c r="G16" s="173">
        <f t="shared" si="0"/>
        <v>2.3804039007909084</v>
      </c>
      <c r="I16" s="266">
        <v>12</v>
      </c>
      <c r="J16" s="64" t="s">
        <v>17</v>
      </c>
      <c r="K16" s="181">
        <v>55838</v>
      </c>
      <c r="L16" s="180">
        <v>13023</v>
      </c>
      <c r="M16" s="315">
        <v>33</v>
      </c>
      <c r="N16" s="173">
        <f t="shared" si="1"/>
        <v>2.533978346003225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180">
        <v>1977</v>
      </c>
      <c r="F17" s="318">
        <v>2</v>
      </c>
      <c r="G17" s="173">
        <f t="shared" si="0"/>
        <v>1.0116337885685383</v>
      </c>
      <c r="H17" s="53" t="s">
        <v>170</v>
      </c>
      <c r="I17" s="266">
        <v>13</v>
      </c>
      <c r="J17" s="200" t="s">
        <v>175</v>
      </c>
      <c r="K17" s="181">
        <v>55918</v>
      </c>
      <c r="L17" s="180">
        <v>1977</v>
      </c>
      <c r="M17" s="315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180">
        <v>1343</v>
      </c>
      <c r="F18" s="318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5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180">
        <v>1434</v>
      </c>
      <c r="F19" s="318">
        <v>2</v>
      </c>
      <c r="G19" s="173">
        <f t="shared" si="0"/>
        <v>1.394700139470014</v>
      </c>
      <c r="I19" s="266">
        <v>15</v>
      </c>
      <c r="J19" s="64" t="s">
        <v>177</v>
      </c>
      <c r="K19" s="181">
        <v>56096</v>
      </c>
      <c r="L19" s="180">
        <v>1434</v>
      </c>
      <c r="M19" s="315">
        <v>3</v>
      </c>
      <c r="N19" s="173">
        <f t="shared" si="1"/>
        <v>2.0920502092050208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180">
        <v>4838</v>
      </c>
      <c r="F20" s="318">
        <v>9</v>
      </c>
      <c r="G20" s="173">
        <f t="shared" si="0"/>
        <v>1.8602728400165358</v>
      </c>
      <c r="I20" s="266">
        <v>16</v>
      </c>
      <c r="J20" s="64" t="s">
        <v>178</v>
      </c>
      <c r="K20" s="181">
        <v>56210</v>
      </c>
      <c r="L20" s="180">
        <v>4838</v>
      </c>
      <c r="M20" s="315">
        <v>11</v>
      </c>
      <c r="N20" s="173">
        <f t="shared" si="1"/>
        <v>2.2736668044646549</v>
      </c>
    </row>
    <row r="21" spans="2:14" ht="16.5" thickBot="1" x14ac:dyDescent="0.3">
      <c r="B21" s="266">
        <v>17</v>
      </c>
      <c r="C21" s="64" t="s">
        <v>179</v>
      </c>
      <c r="D21" s="181">
        <v>56265</v>
      </c>
      <c r="E21" s="180">
        <v>1337</v>
      </c>
      <c r="F21" s="318">
        <v>2</v>
      </c>
      <c r="G21" s="173">
        <f t="shared" si="0"/>
        <v>1.4958863126402393</v>
      </c>
      <c r="I21" s="266">
        <v>17</v>
      </c>
      <c r="J21" s="64" t="s">
        <v>179</v>
      </c>
      <c r="K21" s="181">
        <v>56265</v>
      </c>
      <c r="L21" s="180">
        <v>1337</v>
      </c>
      <c r="M21" s="315">
        <v>2</v>
      </c>
      <c r="N21" s="173">
        <f t="shared" si="1"/>
        <v>1.4958863126402393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180">
        <v>1187</v>
      </c>
      <c r="F22" s="318">
        <v>1</v>
      </c>
      <c r="G22" s="202">
        <f t="shared" si="0"/>
        <v>0.84245998315080028</v>
      </c>
      <c r="I22" s="266">
        <v>18</v>
      </c>
      <c r="J22" s="200" t="s">
        <v>29</v>
      </c>
      <c r="K22" s="181">
        <v>56327</v>
      </c>
      <c r="L22" s="180">
        <v>1187</v>
      </c>
      <c r="M22" s="315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180">
        <v>2383</v>
      </c>
      <c r="F23" s="318">
        <v>8</v>
      </c>
      <c r="G23" s="254">
        <f t="shared" si="0"/>
        <v>3.357112882920688</v>
      </c>
      <c r="H23" s="53" t="s">
        <v>170</v>
      </c>
      <c r="I23" s="266">
        <v>19</v>
      </c>
      <c r="J23" s="64" t="s">
        <v>180</v>
      </c>
      <c r="K23" s="181">
        <v>56354</v>
      </c>
      <c r="L23" s="180">
        <v>2383</v>
      </c>
      <c r="M23" s="315">
        <v>6</v>
      </c>
      <c r="N23" s="173">
        <f t="shared" si="1"/>
        <v>2.5178346621905163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180">
        <v>2360</v>
      </c>
      <c r="F24" s="318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315">
        <v>7</v>
      </c>
      <c r="N24" s="173">
        <f t="shared" si="1"/>
        <v>2.9661016949152543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180">
        <v>2492</v>
      </c>
      <c r="F25" s="318">
        <v>8</v>
      </c>
      <c r="G25" s="172">
        <f t="shared" si="0"/>
        <v>3.2102728731942216</v>
      </c>
      <c r="I25" s="266">
        <v>21</v>
      </c>
      <c r="J25" s="170" t="s">
        <v>182</v>
      </c>
      <c r="K25" s="181">
        <v>56461</v>
      </c>
      <c r="L25" s="180">
        <v>2492</v>
      </c>
      <c r="M25" s="315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180">
        <v>2692</v>
      </c>
      <c r="F26" s="318">
        <v>3</v>
      </c>
      <c r="G26" s="173">
        <f t="shared" si="0"/>
        <v>1.1144130757800892</v>
      </c>
      <c r="I26" s="266">
        <v>22</v>
      </c>
      <c r="J26" s="64" t="s">
        <v>183</v>
      </c>
      <c r="K26" s="181">
        <v>56522</v>
      </c>
      <c r="L26" s="180">
        <v>2692</v>
      </c>
      <c r="M26" s="315">
        <v>3</v>
      </c>
      <c r="N26" s="173">
        <f t="shared" si="1"/>
        <v>1.1144130757800892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180">
        <v>3056</v>
      </c>
      <c r="F27" s="318">
        <v>1</v>
      </c>
      <c r="G27" s="202">
        <f t="shared" si="0"/>
        <v>0.32722513089005234</v>
      </c>
      <c r="I27" s="266">
        <v>23</v>
      </c>
      <c r="J27" s="200" t="s">
        <v>184</v>
      </c>
      <c r="K27" s="181">
        <v>56568</v>
      </c>
      <c r="L27" s="180">
        <v>3056</v>
      </c>
      <c r="M27" s="315">
        <v>2</v>
      </c>
      <c r="N27" s="202">
        <f t="shared" si="1"/>
        <v>0.65445026178010468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180">
        <v>4790</v>
      </c>
      <c r="F28" s="318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5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180">
        <v>2344</v>
      </c>
      <c r="F29" s="318">
        <v>5</v>
      </c>
      <c r="G29" s="173">
        <f t="shared" si="0"/>
        <v>2.1331058020477816</v>
      </c>
      <c r="H29" s="53" t="s">
        <v>170</v>
      </c>
      <c r="I29" s="266">
        <v>25</v>
      </c>
      <c r="J29" s="64" t="s">
        <v>186</v>
      </c>
      <c r="K29" s="181">
        <v>57314</v>
      </c>
      <c r="L29" s="180">
        <v>2344</v>
      </c>
      <c r="M29" s="315">
        <v>4</v>
      </c>
      <c r="N29" s="173">
        <f t="shared" si="1"/>
        <v>1.7064846416382253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180">
        <v>1702</v>
      </c>
      <c r="F30" s="318">
        <v>5</v>
      </c>
      <c r="G30" s="173">
        <f t="shared" si="0"/>
        <v>2.9377203290246769</v>
      </c>
      <c r="I30" s="266">
        <v>26</v>
      </c>
      <c r="J30" s="64" t="s">
        <v>187</v>
      </c>
      <c r="K30" s="181">
        <v>56773</v>
      </c>
      <c r="L30" s="180">
        <v>1702</v>
      </c>
      <c r="M30" s="315">
        <v>5</v>
      </c>
      <c r="N30" s="173">
        <f t="shared" si="1"/>
        <v>2.9377203290246769</v>
      </c>
    </row>
    <row r="31" spans="2:14" ht="27" customHeight="1" thickBot="1" x14ac:dyDescent="0.3">
      <c r="B31" s="311">
        <v>27</v>
      </c>
      <c r="C31" s="243" t="s">
        <v>47</v>
      </c>
      <c r="D31" s="305">
        <v>56844</v>
      </c>
      <c r="E31" s="180">
        <v>3732</v>
      </c>
      <c r="F31" s="318">
        <v>18</v>
      </c>
      <c r="G31" s="254">
        <f t="shared" si="0"/>
        <v>4.823151125401929</v>
      </c>
      <c r="I31" s="311">
        <v>27</v>
      </c>
      <c r="J31" s="243" t="s">
        <v>47</v>
      </c>
      <c r="K31" s="305">
        <v>56844</v>
      </c>
      <c r="L31" s="180">
        <v>3732</v>
      </c>
      <c r="M31" s="315">
        <v>20</v>
      </c>
      <c r="N31" s="254">
        <f t="shared" si="1"/>
        <v>5.359056806002144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180">
        <v>3722</v>
      </c>
      <c r="F32" s="318">
        <v>17</v>
      </c>
      <c r="G32" s="254">
        <f t="shared" si="0"/>
        <v>4.5674368619022028</v>
      </c>
      <c r="H32" s="53" t="s">
        <v>170</v>
      </c>
      <c r="I32" s="266">
        <v>28</v>
      </c>
      <c r="J32" s="232" t="s">
        <v>49</v>
      </c>
      <c r="K32" s="181">
        <v>56988</v>
      </c>
      <c r="L32" s="180">
        <v>3722</v>
      </c>
      <c r="M32" s="315">
        <v>16</v>
      </c>
      <c r="N32" s="254">
        <f t="shared" si="1"/>
        <v>4.2987641053197203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180">
        <v>2363</v>
      </c>
      <c r="F33" s="318">
        <v>4</v>
      </c>
      <c r="G33" s="173">
        <f t="shared" si="0"/>
        <v>1.6927634363097757</v>
      </c>
      <c r="I33" s="266">
        <v>29</v>
      </c>
      <c r="J33" s="64" t="s">
        <v>188</v>
      </c>
      <c r="K33" s="181">
        <v>57083</v>
      </c>
      <c r="L33" s="180">
        <v>2363</v>
      </c>
      <c r="M33" s="315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180">
        <v>1518</v>
      </c>
      <c r="F34" s="318">
        <v>1</v>
      </c>
      <c r="G34" s="202">
        <f t="shared" si="0"/>
        <v>0.65876152832674573</v>
      </c>
      <c r="H34" s="53"/>
      <c r="I34" s="266">
        <v>30</v>
      </c>
      <c r="J34" s="200" t="s">
        <v>53</v>
      </c>
      <c r="K34" s="181">
        <v>57163</v>
      </c>
      <c r="L34" s="180">
        <v>1518</v>
      </c>
      <c r="M34" s="315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180">
        <v>1819</v>
      </c>
      <c r="F35" s="318">
        <v>1</v>
      </c>
      <c r="G35" s="202">
        <f t="shared" si="0"/>
        <v>0.54975261132490383</v>
      </c>
      <c r="I35" s="266">
        <v>31</v>
      </c>
      <c r="J35" s="200" t="s">
        <v>55</v>
      </c>
      <c r="K35" s="181">
        <v>57225</v>
      </c>
      <c r="L35" s="180">
        <v>1819</v>
      </c>
      <c r="M35" s="315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180">
        <v>4247</v>
      </c>
      <c r="F36" s="318">
        <v>12</v>
      </c>
      <c r="G36" s="173">
        <f t="shared" si="0"/>
        <v>2.825523899222981</v>
      </c>
      <c r="I36" s="266">
        <v>32</v>
      </c>
      <c r="J36" s="232" t="s">
        <v>57</v>
      </c>
      <c r="K36" s="181">
        <v>57350</v>
      </c>
      <c r="L36" s="180">
        <v>4247</v>
      </c>
      <c r="M36" s="315">
        <v>16</v>
      </c>
      <c r="N36" s="254">
        <f t="shared" si="1"/>
        <v>3.7673651989639745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180">
        <v>1365</v>
      </c>
      <c r="F37" s="318">
        <v>3</v>
      </c>
      <c r="G37" s="173">
        <f t="shared" si="0"/>
        <v>2.197802197802198</v>
      </c>
      <c r="I37" s="266">
        <v>33</v>
      </c>
      <c r="J37" s="232" t="s">
        <v>189</v>
      </c>
      <c r="K37" s="181">
        <v>57449</v>
      </c>
      <c r="L37" s="180">
        <v>1365</v>
      </c>
      <c r="M37" s="315">
        <v>5</v>
      </c>
      <c r="N37" s="254">
        <f t="shared" si="1"/>
        <v>3.6630036630036629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180">
        <v>3050</v>
      </c>
      <c r="F38" s="318">
        <v>3</v>
      </c>
      <c r="G38" s="202">
        <f t="shared" si="0"/>
        <v>0.98360655737704916</v>
      </c>
      <c r="I38" s="266">
        <v>34</v>
      </c>
      <c r="J38" s="64" t="s">
        <v>61</v>
      </c>
      <c r="K38" s="181">
        <v>55062</v>
      </c>
      <c r="L38" s="180">
        <v>3050</v>
      </c>
      <c r="M38" s="315">
        <v>4</v>
      </c>
      <c r="N38" s="173">
        <f t="shared" si="1"/>
        <v>1.3114754098360655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09">
        <v>1493</v>
      </c>
      <c r="F39" s="318">
        <v>4</v>
      </c>
      <c r="G39" s="173">
        <f t="shared" si="0"/>
        <v>2.679169457468185</v>
      </c>
      <c r="I39" s="312">
        <v>35</v>
      </c>
      <c r="J39" s="243" t="s">
        <v>190</v>
      </c>
      <c r="K39" s="305">
        <v>57546</v>
      </c>
      <c r="L39" s="309">
        <v>1493</v>
      </c>
      <c r="M39" s="315">
        <v>6</v>
      </c>
      <c r="N39" s="254">
        <f t="shared" si="1"/>
        <v>4.0187541862022771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180">
        <v>4412</v>
      </c>
      <c r="F40" s="318">
        <v>9</v>
      </c>
      <c r="G40" s="173">
        <f t="shared" si="0"/>
        <v>2.0398912058023573</v>
      </c>
      <c r="I40" s="266">
        <v>36</v>
      </c>
      <c r="J40" s="64" t="s">
        <v>65</v>
      </c>
      <c r="K40" s="181">
        <v>57582</v>
      </c>
      <c r="L40" s="180">
        <v>4412</v>
      </c>
      <c r="M40" s="315">
        <v>13</v>
      </c>
      <c r="N40" s="173">
        <f t="shared" si="1"/>
        <v>2.9465095194922939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180">
        <v>2743</v>
      </c>
      <c r="F41" s="318">
        <v>2</v>
      </c>
      <c r="G41" s="202">
        <f t="shared" si="0"/>
        <v>0.72912869121399926</v>
      </c>
      <c r="I41" s="266">
        <v>37</v>
      </c>
      <c r="J41" s="64" t="s">
        <v>191</v>
      </c>
      <c r="K41" s="181">
        <v>57644</v>
      </c>
      <c r="L41" s="180">
        <v>2743</v>
      </c>
      <c r="M41" s="315">
        <v>3</v>
      </c>
      <c r="N41" s="173">
        <f t="shared" si="1"/>
        <v>1.0936930368209989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180">
        <v>46690</v>
      </c>
      <c r="F42" s="318">
        <v>125</v>
      </c>
      <c r="G42" s="173">
        <f t="shared" si="0"/>
        <v>2.6772328121653457</v>
      </c>
      <c r="I42" s="266">
        <v>38</v>
      </c>
      <c r="J42" s="64" t="s">
        <v>192</v>
      </c>
      <c r="K42" s="181">
        <v>57706</v>
      </c>
      <c r="L42" s="180">
        <v>46690</v>
      </c>
      <c r="M42" s="315">
        <v>127</v>
      </c>
      <c r="N42" s="173">
        <f t="shared" si="1"/>
        <v>2.7200685371599915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180">
        <v>3884</v>
      </c>
      <c r="F43" s="318">
        <v>11</v>
      </c>
      <c r="G43" s="173">
        <f t="shared" si="0"/>
        <v>2.8321318228630279</v>
      </c>
      <c r="H43" s="53"/>
      <c r="I43" s="266">
        <v>39</v>
      </c>
      <c r="J43" s="232" t="s">
        <v>71</v>
      </c>
      <c r="K43" s="181">
        <v>57742</v>
      </c>
      <c r="L43" s="180">
        <v>3884</v>
      </c>
      <c r="M43" s="315">
        <v>14</v>
      </c>
      <c r="N43" s="254">
        <f t="shared" si="1"/>
        <v>3.6045314109165809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180">
        <v>2282</v>
      </c>
      <c r="F44" s="318">
        <v>1</v>
      </c>
      <c r="G44" s="202">
        <f t="shared" si="0"/>
        <v>0.43821209465381245</v>
      </c>
      <c r="I44" s="266">
        <v>40</v>
      </c>
      <c r="J44" s="64" t="s">
        <v>193</v>
      </c>
      <c r="K44" s="181">
        <v>57948</v>
      </c>
      <c r="L44" s="180">
        <v>2282</v>
      </c>
      <c r="M44" s="315">
        <v>4</v>
      </c>
      <c r="N44" s="173">
        <f t="shared" si="1"/>
        <v>1.7528483786152498</v>
      </c>
    </row>
    <row r="45" spans="2:14" ht="16.5" thickBot="1" x14ac:dyDescent="0.3">
      <c r="B45" s="266">
        <v>41</v>
      </c>
      <c r="C45" s="64" t="s">
        <v>75</v>
      </c>
      <c r="D45" s="181">
        <v>57831</v>
      </c>
      <c r="E45" s="180">
        <v>1497</v>
      </c>
      <c r="F45" s="318">
        <v>4</v>
      </c>
      <c r="G45" s="173">
        <f t="shared" si="0"/>
        <v>2.6720106880427523</v>
      </c>
      <c r="I45" s="266">
        <v>41</v>
      </c>
      <c r="J45" s="64" t="s">
        <v>75</v>
      </c>
      <c r="K45" s="181">
        <v>57831</v>
      </c>
      <c r="L45" s="180">
        <v>1497</v>
      </c>
      <c r="M45" s="315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180">
        <v>9118</v>
      </c>
      <c r="F46" s="318">
        <v>16</v>
      </c>
      <c r="G46" s="173">
        <f t="shared" si="0"/>
        <v>1.7547707830664618</v>
      </c>
      <c r="H46" s="53" t="s">
        <v>170</v>
      </c>
      <c r="I46" s="266">
        <v>42</v>
      </c>
      <c r="J46" s="64" t="s">
        <v>194</v>
      </c>
      <c r="K46" s="181">
        <v>57902</v>
      </c>
      <c r="L46" s="180">
        <v>9118</v>
      </c>
      <c r="M46" s="315">
        <v>15</v>
      </c>
      <c r="N46" s="173">
        <f t="shared" si="1"/>
        <v>1.6450976091248082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180">
        <v>3822</v>
      </c>
      <c r="F47" s="318">
        <v>10</v>
      </c>
      <c r="G47" s="173">
        <f t="shared" si="0"/>
        <v>2.6164311878597593</v>
      </c>
      <c r="I47" s="266">
        <v>43</v>
      </c>
      <c r="J47" s="64" t="s">
        <v>79</v>
      </c>
      <c r="K47" s="181">
        <v>58008</v>
      </c>
      <c r="L47" s="180">
        <v>3822</v>
      </c>
      <c r="M47" s="315">
        <v>10</v>
      </c>
      <c r="N47" s="173">
        <f t="shared" si="1"/>
        <v>2.6164311878597593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180">
        <v>4308</v>
      </c>
      <c r="F48" s="318">
        <v>10</v>
      </c>
      <c r="G48" s="173">
        <f t="shared" si="0"/>
        <v>2.3212627669452184</v>
      </c>
      <c r="I48" s="266">
        <v>44</v>
      </c>
      <c r="J48" s="64" t="s">
        <v>81</v>
      </c>
      <c r="K48" s="181">
        <v>58142</v>
      </c>
      <c r="L48" s="180">
        <v>4308</v>
      </c>
      <c r="M48" s="315">
        <v>11</v>
      </c>
      <c r="N48" s="173">
        <f t="shared" si="1"/>
        <v>2.55338904363974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180">
        <v>1486</v>
      </c>
      <c r="F49" s="318">
        <v>6</v>
      </c>
      <c r="G49" s="254">
        <f t="shared" si="0"/>
        <v>4.0376850605652761</v>
      </c>
      <c r="H49" s="53"/>
      <c r="I49" s="266">
        <v>45</v>
      </c>
      <c r="J49" s="232" t="s">
        <v>195</v>
      </c>
      <c r="K49" s="181">
        <v>58204</v>
      </c>
      <c r="L49" s="180">
        <v>1486</v>
      </c>
      <c r="M49" s="315">
        <v>6</v>
      </c>
      <c r="N49" s="254">
        <f t="shared" si="1"/>
        <v>4.0376850605652761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180">
        <v>1175</v>
      </c>
      <c r="F50" s="318">
        <v>1</v>
      </c>
      <c r="G50" s="202">
        <f t="shared" si="0"/>
        <v>0.85106382978723405</v>
      </c>
      <c r="I50" s="266">
        <v>46</v>
      </c>
      <c r="J50" s="64" t="s">
        <v>196</v>
      </c>
      <c r="K50" s="181">
        <v>55106</v>
      </c>
      <c r="L50" s="180">
        <v>1175</v>
      </c>
      <c r="M50" s="315">
        <v>2</v>
      </c>
      <c r="N50" s="173">
        <f t="shared" si="1"/>
        <v>1.7021276595744681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180">
        <v>4963</v>
      </c>
      <c r="F51" s="318">
        <v>18</v>
      </c>
      <c r="G51" s="254">
        <f t="shared" si="0"/>
        <v>3.626838605682047</v>
      </c>
      <c r="I51" s="266">
        <v>47</v>
      </c>
      <c r="J51" s="232" t="s">
        <v>87</v>
      </c>
      <c r="K51" s="181">
        <v>58259</v>
      </c>
      <c r="L51" s="180">
        <v>4963</v>
      </c>
      <c r="M51" s="315">
        <v>19</v>
      </c>
      <c r="N51" s="254">
        <f t="shared" si="1"/>
        <v>3.82832963933105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180">
        <v>4646</v>
      </c>
      <c r="F52" s="318">
        <v>7</v>
      </c>
      <c r="G52" s="173">
        <f t="shared" si="0"/>
        <v>1.5066724063710719</v>
      </c>
      <c r="I52" s="266">
        <v>48</v>
      </c>
      <c r="J52" s="64" t="s">
        <v>89</v>
      </c>
      <c r="K52" s="181">
        <v>58311</v>
      </c>
      <c r="L52" s="180">
        <v>4646</v>
      </c>
      <c r="M52" s="315">
        <v>10</v>
      </c>
      <c r="N52" s="173">
        <f t="shared" si="1"/>
        <v>2.152389151958674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180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5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180">
        <v>1373</v>
      </c>
      <c r="F54" s="318">
        <v>1</v>
      </c>
      <c r="G54" s="202">
        <f t="shared" si="0"/>
        <v>0.72833211944646759</v>
      </c>
      <c r="H54" s="53"/>
      <c r="I54" s="266">
        <v>50</v>
      </c>
      <c r="J54" s="64" t="s">
        <v>198</v>
      </c>
      <c r="K54" s="181">
        <v>58393</v>
      </c>
      <c r="L54" s="180">
        <v>1373</v>
      </c>
      <c r="M54" s="315">
        <v>2</v>
      </c>
      <c r="N54" s="173">
        <f t="shared" si="1"/>
        <v>1.4566642388929352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180">
        <v>1635</v>
      </c>
      <c r="F55" s="318">
        <v>9</v>
      </c>
      <c r="G55" s="172">
        <f t="shared" si="0"/>
        <v>5.5045871559633026</v>
      </c>
      <c r="H55" s="53" t="s">
        <v>170</v>
      </c>
      <c r="I55" s="266">
        <v>51</v>
      </c>
      <c r="J55" s="170" t="s">
        <v>199</v>
      </c>
      <c r="K55" s="181">
        <v>58464</v>
      </c>
      <c r="L55" s="180">
        <v>1635</v>
      </c>
      <c r="M55" s="315">
        <v>8</v>
      </c>
      <c r="N55" s="172">
        <f t="shared" si="1"/>
        <v>4.8929663608562688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180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5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180">
        <v>3640</v>
      </c>
      <c r="F57" s="318">
        <v>10</v>
      </c>
      <c r="G57" s="173">
        <f t="shared" si="0"/>
        <v>2.7472527472527473</v>
      </c>
      <c r="I57" s="266">
        <v>53</v>
      </c>
      <c r="J57" s="232" t="s">
        <v>99</v>
      </c>
      <c r="K57" s="181">
        <v>55160</v>
      </c>
      <c r="L57" s="180">
        <v>3640</v>
      </c>
      <c r="M57" s="315">
        <v>11</v>
      </c>
      <c r="N57" s="254">
        <f t="shared" si="1"/>
        <v>3.0219780219780219</v>
      </c>
    </row>
    <row r="58" spans="2:14" ht="27" customHeight="1" thickBot="1" x14ac:dyDescent="0.3">
      <c r="B58" s="266">
        <v>54</v>
      </c>
      <c r="C58" s="232" t="s">
        <v>101</v>
      </c>
      <c r="D58" s="181">
        <v>55277</v>
      </c>
      <c r="E58" s="180">
        <v>5873</v>
      </c>
      <c r="F58" s="318">
        <v>23</v>
      </c>
      <c r="G58" s="254">
        <f t="shared" si="0"/>
        <v>3.9162268006129746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315">
        <v>24</v>
      </c>
      <c r="N58" s="254">
        <f t="shared" si="1"/>
        <v>4.0864975310744081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180">
        <v>3848</v>
      </c>
      <c r="F59" s="318">
        <v>4</v>
      </c>
      <c r="G59" s="173">
        <f t="shared" si="0"/>
        <v>1.0395010395010396</v>
      </c>
      <c r="I59" s="266">
        <v>55</v>
      </c>
      <c r="J59" s="64" t="s">
        <v>103</v>
      </c>
      <c r="K59" s="181">
        <v>58552</v>
      </c>
      <c r="L59" s="180">
        <v>3848</v>
      </c>
      <c r="M59" s="315">
        <v>4</v>
      </c>
      <c r="N59" s="173">
        <f t="shared" si="1"/>
        <v>1.0395010395010396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180">
        <v>3289</v>
      </c>
      <c r="F60" s="318">
        <v>5</v>
      </c>
      <c r="G60" s="173">
        <f t="shared" si="0"/>
        <v>1.5202189115232594</v>
      </c>
      <c r="I60" s="266">
        <v>56</v>
      </c>
      <c r="J60" s="64" t="s">
        <v>105</v>
      </c>
      <c r="K60" s="181">
        <v>58623</v>
      </c>
      <c r="L60" s="180">
        <v>3289</v>
      </c>
      <c r="M60" s="315">
        <v>5</v>
      </c>
      <c r="N60" s="173">
        <f t="shared" si="1"/>
        <v>1.5202189115232594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180">
        <v>3276</v>
      </c>
      <c r="F61" s="318">
        <v>6</v>
      </c>
      <c r="G61" s="173">
        <f t="shared" si="0"/>
        <v>1.8315018315018314</v>
      </c>
      <c r="I61" s="266">
        <v>57</v>
      </c>
      <c r="J61" s="64" t="s">
        <v>201</v>
      </c>
      <c r="K61" s="181">
        <v>58721</v>
      </c>
      <c r="L61" s="180">
        <v>3276</v>
      </c>
      <c r="M61" s="315">
        <v>8</v>
      </c>
      <c r="N61" s="173">
        <f t="shared" si="1"/>
        <v>2.4420024420024422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180">
        <v>2293</v>
      </c>
      <c r="F62" s="318">
        <v>5</v>
      </c>
      <c r="G62" s="173">
        <f t="shared" si="0"/>
        <v>2.1805494984736153</v>
      </c>
      <c r="H62" s="53" t="s">
        <v>170</v>
      </c>
      <c r="I62" s="266">
        <v>58</v>
      </c>
      <c r="J62" s="64" t="s">
        <v>119</v>
      </c>
      <c r="K62" s="181">
        <v>60169</v>
      </c>
      <c r="L62" s="180">
        <v>2293</v>
      </c>
      <c r="M62" s="315">
        <v>3</v>
      </c>
      <c r="N62" s="173">
        <f t="shared" si="1"/>
        <v>1.3083296990841693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180">
        <v>1151</v>
      </c>
      <c r="F63" s="318">
        <v>3</v>
      </c>
      <c r="G63" s="173">
        <f t="shared" si="0"/>
        <v>2.6064291920069507</v>
      </c>
      <c r="H63" s="53"/>
      <c r="I63" s="266">
        <v>59</v>
      </c>
      <c r="J63" s="64" t="s">
        <v>202</v>
      </c>
      <c r="K63" s="181">
        <v>58794</v>
      </c>
      <c r="L63" s="180">
        <v>1151</v>
      </c>
      <c r="M63" s="315">
        <v>3</v>
      </c>
      <c r="N63" s="173">
        <f t="shared" si="1"/>
        <v>2.6064291920069507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180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5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180">
        <v>1651</v>
      </c>
      <c r="F65" s="318">
        <v>1</v>
      </c>
      <c r="G65" s="202">
        <f t="shared" si="0"/>
        <v>0.60569351907934588</v>
      </c>
      <c r="I65" s="266">
        <v>61</v>
      </c>
      <c r="J65" s="200" t="s">
        <v>203</v>
      </c>
      <c r="K65" s="181">
        <v>58918</v>
      </c>
      <c r="L65" s="180">
        <v>1651</v>
      </c>
      <c r="M65" s="315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180">
        <v>629</v>
      </c>
      <c r="F66" s="318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5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180">
        <v>4771</v>
      </c>
      <c r="F67" s="318">
        <v>15</v>
      </c>
      <c r="G67" s="254">
        <f t="shared" si="0"/>
        <v>3.1439949696080487</v>
      </c>
      <c r="I67" s="265">
        <v>63</v>
      </c>
      <c r="J67" s="232" t="s">
        <v>131</v>
      </c>
      <c r="K67" s="181">
        <v>59041</v>
      </c>
      <c r="L67" s="180">
        <v>4771</v>
      </c>
      <c r="M67" s="315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180">
        <v>1404</v>
      </c>
      <c r="F68" s="318">
        <v>3</v>
      </c>
      <c r="G68" s="173">
        <f t="shared" si="0"/>
        <v>2.1367521367521367</v>
      </c>
      <c r="H68" s="53" t="s">
        <v>170</v>
      </c>
      <c r="I68" s="266">
        <v>64</v>
      </c>
      <c r="J68" s="64" t="s">
        <v>205</v>
      </c>
      <c r="K68" s="181">
        <v>59238</v>
      </c>
      <c r="L68" s="180">
        <v>1404</v>
      </c>
      <c r="M68" s="315">
        <v>2</v>
      </c>
      <c r="N68" s="173">
        <f t="shared" si="1"/>
        <v>1.4245014245014245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180">
        <v>1375</v>
      </c>
      <c r="F69" s="318">
        <v>1</v>
      </c>
      <c r="G69" s="202">
        <f t="shared" si="0"/>
        <v>0.72727272727272729</v>
      </c>
      <c r="I69" s="266">
        <v>65</v>
      </c>
      <c r="J69" s="200" t="s">
        <v>133</v>
      </c>
      <c r="K69" s="181">
        <v>59130</v>
      </c>
      <c r="L69" s="180">
        <v>1375</v>
      </c>
      <c r="M69" s="315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180">
        <v>1482</v>
      </c>
      <c r="F70" s="318">
        <v>1</v>
      </c>
      <c r="G70" s="202">
        <f t="shared" ref="G70:G86" si="2">F70*1000/E70</f>
        <v>0.67476383265856954</v>
      </c>
      <c r="H70" s="53"/>
      <c r="I70" s="266">
        <v>66</v>
      </c>
      <c r="J70" s="200" t="s">
        <v>206</v>
      </c>
      <c r="K70" s="181">
        <v>59283</v>
      </c>
      <c r="L70" s="180">
        <v>1482</v>
      </c>
      <c r="M70" s="315">
        <v>1</v>
      </c>
      <c r="N70" s="202">
        <f t="shared" ref="N70:N86" si="3">M70*1000/L70</f>
        <v>0.67476383265856954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180">
        <v>1534</v>
      </c>
      <c r="F71" s="318">
        <v>5</v>
      </c>
      <c r="G71" s="254">
        <f t="shared" si="2"/>
        <v>3.259452411994785</v>
      </c>
      <c r="I71" s="308">
        <v>67</v>
      </c>
      <c r="J71" s="243" t="s">
        <v>207</v>
      </c>
      <c r="K71" s="181">
        <v>59434</v>
      </c>
      <c r="L71" s="180">
        <v>1534</v>
      </c>
      <c r="M71" s="315">
        <v>9</v>
      </c>
      <c r="N71" s="254">
        <f t="shared" si="3"/>
        <v>5.8670143415906129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180">
        <v>2203</v>
      </c>
      <c r="F72" s="318">
        <v>6</v>
      </c>
      <c r="G72" s="173">
        <f t="shared" si="2"/>
        <v>2.7235587834770767</v>
      </c>
      <c r="I72" s="266">
        <v>68</v>
      </c>
      <c r="J72" s="232" t="s">
        <v>208</v>
      </c>
      <c r="K72" s="181">
        <v>55311</v>
      </c>
      <c r="L72" s="180">
        <v>2203</v>
      </c>
      <c r="M72" s="315">
        <v>7</v>
      </c>
      <c r="N72" s="254">
        <f t="shared" si="3"/>
        <v>3.1774852473899227</v>
      </c>
    </row>
    <row r="73" spans="2:14" ht="27" customHeight="1" thickBot="1" x14ac:dyDescent="0.3">
      <c r="B73" s="311">
        <v>69</v>
      </c>
      <c r="C73" s="320" t="s">
        <v>209</v>
      </c>
      <c r="D73" s="305">
        <v>59498</v>
      </c>
      <c r="E73" s="180">
        <v>1268</v>
      </c>
      <c r="F73" s="318">
        <v>3</v>
      </c>
      <c r="G73" s="173">
        <f t="shared" si="2"/>
        <v>2.3659305993690851</v>
      </c>
      <c r="I73" s="308">
        <v>69</v>
      </c>
      <c r="J73" s="243" t="s">
        <v>209</v>
      </c>
      <c r="K73" s="305">
        <v>59498</v>
      </c>
      <c r="L73" s="180">
        <v>1268</v>
      </c>
      <c r="M73" s="315">
        <v>4</v>
      </c>
      <c r="N73" s="254">
        <f t="shared" si="3"/>
        <v>3.1545741324921135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180">
        <v>2237</v>
      </c>
      <c r="F74" s="318">
        <v>2</v>
      </c>
      <c r="G74" s="202">
        <f t="shared" si="2"/>
        <v>0.89405453732677698</v>
      </c>
      <c r="I74" s="266">
        <v>70</v>
      </c>
      <c r="J74" s="200" t="s">
        <v>210</v>
      </c>
      <c r="K74" s="181">
        <v>59586</v>
      </c>
      <c r="L74" s="180">
        <v>2237</v>
      </c>
      <c r="M74" s="315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180">
        <v>4127</v>
      </c>
      <c r="F75" s="318">
        <v>18</v>
      </c>
      <c r="G75" s="254">
        <f t="shared" si="2"/>
        <v>4.3615216864550517</v>
      </c>
      <c r="H75" s="53" t="s">
        <v>170</v>
      </c>
      <c r="I75" s="265">
        <v>71</v>
      </c>
      <c r="J75" s="232" t="s">
        <v>211</v>
      </c>
      <c r="K75" s="181">
        <v>59327</v>
      </c>
      <c r="L75" s="180">
        <v>4127</v>
      </c>
      <c r="M75" s="315">
        <v>15</v>
      </c>
      <c r="N75" s="254">
        <f t="shared" si="3"/>
        <v>3.6346014053792102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180">
        <v>2274</v>
      </c>
      <c r="F76" s="318">
        <v>18</v>
      </c>
      <c r="G76" s="254">
        <f t="shared" si="2"/>
        <v>7.9155672823218994</v>
      </c>
      <c r="H76" s="53" t="s">
        <v>170</v>
      </c>
      <c r="I76" s="308">
        <v>72</v>
      </c>
      <c r="J76" s="243" t="s">
        <v>149</v>
      </c>
      <c r="K76" s="305">
        <v>59416</v>
      </c>
      <c r="L76" s="180">
        <v>2274</v>
      </c>
      <c r="M76" s="315">
        <v>16</v>
      </c>
      <c r="N76" s="254">
        <f t="shared" si="3"/>
        <v>7.0360598065083551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180">
        <v>1521</v>
      </c>
      <c r="F77" s="318">
        <v>5</v>
      </c>
      <c r="G77" s="254">
        <f t="shared" si="2"/>
        <v>3.2873109796186721</v>
      </c>
      <c r="H77" s="53" t="s">
        <v>170</v>
      </c>
      <c r="I77" s="266">
        <v>73</v>
      </c>
      <c r="J77" s="64" t="s">
        <v>151</v>
      </c>
      <c r="K77" s="181">
        <v>59657</v>
      </c>
      <c r="L77" s="180">
        <v>1521</v>
      </c>
      <c r="M77" s="315">
        <v>2</v>
      </c>
      <c r="N77" s="173">
        <f t="shared" si="3"/>
        <v>1.3149243918474687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180">
        <v>1719</v>
      </c>
      <c r="F78" s="318">
        <v>1</v>
      </c>
      <c r="G78" s="202">
        <f t="shared" si="2"/>
        <v>0.58173356602675974</v>
      </c>
      <c r="I78" s="266">
        <v>74</v>
      </c>
      <c r="J78" s="200" t="s">
        <v>212</v>
      </c>
      <c r="K78" s="181">
        <v>59826</v>
      </c>
      <c r="L78" s="180">
        <v>1719</v>
      </c>
      <c r="M78" s="315">
        <v>1</v>
      </c>
      <c r="N78" s="202">
        <f t="shared" si="3"/>
        <v>0.58173356602675974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180">
        <v>4590</v>
      </c>
      <c r="F79" s="318">
        <v>18</v>
      </c>
      <c r="G79" s="172">
        <f t="shared" si="2"/>
        <v>3.9215686274509802</v>
      </c>
      <c r="I79" s="266">
        <v>75</v>
      </c>
      <c r="J79" s="170" t="s">
        <v>155</v>
      </c>
      <c r="K79" s="181">
        <v>59693</v>
      </c>
      <c r="L79" s="180">
        <v>4590</v>
      </c>
      <c r="M79" s="315">
        <v>18</v>
      </c>
      <c r="N79" s="172">
        <f t="shared" si="3"/>
        <v>3.9215686274509802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180">
        <v>2182</v>
      </c>
      <c r="F80" s="318">
        <v>4</v>
      </c>
      <c r="G80" s="173">
        <f t="shared" si="2"/>
        <v>1.8331805682859761</v>
      </c>
      <c r="I80" s="266">
        <v>76</v>
      </c>
      <c r="J80" s="64" t="s">
        <v>157</v>
      </c>
      <c r="K80" s="181">
        <v>59764</v>
      </c>
      <c r="L80" s="180">
        <v>2182</v>
      </c>
      <c r="M80" s="315">
        <v>5</v>
      </c>
      <c r="N80" s="173">
        <f t="shared" si="3"/>
        <v>2.2914757103574703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180">
        <v>2567</v>
      </c>
      <c r="F81" s="318">
        <v>4</v>
      </c>
      <c r="G81" s="173">
        <f t="shared" si="2"/>
        <v>1.5582391897156214</v>
      </c>
      <c r="I81" s="266">
        <v>77</v>
      </c>
      <c r="J81" s="64" t="s">
        <v>213</v>
      </c>
      <c r="K81" s="181">
        <v>59880</v>
      </c>
      <c r="L81" s="180">
        <v>2567</v>
      </c>
      <c r="M81" s="315">
        <v>4</v>
      </c>
      <c r="N81" s="173">
        <f t="shared" si="3"/>
        <v>1.5582391897156214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180">
        <v>2106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180">
        <v>2106</v>
      </c>
      <c r="M82" s="315">
        <v>2</v>
      </c>
      <c r="N82" s="202">
        <f t="shared" si="3"/>
        <v>0.94966761633428298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180">
        <v>948</v>
      </c>
      <c r="F83" s="318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180">
        <v>948</v>
      </c>
      <c r="M83" s="315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180">
        <v>5936</v>
      </c>
      <c r="F84" s="318">
        <v>20</v>
      </c>
      <c r="G84" s="254">
        <f t="shared" si="2"/>
        <v>3.3692722371967654</v>
      </c>
      <c r="H84" s="53"/>
      <c r="I84" s="266">
        <v>80</v>
      </c>
      <c r="J84" s="232" t="s">
        <v>214</v>
      </c>
      <c r="K84" s="181">
        <v>60062</v>
      </c>
      <c r="L84" s="180">
        <v>5936</v>
      </c>
      <c r="M84" s="315">
        <v>24</v>
      </c>
      <c r="N84" s="254">
        <f t="shared" si="3"/>
        <v>4.0431266846361185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184">
        <v>1438</v>
      </c>
      <c r="F85" s="319">
        <v>2</v>
      </c>
      <c r="G85" s="173">
        <f t="shared" si="2"/>
        <v>1.3908205841446453</v>
      </c>
      <c r="H85" s="53" t="s">
        <v>170</v>
      </c>
      <c r="I85" s="303">
        <v>81</v>
      </c>
      <c r="J85" s="203" t="s">
        <v>167</v>
      </c>
      <c r="K85" s="185">
        <v>60099</v>
      </c>
      <c r="L85" s="184">
        <v>1438</v>
      </c>
      <c r="M85" s="316">
        <v>1</v>
      </c>
      <c r="N85" s="202">
        <f t="shared" si="3"/>
        <v>0.69541029207232263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758696</v>
      </c>
      <c r="F86" s="167">
        <f>SUM(F5:F85)</f>
        <v>1787</v>
      </c>
      <c r="G86" s="317">
        <f t="shared" si="2"/>
        <v>2.3553570863692439</v>
      </c>
      <c r="I86" s="409" t="s">
        <v>215</v>
      </c>
      <c r="J86" s="410"/>
      <c r="K86" s="411"/>
      <c r="L86" s="167">
        <f>SUM(L5:L85)</f>
        <v>758696</v>
      </c>
      <c r="M86" s="167">
        <f>SUM(M5:M85)</f>
        <v>1912</v>
      </c>
      <c r="N86" s="317">
        <f t="shared" si="3"/>
        <v>2.520113457827641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20.7109375" customWidth="1"/>
    <col min="5" max="5" width="12.42578125" customWidth="1"/>
    <col min="7" max="7" width="10" customWidth="1"/>
    <col min="10" max="10" width="13.140625" customWidth="1"/>
    <col min="12" max="12" width="13.42578125" customWidth="1"/>
    <col min="14" max="14" width="11.28515625" customWidth="1"/>
  </cols>
  <sheetData>
    <row r="1" spans="2:14" ht="16.5" thickBot="1" x14ac:dyDescent="0.3">
      <c r="C1" s="249">
        <v>44319</v>
      </c>
      <c r="J1" s="249">
        <v>44318</v>
      </c>
    </row>
    <row r="2" spans="2:14" ht="56.25" customHeight="1" thickBot="1" x14ac:dyDescent="0.35">
      <c r="B2" s="393" t="s">
        <v>318</v>
      </c>
      <c r="C2" s="394"/>
      <c r="D2" s="394"/>
      <c r="E2" s="394"/>
      <c r="F2" s="394"/>
      <c r="G2" s="395"/>
      <c r="I2" s="393" t="s">
        <v>317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714</v>
      </c>
      <c r="G5" s="173">
        <f>F5*1000/E5</f>
        <v>2.1134077071302348</v>
      </c>
      <c r="I5" s="266">
        <v>1</v>
      </c>
      <c r="J5" s="64" t="s">
        <v>226</v>
      </c>
      <c r="K5" s="181">
        <v>54975</v>
      </c>
      <c r="L5" s="180">
        <v>337652</v>
      </c>
      <c r="M5" s="318">
        <v>787</v>
      </c>
      <c r="N5" s="173">
        <f>M5*1000/L5</f>
        <v>2.3308021276343691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62</v>
      </c>
      <c r="G6" s="173">
        <f t="shared" ref="G6:G69" si="0">F6*1000/E6</f>
        <v>1.6130710791965865</v>
      </c>
      <c r="I6" s="266">
        <v>2</v>
      </c>
      <c r="J6" s="64" t="s">
        <v>227</v>
      </c>
      <c r="K6" s="181">
        <v>55008</v>
      </c>
      <c r="L6" s="180">
        <v>38426</v>
      </c>
      <c r="M6" s="318">
        <v>70</v>
      </c>
      <c r="N6" s="173">
        <f t="shared" ref="N6:N69" si="1">M6*1000/L6</f>
        <v>1.8216832353094259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37</v>
      </c>
      <c r="G7" s="173">
        <f t="shared" si="0"/>
        <v>1.606739621330554</v>
      </c>
      <c r="I7" s="266">
        <v>3</v>
      </c>
      <c r="J7" s="64" t="s">
        <v>228</v>
      </c>
      <c r="K7" s="181">
        <v>55384</v>
      </c>
      <c r="L7" s="180">
        <v>23031</v>
      </c>
      <c r="M7" s="318">
        <v>39</v>
      </c>
      <c r="N7" s="173">
        <f t="shared" si="1"/>
        <v>1.6933698059137683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122</v>
      </c>
      <c r="G8" s="173">
        <f t="shared" si="0"/>
        <v>2.1947972511063938</v>
      </c>
      <c r="I8" s="266">
        <v>4</v>
      </c>
      <c r="J8" s="64" t="s">
        <v>229</v>
      </c>
      <c r="K8" s="181">
        <v>55259</v>
      </c>
      <c r="L8" s="180">
        <v>55549</v>
      </c>
      <c r="M8" s="318">
        <v>132</v>
      </c>
      <c r="N8" s="173">
        <f t="shared" si="1"/>
        <v>2.3762804010873282</v>
      </c>
    </row>
    <row r="9" spans="2:14" ht="27" thickBot="1" x14ac:dyDescent="0.3">
      <c r="B9" s="266">
        <v>5</v>
      </c>
      <c r="C9" s="243" t="s">
        <v>230</v>
      </c>
      <c r="D9" s="305">
        <v>55357</v>
      </c>
      <c r="E9" s="324">
        <v>27501</v>
      </c>
      <c r="F9" s="321">
        <v>85</v>
      </c>
      <c r="G9" s="254">
        <f t="shared" si="0"/>
        <v>3.09079669830188</v>
      </c>
      <c r="I9" s="266">
        <v>5</v>
      </c>
      <c r="J9" s="243" t="s">
        <v>230</v>
      </c>
      <c r="K9" s="305">
        <v>55357</v>
      </c>
      <c r="L9" s="180">
        <v>27512</v>
      </c>
      <c r="M9" s="318">
        <v>90</v>
      </c>
      <c r="N9" s="254">
        <f t="shared" si="1"/>
        <v>3.2712997964524573</v>
      </c>
    </row>
    <row r="10" spans="2:14" ht="16.5" thickBot="1" x14ac:dyDescent="0.3">
      <c r="B10" s="266">
        <v>6</v>
      </c>
      <c r="C10" s="232" t="s">
        <v>231</v>
      </c>
      <c r="D10" s="181">
        <v>55446</v>
      </c>
      <c r="E10" s="324">
        <v>9560</v>
      </c>
      <c r="F10" s="321">
        <v>31</v>
      </c>
      <c r="G10" s="254">
        <f t="shared" si="0"/>
        <v>3.2426778242677825</v>
      </c>
      <c r="I10" s="266">
        <v>6</v>
      </c>
      <c r="J10" s="232" t="s">
        <v>231</v>
      </c>
      <c r="K10" s="181">
        <v>55446</v>
      </c>
      <c r="L10" s="180">
        <v>9561</v>
      </c>
      <c r="M10" s="318">
        <v>37</v>
      </c>
      <c r="N10" s="254">
        <f t="shared" si="1"/>
        <v>3.8698880870201862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180">
        <v>6577</v>
      </c>
      <c r="M11" s="318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2</v>
      </c>
      <c r="G12" s="173">
        <f t="shared" si="0"/>
        <v>1.8365472910927456</v>
      </c>
      <c r="I12" s="266">
        <v>8</v>
      </c>
      <c r="J12" s="64" t="s">
        <v>9</v>
      </c>
      <c r="K12" s="181">
        <v>55598</v>
      </c>
      <c r="L12" s="180">
        <v>1091</v>
      </c>
      <c r="M12" s="318">
        <v>2</v>
      </c>
      <c r="N12" s="173">
        <f t="shared" si="1"/>
        <v>1.8331805682859761</v>
      </c>
    </row>
    <row r="13" spans="2:14" ht="16.5" thickBot="1" x14ac:dyDescent="0.3">
      <c r="B13" s="266">
        <v>9</v>
      </c>
      <c r="C13" s="64" t="s">
        <v>173</v>
      </c>
      <c r="D13" s="181">
        <v>55623</v>
      </c>
      <c r="E13" s="324">
        <v>1181</v>
      </c>
      <c r="F13" s="321">
        <v>2</v>
      </c>
      <c r="G13" s="173">
        <f t="shared" si="0"/>
        <v>1.6934801016088061</v>
      </c>
      <c r="I13" s="266">
        <v>9</v>
      </c>
      <c r="J13" s="64" t="s">
        <v>173</v>
      </c>
      <c r="K13" s="181">
        <v>55623</v>
      </c>
      <c r="L13" s="180">
        <v>1182</v>
      </c>
      <c r="M13" s="318">
        <v>2</v>
      </c>
      <c r="N13" s="173">
        <f t="shared" si="1"/>
        <v>1.6920473773265652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43</v>
      </c>
      <c r="G14" s="173">
        <f t="shared" si="0"/>
        <v>2.7865984058064934</v>
      </c>
      <c r="I14" s="266">
        <v>10</v>
      </c>
      <c r="J14" s="232" t="s">
        <v>13</v>
      </c>
      <c r="K14" s="181">
        <v>55687</v>
      </c>
      <c r="L14" s="180">
        <v>15413</v>
      </c>
      <c r="M14" s="318">
        <v>52</v>
      </c>
      <c r="N14" s="254">
        <f t="shared" si="1"/>
        <v>3.3737753844157528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64" t="s">
        <v>174</v>
      </c>
      <c r="K15" s="181">
        <v>55776</v>
      </c>
      <c r="L15" s="180">
        <v>1455</v>
      </c>
      <c r="M15" s="318">
        <v>2</v>
      </c>
      <c r="N15" s="173">
        <f t="shared" si="1"/>
        <v>1.3745704467353952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30</v>
      </c>
      <c r="G16" s="173">
        <f t="shared" si="0"/>
        <v>2.3034398034398036</v>
      </c>
      <c r="I16" s="266">
        <v>12</v>
      </c>
      <c r="J16" s="64" t="s">
        <v>17</v>
      </c>
      <c r="K16" s="181">
        <v>55838</v>
      </c>
      <c r="L16" s="180">
        <v>13023</v>
      </c>
      <c r="M16" s="318">
        <v>31</v>
      </c>
      <c r="N16" s="173">
        <f t="shared" si="1"/>
        <v>2.3804039007909084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180">
        <v>1977</v>
      </c>
      <c r="M17" s="318">
        <v>2</v>
      </c>
      <c r="N17" s="173">
        <f t="shared" si="1"/>
        <v>1.0116337885685383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180">
        <v>1343</v>
      </c>
      <c r="M18" s="318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64" t="s">
        <v>177</v>
      </c>
      <c r="D19" s="181">
        <v>56096</v>
      </c>
      <c r="E19" s="324">
        <v>1433</v>
      </c>
      <c r="F19" s="321">
        <v>2</v>
      </c>
      <c r="G19" s="173">
        <f t="shared" si="0"/>
        <v>1.3956734124214933</v>
      </c>
      <c r="I19" s="266">
        <v>15</v>
      </c>
      <c r="J19" s="64" t="s">
        <v>177</v>
      </c>
      <c r="K19" s="181">
        <v>56096</v>
      </c>
      <c r="L19" s="180">
        <v>1434</v>
      </c>
      <c r="M19" s="318">
        <v>2</v>
      </c>
      <c r="N19" s="173">
        <f t="shared" si="1"/>
        <v>1.394700139470014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9</v>
      </c>
      <c r="G20" s="173">
        <f t="shared" si="0"/>
        <v>1.8591200165255113</v>
      </c>
      <c r="I20" s="266">
        <v>16</v>
      </c>
      <c r="J20" s="64" t="s">
        <v>178</v>
      </c>
      <c r="K20" s="181">
        <v>56210</v>
      </c>
      <c r="L20" s="180">
        <v>4838</v>
      </c>
      <c r="M20" s="318">
        <v>9</v>
      </c>
      <c r="N20" s="173">
        <f t="shared" si="1"/>
        <v>1.8602728400165358</v>
      </c>
    </row>
    <row r="21" spans="2:14" ht="16.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180">
        <v>1337</v>
      </c>
      <c r="M21" s="318">
        <v>2</v>
      </c>
      <c r="N21" s="173">
        <f t="shared" si="1"/>
        <v>1.4958863126402393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180">
        <v>1187</v>
      </c>
      <c r="M22" s="318">
        <v>1</v>
      </c>
      <c r="N22" s="202">
        <f t="shared" si="1"/>
        <v>0.84245998315080028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8</v>
      </c>
      <c r="G23" s="254">
        <f t="shared" si="0"/>
        <v>3.3528918692372169</v>
      </c>
      <c r="H23" s="53"/>
      <c r="I23" s="266">
        <v>19</v>
      </c>
      <c r="J23" s="232" t="s">
        <v>180</v>
      </c>
      <c r="K23" s="181">
        <v>56354</v>
      </c>
      <c r="L23" s="180">
        <v>2383</v>
      </c>
      <c r="M23" s="318">
        <v>8</v>
      </c>
      <c r="N23" s="254">
        <f t="shared" si="1"/>
        <v>3.357112882920688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2360</v>
      </c>
      <c r="F24" s="321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180">
        <v>2360</v>
      </c>
      <c r="M24" s="318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8</v>
      </c>
      <c r="G25" s="172">
        <f t="shared" si="0"/>
        <v>3.1987205117952819</v>
      </c>
      <c r="I25" s="266">
        <v>21</v>
      </c>
      <c r="J25" s="170" t="s">
        <v>182</v>
      </c>
      <c r="K25" s="181">
        <v>56461</v>
      </c>
      <c r="L25" s="180">
        <v>2492</v>
      </c>
      <c r="M25" s="318">
        <v>8</v>
      </c>
      <c r="N25" s="172">
        <f t="shared" si="1"/>
        <v>3.2102728731942216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180">
        <v>2692</v>
      </c>
      <c r="M26" s="318">
        <v>3</v>
      </c>
      <c r="N26" s="173">
        <f t="shared" si="1"/>
        <v>1.1144130757800892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180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6</v>
      </c>
      <c r="G28" s="173">
        <f t="shared" si="0"/>
        <v>1.2526096033402923</v>
      </c>
      <c r="I28" s="266">
        <v>24</v>
      </c>
      <c r="J28" s="64" t="s">
        <v>185</v>
      </c>
      <c r="K28" s="181">
        <v>56666</v>
      </c>
      <c r="L28" s="180">
        <v>4790</v>
      </c>
      <c r="M28" s="318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180">
        <v>2344</v>
      </c>
      <c r="M29" s="318">
        <v>5</v>
      </c>
      <c r="N29" s="173">
        <f t="shared" si="1"/>
        <v>2.1331058020477816</v>
      </c>
    </row>
    <row r="30" spans="2:14" ht="16.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4</v>
      </c>
      <c r="G30" s="173">
        <f t="shared" si="0"/>
        <v>2.3529411764705883</v>
      </c>
      <c r="I30" s="266">
        <v>26</v>
      </c>
      <c r="J30" s="64" t="s">
        <v>187</v>
      </c>
      <c r="K30" s="181">
        <v>56773</v>
      </c>
      <c r="L30" s="180">
        <v>1702</v>
      </c>
      <c r="M30" s="318">
        <v>5</v>
      </c>
      <c r="N30" s="173">
        <f t="shared" si="1"/>
        <v>2.9377203290246769</v>
      </c>
    </row>
    <row r="31" spans="2:14" ht="27" thickBot="1" x14ac:dyDescent="0.3">
      <c r="B31" s="311">
        <v>27</v>
      </c>
      <c r="C31" s="243" t="s">
        <v>47</v>
      </c>
      <c r="D31" s="305">
        <v>56844</v>
      </c>
      <c r="E31" s="324">
        <v>3727</v>
      </c>
      <c r="F31" s="321">
        <v>18</v>
      </c>
      <c r="G31" s="254">
        <f t="shared" si="0"/>
        <v>4.8296216796350953</v>
      </c>
      <c r="I31" s="311">
        <v>27</v>
      </c>
      <c r="J31" s="243" t="s">
        <v>47</v>
      </c>
      <c r="K31" s="305">
        <v>56844</v>
      </c>
      <c r="L31" s="180">
        <v>3732</v>
      </c>
      <c r="M31" s="318">
        <v>18</v>
      </c>
      <c r="N31" s="254">
        <f t="shared" si="1"/>
        <v>4.823151125401929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18</v>
      </c>
      <c r="G32" s="254">
        <f t="shared" si="0"/>
        <v>4.8374092985756514</v>
      </c>
      <c r="H32" s="53" t="s">
        <v>170</v>
      </c>
      <c r="I32" s="266">
        <v>28</v>
      </c>
      <c r="J32" s="232" t="s">
        <v>49</v>
      </c>
      <c r="K32" s="181">
        <v>56988</v>
      </c>
      <c r="L32" s="180">
        <v>3722</v>
      </c>
      <c r="M32" s="318">
        <v>17</v>
      </c>
      <c r="N32" s="254">
        <f t="shared" si="1"/>
        <v>4.5674368619022028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4</v>
      </c>
      <c r="G33" s="173">
        <f t="shared" si="0"/>
        <v>1.6920473773265652</v>
      </c>
      <c r="I33" s="266">
        <v>29</v>
      </c>
      <c r="J33" s="64" t="s">
        <v>188</v>
      </c>
      <c r="K33" s="181">
        <v>57083</v>
      </c>
      <c r="L33" s="180">
        <v>2363</v>
      </c>
      <c r="M33" s="318">
        <v>4</v>
      </c>
      <c r="N33" s="173">
        <f t="shared" si="1"/>
        <v>1.6927634363097757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180">
        <v>1518</v>
      </c>
      <c r="M34" s="318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180">
        <v>1819</v>
      </c>
      <c r="M35" s="318">
        <v>1</v>
      </c>
      <c r="N35" s="202">
        <f t="shared" si="1"/>
        <v>0.54975261132490383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12</v>
      </c>
      <c r="G36" s="173">
        <f t="shared" si="0"/>
        <v>2.824193927983055</v>
      </c>
      <c r="I36" s="266">
        <v>32</v>
      </c>
      <c r="J36" s="64" t="s">
        <v>57</v>
      </c>
      <c r="K36" s="181">
        <v>57350</v>
      </c>
      <c r="L36" s="180">
        <v>4247</v>
      </c>
      <c r="M36" s="318">
        <v>12</v>
      </c>
      <c r="N36" s="173">
        <f t="shared" si="1"/>
        <v>2.825523899222981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180">
        <v>1365</v>
      </c>
      <c r="M37" s="318">
        <v>3</v>
      </c>
      <c r="N37" s="173">
        <f t="shared" si="1"/>
        <v>2.197802197802198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180">
        <v>3050</v>
      </c>
      <c r="M38" s="318">
        <v>3</v>
      </c>
      <c r="N38" s="202">
        <f t="shared" si="1"/>
        <v>0.98360655737704916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4</v>
      </c>
      <c r="G39" s="173">
        <f t="shared" si="0"/>
        <v>2.677376171352075</v>
      </c>
      <c r="I39" s="311">
        <v>35</v>
      </c>
      <c r="J39" s="320" t="s">
        <v>190</v>
      </c>
      <c r="K39" s="305">
        <v>57546</v>
      </c>
      <c r="L39" s="309">
        <v>1493</v>
      </c>
      <c r="M39" s="318">
        <v>4</v>
      </c>
      <c r="N39" s="173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6</v>
      </c>
      <c r="G40" s="173">
        <f t="shared" si="0"/>
        <v>1.3574660633484164</v>
      </c>
      <c r="I40" s="266">
        <v>36</v>
      </c>
      <c r="J40" s="64" t="s">
        <v>65</v>
      </c>
      <c r="K40" s="181">
        <v>57582</v>
      </c>
      <c r="L40" s="180">
        <v>4412</v>
      </c>
      <c r="M40" s="318">
        <v>9</v>
      </c>
      <c r="N40" s="173">
        <f t="shared" si="1"/>
        <v>2.0398912058023573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180">
        <v>2743</v>
      </c>
      <c r="M41" s="318">
        <v>2</v>
      </c>
      <c r="N41" s="202">
        <f t="shared" si="1"/>
        <v>0.72912869121399926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105</v>
      </c>
      <c r="G42" s="173">
        <f t="shared" si="0"/>
        <v>2.2444050189171278</v>
      </c>
      <c r="I42" s="266">
        <v>38</v>
      </c>
      <c r="J42" s="64" t="s">
        <v>192</v>
      </c>
      <c r="K42" s="181">
        <v>57706</v>
      </c>
      <c r="L42" s="180">
        <v>46690</v>
      </c>
      <c r="M42" s="318">
        <v>125</v>
      </c>
      <c r="N42" s="173">
        <f t="shared" si="1"/>
        <v>2.6772328121653457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10</v>
      </c>
      <c r="G43" s="173">
        <f t="shared" si="0"/>
        <v>2.5759917568263782</v>
      </c>
      <c r="H43" s="53"/>
      <c r="I43" s="266">
        <v>39</v>
      </c>
      <c r="J43" s="64" t="s">
        <v>71</v>
      </c>
      <c r="K43" s="181">
        <v>57742</v>
      </c>
      <c r="L43" s="180">
        <v>3884</v>
      </c>
      <c r="M43" s="318">
        <v>11</v>
      </c>
      <c r="N43" s="173">
        <f t="shared" si="1"/>
        <v>2.8321318228630279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180">
        <v>2282</v>
      </c>
      <c r="M44" s="318">
        <v>1</v>
      </c>
      <c r="N44" s="202">
        <f t="shared" si="1"/>
        <v>0.43821209465381245</v>
      </c>
    </row>
    <row r="45" spans="2:14" ht="16.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4</v>
      </c>
      <c r="G45" s="173">
        <f t="shared" si="0"/>
        <v>2.6720106880427523</v>
      </c>
      <c r="I45" s="266">
        <v>41</v>
      </c>
      <c r="J45" s="64" t="s">
        <v>75</v>
      </c>
      <c r="K45" s="181">
        <v>57831</v>
      </c>
      <c r="L45" s="180">
        <v>1497</v>
      </c>
      <c r="M45" s="318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16</v>
      </c>
      <c r="G46" s="173">
        <f t="shared" si="0"/>
        <v>1.7541936191207104</v>
      </c>
      <c r="H46" s="53"/>
      <c r="I46" s="266">
        <v>42</v>
      </c>
      <c r="J46" s="64" t="s">
        <v>194</v>
      </c>
      <c r="K46" s="181">
        <v>57902</v>
      </c>
      <c r="L46" s="180">
        <v>9118</v>
      </c>
      <c r="M46" s="318">
        <v>16</v>
      </c>
      <c r="N46" s="173">
        <f t="shared" si="1"/>
        <v>1.7547707830664618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10</v>
      </c>
      <c r="G47" s="173">
        <f t="shared" si="0"/>
        <v>2.6212319790301444</v>
      </c>
      <c r="I47" s="266">
        <v>43</v>
      </c>
      <c r="J47" s="64" t="s">
        <v>79</v>
      </c>
      <c r="K47" s="181">
        <v>58008</v>
      </c>
      <c r="L47" s="180">
        <v>3822</v>
      </c>
      <c r="M47" s="318">
        <v>10</v>
      </c>
      <c r="N47" s="173">
        <f t="shared" si="1"/>
        <v>2.6164311878597593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10</v>
      </c>
      <c r="G48" s="173">
        <f t="shared" si="0"/>
        <v>2.3239600278875203</v>
      </c>
      <c r="I48" s="266">
        <v>44</v>
      </c>
      <c r="J48" s="64" t="s">
        <v>81</v>
      </c>
      <c r="K48" s="181">
        <v>58142</v>
      </c>
      <c r="L48" s="180">
        <v>4308</v>
      </c>
      <c r="M48" s="318">
        <v>10</v>
      </c>
      <c r="N48" s="173">
        <f t="shared" si="1"/>
        <v>2.3212627669452184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180">
        <v>1486</v>
      </c>
      <c r="M49" s="318">
        <v>6</v>
      </c>
      <c r="N49" s="254">
        <f t="shared" si="1"/>
        <v>4.0376850605652761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180">
        <v>1175</v>
      </c>
      <c r="M50" s="318">
        <v>1</v>
      </c>
      <c r="N50" s="202">
        <f t="shared" si="1"/>
        <v>0.85106382978723405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18</v>
      </c>
      <c r="G51" s="254">
        <f t="shared" si="0"/>
        <v>3.6253776435045317</v>
      </c>
      <c r="I51" s="266">
        <v>47</v>
      </c>
      <c r="J51" s="232" t="s">
        <v>87</v>
      </c>
      <c r="K51" s="181">
        <v>58259</v>
      </c>
      <c r="L51" s="180">
        <v>4963</v>
      </c>
      <c r="M51" s="318">
        <v>18</v>
      </c>
      <c r="N51" s="254">
        <f t="shared" si="1"/>
        <v>3.626838605682047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6</v>
      </c>
      <c r="G52" s="173">
        <f t="shared" si="0"/>
        <v>1.2931034482758621</v>
      </c>
      <c r="I52" s="266">
        <v>48</v>
      </c>
      <c r="J52" s="64" t="s">
        <v>89</v>
      </c>
      <c r="K52" s="181">
        <v>58311</v>
      </c>
      <c r="L52" s="180">
        <v>4646</v>
      </c>
      <c r="M52" s="318">
        <v>7</v>
      </c>
      <c r="N52" s="173">
        <f t="shared" si="1"/>
        <v>1.5066724063710719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180">
        <v>2293</v>
      </c>
      <c r="M53" s="318">
        <v>1</v>
      </c>
      <c r="N53" s="202">
        <f t="shared" si="1"/>
        <v>0.43610989969472308</v>
      </c>
    </row>
    <row r="54" spans="2:14" ht="27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180">
        <v>1373</v>
      </c>
      <c r="M54" s="318">
        <v>1</v>
      </c>
      <c r="N54" s="202">
        <f t="shared" si="1"/>
        <v>0.72833211944646759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9</v>
      </c>
      <c r="G55" s="172">
        <f t="shared" si="0"/>
        <v>5.5012224938875303</v>
      </c>
      <c r="H55" s="53"/>
      <c r="I55" s="266">
        <v>51</v>
      </c>
      <c r="J55" s="170" t="s">
        <v>199</v>
      </c>
      <c r="K55" s="181">
        <v>58464</v>
      </c>
      <c r="L55" s="180">
        <v>1635</v>
      </c>
      <c r="M55" s="318">
        <v>9</v>
      </c>
      <c r="N55" s="172">
        <f t="shared" si="1"/>
        <v>5.5045871559633026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180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1">
        <v>10</v>
      </c>
      <c r="G57" s="173">
        <f t="shared" si="0"/>
        <v>2.74423710208562</v>
      </c>
      <c r="I57" s="266">
        <v>53</v>
      </c>
      <c r="J57" s="64" t="s">
        <v>99</v>
      </c>
      <c r="K57" s="181">
        <v>55160</v>
      </c>
      <c r="L57" s="180">
        <v>3640</v>
      </c>
      <c r="M57" s="318">
        <v>10</v>
      </c>
      <c r="N57" s="173">
        <f t="shared" si="1"/>
        <v>2.7472527472527473</v>
      </c>
    </row>
    <row r="58" spans="2:14" ht="27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23</v>
      </c>
      <c r="G58" s="254">
        <f t="shared" si="0"/>
        <v>3.9175608925225687</v>
      </c>
      <c r="H58" s="53"/>
      <c r="I58" s="266">
        <v>54</v>
      </c>
      <c r="J58" s="232" t="s">
        <v>101</v>
      </c>
      <c r="K58" s="181">
        <v>55277</v>
      </c>
      <c r="L58" s="180">
        <v>5873</v>
      </c>
      <c r="M58" s="318">
        <v>23</v>
      </c>
      <c r="N58" s="254">
        <f t="shared" si="1"/>
        <v>3.9162268006129746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3</v>
      </c>
      <c r="G59" s="202">
        <f t="shared" si="0"/>
        <v>0.78003120124804992</v>
      </c>
      <c r="I59" s="266">
        <v>55</v>
      </c>
      <c r="J59" s="64" t="s">
        <v>103</v>
      </c>
      <c r="K59" s="181">
        <v>58552</v>
      </c>
      <c r="L59" s="180">
        <v>3848</v>
      </c>
      <c r="M59" s="318">
        <v>4</v>
      </c>
      <c r="N59" s="173">
        <f t="shared" si="1"/>
        <v>1.0395010395010396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6</v>
      </c>
      <c r="G60" s="173">
        <f t="shared" si="0"/>
        <v>1.8242626938279112</v>
      </c>
      <c r="H60" s="53" t="s">
        <v>170</v>
      </c>
      <c r="I60" s="266">
        <v>56</v>
      </c>
      <c r="J60" s="64" t="s">
        <v>105</v>
      </c>
      <c r="K60" s="181">
        <v>58623</v>
      </c>
      <c r="L60" s="180">
        <v>3289</v>
      </c>
      <c r="M60" s="318">
        <v>5</v>
      </c>
      <c r="N60" s="173">
        <f t="shared" si="1"/>
        <v>1.5202189115232594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180">
        <v>3276</v>
      </c>
      <c r="M61" s="318">
        <v>6</v>
      </c>
      <c r="N61" s="173">
        <f t="shared" si="1"/>
        <v>1.8315018315018314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180">
        <v>2293</v>
      </c>
      <c r="M62" s="318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4</v>
      </c>
      <c r="G63" s="254">
        <f t="shared" si="0"/>
        <v>3.4873583260680037</v>
      </c>
      <c r="H63" s="53" t="s">
        <v>170</v>
      </c>
      <c r="I63" s="266">
        <v>59</v>
      </c>
      <c r="J63" s="64" t="s">
        <v>202</v>
      </c>
      <c r="K63" s="181">
        <v>58794</v>
      </c>
      <c r="L63" s="180">
        <v>1151</v>
      </c>
      <c r="M63" s="318">
        <v>3</v>
      </c>
      <c r="N63" s="173">
        <f t="shared" si="1"/>
        <v>2.6064291920069507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180">
        <v>1814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180">
        <v>1651</v>
      </c>
      <c r="M65" s="318">
        <v>1</v>
      </c>
      <c r="N65" s="202">
        <f t="shared" si="1"/>
        <v>0.60569351907934588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180">
        <v>629</v>
      </c>
      <c r="M66" s="318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16</v>
      </c>
      <c r="G67" s="254">
        <f t="shared" si="0"/>
        <v>3.3514872224549643</v>
      </c>
      <c r="H67" s="53" t="s">
        <v>170</v>
      </c>
      <c r="I67" s="265">
        <v>63</v>
      </c>
      <c r="J67" s="232" t="s">
        <v>131</v>
      </c>
      <c r="K67" s="181">
        <v>59041</v>
      </c>
      <c r="L67" s="180">
        <v>4771</v>
      </c>
      <c r="M67" s="318">
        <v>15</v>
      </c>
      <c r="N67" s="254">
        <f t="shared" si="1"/>
        <v>3.1439949696080487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180">
        <v>1404</v>
      </c>
      <c r="M68" s="318">
        <v>3</v>
      </c>
      <c r="N68" s="173">
        <f t="shared" si="1"/>
        <v>2.1367521367521367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180">
        <v>1375</v>
      </c>
      <c r="M69" s="318">
        <v>1</v>
      </c>
      <c r="N69" s="202">
        <f t="shared" si="1"/>
        <v>0.72727272727272729</v>
      </c>
    </row>
    <row r="70" spans="2:14" ht="16.5" thickBot="1" x14ac:dyDescent="0.3">
      <c r="B70" s="266">
        <v>66</v>
      </c>
      <c r="C70" s="200" t="s">
        <v>206</v>
      </c>
      <c r="D70" s="181">
        <v>59283</v>
      </c>
      <c r="E70" s="324">
        <v>1483</v>
      </c>
      <c r="F70" s="321">
        <v>1</v>
      </c>
      <c r="G70" s="202">
        <f t="shared" ref="G70:G86" si="2">F70*1000/E70</f>
        <v>0.67430883344571813</v>
      </c>
      <c r="H70" s="53"/>
      <c r="I70" s="266">
        <v>66</v>
      </c>
      <c r="J70" s="200" t="s">
        <v>206</v>
      </c>
      <c r="K70" s="181">
        <v>59283</v>
      </c>
      <c r="L70" s="180">
        <v>1482</v>
      </c>
      <c r="M70" s="318">
        <v>1</v>
      </c>
      <c r="N70" s="202">
        <f t="shared" ref="N70:N86" si="3">M70*1000/L70</f>
        <v>0.67476383265856954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 t="s">
        <v>170</v>
      </c>
      <c r="I71" s="308">
        <v>67</v>
      </c>
      <c r="J71" s="243" t="s">
        <v>207</v>
      </c>
      <c r="K71" s="181">
        <v>59434</v>
      </c>
      <c r="L71" s="180">
        <v>1534</v>
      </c>
      <c r="M71" s="318">
        <v>5</v>
      </c>
      <c r="N71" s="254">
        <f t="shared" si="3"/>
        <v>3.259452411994785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180">
        <v>2203</v>
      </c>
      <c r="M72" s="318">
        <v>6</v>
      </c>
      <c r="N72" s="173">
        <f t="shared" si="3"/>
        <v>2.7235587834770767</v>
      </c>
    </row>
    <row r="73" spans="2:14" ht="27" customHeight="1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180">
        <v>1268</v>
      </c>
      <c r="M73" s="318">
        <v>3</v>
      </c>
      <c r="N73" s="173">
        <f t="shared" si="3"/>
        <v>2.3659305993690851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324">
        <v>2237</v>
      </c>
      <c r="F74" s="321">
        <v>1</v>
      </c>
      <c r="G74" s="202">
        <f t="shared" si="2"/>
        <v>0.44702726866338849</v>
      </c>
      <c r="I74" s="266">
        <v>70</v>
      </c>
      <c r="J74" s="200" t="s">
        <v>210</v>
      </c>
      <c r="K74" s="181">
        <v>59586</v>
      </c>
      <c r="L74" s="180">
        <v>2237</v>
      </c>
      <c r="M74" s="318">
        <v>2</v>
      </c>
      <c r="N74" s="202">
        <f t="shared" si="3"/>
        <v>0.89405453732677698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18</v>
      </c>
      <c r="G75" s="254">
        <f t="shared" si="2"/>
        <v>4.3604651162790695</v>
      </c>
      <c r="H75" s="53"/>
      <c r="I75" s="265">
        <v>71</v>
      </c>
      <c r="J75" s="232" t="s">
        <v>211</v>
      </c>
      <c r="K75" s="181">
        <v>59327</v>
      </c>
      <c r="L75" s="180">
        <v>4127</v>
      </c>
      <c r="M75" s="318">
        <v>18</v>
      </c>
      <c r="N75" s="254">
        <f t="shared" si="3"/>
        <v>4.3615216864550517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18</v>
      </c>
      <c r="G76" s="254">
        <f t="shared" si="2"/>
        <v>7.9120879120879124</v>
      </c>
      <c r="H76" s="53"/>
      <c r="I76" s="308">
        <v>72</v>
      </c>
      <c r="J76" s="243" t="s">
        <v>149</v>
      </c>
      <c r="K76" s="305">
        <v>59416</v>
      </c>
      <c r="L76" s="180">
        <v>2274</v>
      </c>
      <c r="M76" s="318">
        <v>18</v>
      </c>
      <c r="N76" s="254">
        <f t="shared" si="3"/>
        <v>7.9155672823218994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180">
        <v>1521</v>
      </c>
      <c r="M77" s="318">
        <v>5</v>
      </c>
      <c r="N77" s="254">
        <f t="shared" si="3"/>
        <v>3.2873109796186721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180">
        <v>1719</v>
      </c>
      <c r="M78" s="318">
        <v>1</v>
      </c>
      <c r="N78" s="202">
        <f t="shared" si="3"/>
        <v>0.58173356602675974</v>
      </c>
    </row>
    <row r="79" spans="2:14" ht="27" thickBot="1" x14ac:dyDescent="0.3">
      <c r="B79" s="266">
        <v>75</v>
      </c>
      <c r="C79" s="170" t="s">
        <v>155</v>
      </c>
      <c r="D79" s="181">
        <v>59693</v>
      </c>
      <c r="E79" s="324">
        <v>4590</v>
      </c>
      <c r="F79" s="321">
        <v>17</v>
      </c>
      <c r="G79" s="172">
        <f t="shared" si="2"/>
        <v>3.7037037037037037</v>
      </c>
      <c r="I79" s="266">
        <v>75</v>
      </c>
      <c r="J79" s="170" t="s">
        <v>155</v>
      </c>
      <c r="K79" s="181">
        <v>59693</v>
      </c>
      <c r="L79" s="180">
        <v>4590</v>
      </c>
      <c r="M79" s="318">
        <v>18</v>
      </c>
      <c r="N79" s="172">
        <f t="shared" si="3"/>
        <v>3.9215686274509802</v>
      </c>
    </row>
    <row r="80" spans="2:14" ht="16.5" thickBot="1" x14ac:dyDescent="0.3">
      <c r="B80" s="266">
        <v>76</v>
      </c>
      <c r="C80" s="64" t="s">
        <v>157</v>
      </c>
      <c r="D80" s="181">
        <v>59764</v>
      </c>
      <c r="E80" s="324">
        <v>2181</v>
      </c>
      <c r="F80" s="321">
        <v>3</v>
      </c>
      <c r="G80" s="173">
        <f t="shared" si="2"/>
        <v>1.3755158184319121</v>
      </c>
      <c r="I80" s="266">
        <v>76</v>
      </c>
      <c r="J80" s="64" t="s">
        <v>157</v>
      </c>
      <c r="K80" s="181">
        <v>59764</v>
      </c>
      <c r="L80" s="180">
        <v>2182</v>
      </c>
      <c r="M80" s="318">
        <v>4</v>
      </c>
      <c r="N80" s="173">
        <f t="shared" si="3"/>
        <v>1.8331805682859761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180">
        <v>2567</v>
      </c>
      <c r="M81" s="318">
        <v>4</v>
      </c>
      <c r="N81" s="173">
        <f t="shared" si="3"/>
        <v>1.5582391897156214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180">
        <v>2106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180">
        <v>948</v>
      </c>
      <c r="M83" s="318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20</v>
      </c>
      <c r="G84" s="254">
        <f t="shared" si="2"/>
        <v>3.3687047330301501</v>
      </c>
      <c r="H84" s="53"/>
      <c r="I84" s="266">
        <v>80</v>
      </c>
      <c r="J84" s="232" t="s">
        <v>214</v>
      </c>
      <c r="K84" s="181">
        <v>60062</v>
      </c>
      <c r="L84" s="180">
        <v>5936</v>
      </c>
      <c r="M84" s="318">
        <v>20</v>
      </c>
      <c r="N84" s="254">
        <f t="shared" si="3"/>
        <v>3.3692722371967654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184">
        <v>1438</v>
      </c>
      <c r="M85" s="319">
        <v>2</v>
      </c>
      <c r="N85" s="173">
        <f t="shared" si="3"/>
        <v>1.3908205841446453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759031</v>
      </c>
      <c r="F86" s="167">
        <f>SUM(F5:F85)</f>
        <v>1645</v>
      </c>
      <c r="G86" s="317">
        <f t="shared" si="2"/>
        <v>2.1672369112723988</v>
      </c>
      <c r="I86" s="409" t="s">
        <v>215</v>
      </c>
      <c r="J86" s="410"/>
      <c r="K86" s="411"/>
      <c r="L86" s="167">
        <f>SUM(L5:L85)</f>
        <v>758696</v>
      </c>
      <c r="M86" s="167">
        <f>SUM(M5:M85)</f>
        <v>1787</v>
      </c>
      <c r="N86" s="317">
        <f t="shared" si="3"/>
        <v>2.3553570863692439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1.42578125" customWidth="1"/>
    <col min="12" max="12" width="12.28515625" customWidth="1"/>
    <col min="14" max="14" width="10.7109375" customWidth="1"/>
  </cols>
  <sheetData>
    <row r="1" spans="2:14" ht="16.5" thickBot="1" x14ac:dyDescent="0.3">
      <c r="C1" s="249">
        <v>44320</v>
      </c>
      <c r="J1" s="249">
        <v>44319</v>
      </c>
    </row>
    <row r="2" spans="2:14" ht="61.5" customHeight="1" thickBot="1" x14ac:dyDescent="0.35">
      <c r="B2" s="393" t="s">
        <v>319</v>
      </c>
      <c r="C2" s="394"/>
      <c r="D2" s="394"/>
      <c r="E2" s="394"/>
      <c r="F2" s="394"/>
      <c r="G2" s="395"/>
      <c r="I2" s="393" t="s">
        <v>318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669</v>
      </c>
      <c r="G5" s="173">
        <f>F5*1000/E5</f>
        <v>1.9802097423951361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714</v>
      </c>
      <c r="N5" s="173">
        <f>M5*1000/L5</f>
        <v>2.1134077071302348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57</v>
      </c>
      <c r="G6" s="173">
        <f t="shared" ref="G6:G69" si="0">F6*1000/E6</f>
        <v>1.482984701842023</v>
      </c>
      <c r="I6" s="266">
        <v>2</v>
      </c>
      <c r="J6" s="64" t="s">
        <v>227</v>
      </c>
      <c r="K6" s="181">
        <v>55008</v>
      </c>
      <c r="L6" s="324">
        <v>38436</v>
      </c>
      <c r="M6" s="321">
        <v>62</v>
      </c>
      <c r="N6" s="173">
        <f t="shared" ref="N6:N69" si="1">M6*1000/L6</f>
        <v>1.6130710791965865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35</v>
      </c>
      <c r="G7" s="173">
        <f t="shared" si="0"/>
        <v>1.519888830988362</v>
      </c>
      <c r="I7" s="266">
        <v>3</v>
      </c>
      <c r="J7" s="64" t="s">
        <v>228</v>
      </c>
      <c r="K7" s="181">
        <v>55384</v>
      </c>
      <c r="L7" s="324">
        <v>23028</v>
      </c>
      <c r="M7" s="321">
        <v>37</v>
      </c>
      <c r="N7" s="173">
        <f t="shared" si="1"/>
        <v>1.606739621330554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118</v>
      </c>
      <c r="G8" s="173">
        <f t="shared" si="0"/>
        <v>2.1228366854963481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122</v>
      </c>
      <c r="N8" s="173">
        <f t="shared" si="1"/>
        <v>2.1947972511063938</v>
      </c>
    </row>
    <row r="9" spans="2:14" ht="15.7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68</v>
      </c>
      <c r="G9" s="173">
        <f t="shared" si="0"/>
        <v>2.4726373586415038</v>
      </c>
      <c r="I9" s="266">
        <v>5</v>
      </c>
      <c r="J9" s="243" t="s">
        <v>230</v>
      </c>
      <c r="K9" s="305">
        <v>55357</v>
      </c>
      <c r="L9" s="324">
        <v>27501</v>
      </c>
      <c r="M9" s="321">
        <v>85</v>
      </c>
      <c r="N9" s="254">
        <f t="shared" si="1"/>
        <v>3.09079669830188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28</v>
      </c>
      <c r="G10" s="173">
        <f t="shared" si="0"/>
        <v>2.9288702928870292</v>
      </c>
      <c r="I10" s="266">
        <v>6</v>
      </c>
      <c r="J10" s="232" t="s">
        <v>231</v>
      </c>
      <c r="K10" s="181">
        <v>55446</v>
      </c>
      <c r="L10" s="324">
        <v>9560</v>
      </c>
      <c r="M10" s="321">
        <v>31</v>
      </c>
      <c r="N10" s="254">
        <f t="shared" si="1"/>
        <v>3.2426778242677825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8</v>
      </c>
      <c r="G11" s="173">
        <f t="shared" si="0"/>
        <v>1.2163600425726016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2</v>
      </c>
      <c r="G12" s="173">
        <f t="shared" si="0"/>
        <v>1.8365472910927456</v>
      </c>
      <c r="I12" s="266">
        <v>8</v>
      </c>
      <c r="J12" s="64" t="s">
        <v>9</v>
      </c>
      <c r="K12" s="181">
        <v>55598</v>
      </c>
      <c r="L12" s="324">
        <v>1089</v>
      </c>
      <c r="M12" s="321">
        <v>2</v>
      </c>
      <c r="N12" s="173">
        <f t="shared" si="1"/>
        <v>1.8365472910927456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64" t="s">
        <v>173</v>
      </c>
      <c r="K13" s="181">
        <v>55623</v>
      </c>
      <c r="L13" s="324">
        <v>1181</v>
      </c>
      <c r="M13" s="321">
        <v>2</v>
      </c>
      <c r="N13" s="173">
        <f t="shared" si="1"/>
        <v>1.6934801016088061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43</v>
      </c>
      <c r="G14" s="173">
        <f t="shared" si="0"/>
        <v>2.7865984058064934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43</v>
      </c>
      <c r="N14" s="173">
        <f t="shared" si="1"/>
        <v>2.7865984058064934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28</v>
      </c>
      <c r="G16" s="173">
        <f t="shared" si="0"/>
        <v>2.1498771498771498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30</v>
      </c>
      <c r="N16" s="173">
        <f t="shared" si="1"/>
        <v>2.3034398034398036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1</v>
      </c>
      <c r="G18" s="202">
        <f t="shared" si="0"/>
        <v>0.74460163812360391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64" t="s">
        <v>177</v>
      </c>
      <c r="K19" s="181">
        <v>56096</v>
      </c>
      <c r="L19" s="324">
        <v>1433</v>
      </c>
      <c r="M19" s="321">
        <v>2</v>
      </c>
      <c r="N19" s="173">
        <f t="shared" si="1"/>
        <v>1.3956734124214933</v>
      </c>
    </row>
    <row r="20" spans="2:14" ht="15.7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5</v>
      </c>
      <c r="G20" s="173">
        <f t="shared" si="0"/>
        <v>1.0328444536252841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9</v>
      </c>
      <c r="N20" s="173">
        <f t="shared" si="1"/>
        <v>1.8591200165255113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9</v>
      </c>
      <c r="G23" s="254">
        <f t="shared" si="0"/>
        <v>3.7720033528918693</v>
      </c>
      <c r="H23" s="53" t="s">
        <v>170</v>
      </c>
      <c r="I23" s="266">
        <v>19</v>
      </c>
      <c r="J23" s="232" t="s">
        <v>180</v>
      </c>
      <c r="K23" s="181">
        <v>56354</v>
      </c>
      <c r="L23" s="324">
        <v>2386</v>
      </c>
      <c r="M23" s="321">
        <v>8</v>
      </c>
      <c r="N23" s="254">
        <f t="shared" si="1"/>
        <v>3.3528918692372169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2360</v>
      </c>
      <c r="F24" s="321">
        <v>6</v>
      </c>
      <c r="G24" s="173">
        <f t="shared" si="0"/>
        <v>2.5423728813559321</v>
      </c>
      <c r="H24" s="53"/>
      <c r="I24" s="266">
        <v>20</v>
      </c>
      <c r="J24" s="64" t="s">
        <v>181</v>
      </c>
      <c r="K24" s="181">
        <v>56425</v>
      </c>
      <c r="L24" s="324">
        <v>2360</v>
      </c>
      <c r="M24" s="321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9</v>
      </c>
      <c r="G25" s="172">
        <f t="shared" si="0"/>
        <v>3.5985605757696919</v>
      </c>
      <c r="H25" s="53" t="s">
        <v>170</v>
      </c>
      <c r="I25" s="266">
        <v>21</v>
      </c>
      <c r="J25" s="170" t="s">
        <v>182</v>
      </c>
      <c r="K25" s="181">
        <v>56461</v>
      </c>
      <c r="L25" s="324">
        <v>2501</v>
      </c>
      <c r="M25" s="321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6</v>
      </c>
      <c r="N28" s="173">
        <f t="shared" si="1"/>
        <v>1.2526096033402923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3</v>
      </c>
      <c r="G30" s="173">
        <f t="shared" si="0"/>
        <v>1.7647058823529411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4</v>
      </c>
      <c r="N30" s="173">
        <f t="shared" si="1"/>
        <v>2.3529411764705883</v>
      </c>
    </row>
    <row r="31" spans="2:14" ht="15.75" thickBot="1" x14ac:dyDescent="0.3">
      <c r="B31" s="311">
        <v>27</v>
      </c>
      <c r="C31" s="243" t="s">
        <v>47</v>
      </c>
      <c r="D31" s="305">
        <v>56844</v>
      </c>
      <c r="E31" s="324">
        <v>3727</v>
      </c>
      <c r="F31" s="321">
        <v>14</v>
      </c>
      <c r="G31" s="254">
        <f t="shared" si="0"/>
        <v>3.7563724174939628</v>
      </c>
      <c r="I31" s="311">
        <v>27</v>
      </c>
      <c r="J31" s="243" t="s">
        <v>47</v>
      </c>
      <c r="K31" s="305">
        <v>56844</v>
      </c>
      <c r="L31" s="324">
        <v>3727</v>
      </c>
      <c r="M31" s="321">
        <v>18</v>
      </c>
      <c r="N31" s="254">
        <f t="shared" si="1"/>
        <v>4.8296216796350953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18</v>
      </c>
      <c r="N32" s="254">
        <f t="shared" si="1"/>
        <v>4.8374092985756514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4</v>
      </c>
      <c r="N33" s="173">
        <f t="shared" si="1"/>
        <v>1.6920473773265652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11</v>
      </c>
      <c r="G36" s="173">
        <f t="shared" si="0"/>
        <v>2.588844433984467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12</v>
      </c>
      <c r="N36" s="173">
        <f t="shared" si="1"/>
        <v>2.824193927983055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si="1"/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1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4</v>
      </c>
      <c r="G39" s="173">
        <f t="shared" si="0"/>
        <v>2.677376171352075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4</v>
      </c>
      <c r="N39" s="173">
        <f t="shared" si="1"/>
        <v>2.677376171352075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9</v>
      </c>
      <c r="G40" s="173">
        <f t="shared" si="0"/>
        <v>2.0361990950226243</v>
      </c>
      <c r="H40" s="53" t="s">
        <v>170</v>
      </c>
      <c r="I40" s="266">
        <v>36</v>
      </c>
      <c r="J40" s="64" t="s">
        <v>65</v>
      </c>
      <c r="K40" s="181">
        <v>57582</v>
      </c>
      <c r="L40" s="324">
        <v>4420</v>
      </c>
      <c r="M40" s="321">
        <v>6</v>
      </c>
      <c r="N40" s="173">
        <f t="shared" si="1"/>
        <v>1.3574660633484164</v>
      </c>
    </row>
    <row r="41" spans="2:14" ht="15.7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96</v>
      </c>
      <c r="G42" s="173">
        <f t="shared" si="0"/>
        <v>2.0520274458670884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105</v>
      </c>
      <c r="N42" s="173">
        <f t="shared" si="1"/>
        <v>2.2444050189171278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11</v>
      </c>
      <c r="G43" s="173">
        <f t="shared" si="0"/>
        <v>2.8335909325090158</v>
      </c>
      <c r="H43" s="53" t="s">
        <v>170</v>
      </c>
      <c r="I43" s="266">
        <v>39</v>
      </c>
      <c r="J43" s="64" t="s">
        <v>71</v>
      </c>
      <c r="K43" s="181">
        <v>57742</v>
      </c>
      <c r="L43" s="324">
        <v>3882</v>
      </c>
      <c r="M43" s="321">
        <v>10</v>
      </c>
      <c r="N43" s="173">
        <f t="shared" si="1"/>
        <v>2.5759917568263782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3</v>
      </c>
      <c r="G45" s="173">
        <f t="shared" si="0"/>
        <v>2.0040080160320639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4</v>
      </c>
      <c r="N45" s="173">
        <f t="shared" si="1"/>
        <v>2.6720106880427523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16</v>
      </c>
      <c r="G46" s="173">
        <f t="shared" si="0"/>
        <v>1.7541936191207104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16</v>
      </c>
      <c r="N46" s="173">
        <f t="shared" si="1"/>
        <v>1.7541936191207104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10</v>
      </c>
      <c r="G47" s="173">
        <f t="shared" si="0"/>
        <v>2.6212319790301444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10</v>
      </c>
      <c r="N47" s="173">
        <f t="shared" si="1"/>
        <v>2.6212319790301444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10</v>
      </c>
      <c r="N48" s="173">
        <f t="shared" si="1"/>
        <v>2.3239600278875203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1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18</v>
      </c>
      <c r="G51" s="254">
        <f t="shared" si="0"/>
        <v>3.6253776435045317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18</v>
      </c>
      <c r="N51" s="254">
        <f t="shared" si="1"/>
        <v>3.6253776435045317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7</v>
      </c>
      <c r="G52" s="173">
        <f t="shared" si="0"/>
        <v>1.5086206896551724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4640</v>
      </c>
      <c r="M52" s="321">
        <v>6</v>
      </c>
      <c r="N52" s="173">
        <f t="shared" si="1"/>
        <v>1.2931034482758621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7</v>
      </c>
      <c r="G55" s="172">
        <f t="shared" si="0"/>
        <v>4.2787286063569683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9</v>
      </c>
      <c r="N55" s="172">
        <f t="shared" si="1"/>
        <v>5.5012224938875303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1">
        <v>11</v>
      </c>
      <c r="G57" s="254">
        <f t="shared" si="0"/>
        <v>3.0186608122941823</v>
      </c>
      <c r="H57" s="53" t="s">
        <v>170</v>
      </c>
      <c r="I57" s="266">
        <v>53</v>
      </c>
      <c r="J57" s="64" t="s">
        <v>99</v>
      </c>
      <c r="K57" s="181">
        <v>55160</v>
      </c>
      <c r="L57" s="324">
        <v>3644</v>
      </c>
      <c r="M57" s="321">
        <v>10</v>
      </c>
      <c r="N57" s="173">
        <f t="shared" si="1"/>
        <v>2.74423710208562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22</v>
      </c>
      <c r="G58" s="254">
        <f t="shared" si="0"/>
        <v>3.7472321580650654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23</v>
      </c>
      <c r="N58" s="254">
        <f t="shared" si="1"/>
        <v>3.9175608925225687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6</v>
      </c>
      <c r="G60" s="173">
        <f t="shared" si="0"/>
        <v>1.8242626938279112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6</v>
      </c>
      <c r="N60" s="173">
        <f t="shared" si="1"/>
        <v>1.8242626938279112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1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6</v>
      </c>
      <c r="G62" s="173">
        <f t="shared" si="0"/>
        <v>2.6166593981683386</v>
      </c>
      <c r="H62" s="53" t="s">
        <v>170</v>
      </c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254">
        <f t="shared" si="0"/>
        <v>4.3591979075850045</v>
      </c>
      <c r="H63" s="53" t="s">
        <v>170</v>
      </c>
      <c r="I63" s="266">
        <v>59</v>
      </c>
      <c r="J63" s="232" t="s">
        <v>202</v>
      </c>
      <c r="K63" s="181">
        <v>58794</v>
      </c>
      <c r="L63" s="324">
        <v>1147</v>
      </c>
      <c r="M63" s="321">
        <v>4</v>
      </c>
      <c r="N63" s="254">
        <f t="shared" si="1"/>
        <v>3.4873583260680037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18</v>
      </c>
      <c r="G67" s="254">
        <f t="shared" si="0"/>
        <v>3.7704231252618348</v>
      </c>
      <c r="H67" s="53" t="s">
        <v>170</v>
      </c>
      <c r="I67" s="265">
        <v>63</v>
      </c>
      <c r="J67" s="232" t="s">
        <v>131</v>
      </c>
      <c r="K67" s="181">
        <v>59041</v>
      </c>
      <c r="L67" s="324">
        <v>4774</v>
      </c>
      <c r="M67" s="321">
        <v>16</v>
      </c>
      <c r="N67" s="254">
        <f t="shared" si="1"/>
        <v>3.3514872224549643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173">
        <f t="shared" si="0"/>
        <v>2.1367521367521367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173">
        <f t="shared" si="1"/>
        <v>2.1367521367521367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si="1"/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ref="G70:G86" si="2">F70*1000/E70</f>
        <v>1.3486176668914363</v>
      </c>
      <c r="H70" s="53" t="s">
        <v>170</v>
      </c>
      <c r="I70" s="266">
        <v>66</v>
      </c>
      <c r="J70" s="200" t="s">
        <v>206</v>
      </c>
      <c r="K70" s="181">
        <v>59283</v>
      </c>
      <c r="L70" s="324">
        <v>1483</v>
      </c>
      <c r="M70" s="321">
        <v>1</v>
      </c>
      <c r="N70" s="202">
        <f t="shared" ref="N70:N86" si="3">M70*1000/L70</f>
        <v>0.67430883344571813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3"/>
        <v>2.367797947908445</v>
      </c>
    </row>
    <row r="74" spans="2:14" ht="27" customHeight="1" thickBot="1" x14ac:dyDescent="0.3">
      <c r="B74" s="266">
        <v>70</v>
      </c>
      <c r="C74" s="200" t="s">
        <v>210</v>
      </c>
      <c r="D74" s="181">
        <v>59586</v>
      </c>
      <c r="E74" s="324">
        <v>2237</v>
      </c>
      <c r="F74" s="321">
        <v>1</v>
      </c>
      <c r="G74" s="202">
        <f t="shared" si="2"/>
        <v>0.44702726866338849</v>
      </c>
      <c r="I74" s="266">
        <v>70</v>
      </c>
      <c r="J74" s="200" t="s">
        <v>210</v>
      </c>
      <c r="K74" s="181">
        <v>59586</v>
      </c>
      <c r="L74" s="324">
        <v>2237</v>
      </c>
      <c r="M74" s="321">
        <v>1</v>
      </c>
      <c r="N74" s="202">
        <f t="shared" si="3"/>
        <v>0.44702726866338849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15</v>
      </c>
      <c r="G75" s="254">
        <f t="shared" si="2"/>
        <v>3.6337209302325579</v>
      </c>
      <c r="H75" s="53"/>
      <c r="I75" s="265">
        <v>71</v>
      </c>
      <c r="J75" s="232" t="s">
        <v>211</v>
      </c>
      <c r="K75" s="181">
        <v>59327</v>
      </c>
      <c r="L75" s="324">
        <v>4128</v>
      </c>
      <c r="M75" s="321">
        <v>18</v>
      </c>
      <c r="N75" s="254">
        <f t="shared" si="3"/>
        <v>4.3604651162790695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18</v>
      </c>
      <c r="G76" s="254">
        <f t="shared" si="2"/>
        <v>7.9120879120879124</v>
      </c>
      <c r="H76" s="53"/>
      <c r="I76" s="308">
        <v>72</v>
      </c>
      <c r="J76" s="243" t="s">
        <v>149</v>
      </c>
      <c r="K76" s="305">
        <v>59416</v>
      </c>
      <c r="L76" s="324">
        <v>2275</v>
      </c>
      <c r="M76" s="321">
        <v>18</v>
      </c>
      <c r="N76" s="254">
        <f t="shared" si="3"/>
        <v>7.9120879120879124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15.75" thickBot="1" x14ac:dyDescent="0.3">
      <c r="B79" s="266">
        <v>75</v>
      </c>
      <c r="C79" s="170" t="s">
        <v>155</v>
      </c>
      <c r="D79" s="181">
        <v>59693</v>
      </c>
      <c r="E79" s="324">
        <v>4590</v>
      </c>
      <c r="F79" s="321">
        <v>14</v>
      </c>
      <c r="G79" s="172">
        <f t="shared" si="2"/>
        <v>3.0501089324618738</v>
      </c>
      <c r="I79" s="266">
        <v>75</v>
      </c>
      <c r="J79" s="170" t="s">
        <v>155</v>
      </c>
      <c r="K79" s="181">
        <v>59693</v>
      </c>
      <c r="L79" s="324">
        <v>4590</v>
      </c>
      <c r="M79" s="321">
        <v>17</v>
      </c>
      <c r="N79" s="172">
        <f t="shared" si="3"/>
        <v>3.7037037037037037</v>
      </c>
    </row>
    <row r="80" spans="2:14" ht="15.75" thickBot="1" x14ac:dyDescent="0.3">
      <c r="B80" s="266">
        <v>76</v>
      </c>
      <c r="C80" s="64" t="s">
        <v>157</v>
      </c>
      <c r="D80" s="181">
        <v>59764</v>
      </c>
      <c r="E80" s="324">
        <v>2181</v>
      </c>
      <c r="F80" s="321">
        <v>3</v>
      </c>
      <c r="G80" s="173">
        <f t="shared" si="2"/>
        <v>1.3755158184319121</v>
      </c>
      <c r="I80" s="266">
        <v>76</v>
      </c>
      <c r="J80" s="64" t="s">
        <v>157</v>
      </c>
      <c r="K80" s="181">
        <v>59764</v>
      </c>
      <c r="L80" s="324">
        <v>2181</v>
      </c>
      <c r="M80" s="321">
        <v>3</v>
      </c>
      <c r="N80" s="173">
        <f t="shared" si="3"/>
        <v>1.3755158184319121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3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20</v>
      </c>
      <c r="G84" s="254">
        <f t="shared" si="2"/>
        <v>3.3687047330301501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20</v>
      </c>
      <c r="N84" s="254">
        <f t="shared" si="3"/>
        <v>3.3687047330301501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759031</v>
      </c>
      <c r="F86" s="167">
        <f>SUM(F5:F85)</f>
        <v>1542</v>
      </c>
      <c r="G86" s="317">
        <f t="shared" si="2"/>
        <v>2.0315375788340662</v>
      </c>
      <c r="I86" s="409" t="s">
        <v>215</v>
      </c>
      <c r="J86" s="410"/>
      <c r="K86" s="411"/>
      <c r="L86" s="167">
        <f>SUM(L5:L85)</f>
        <v>759031</v>
      </c>
      <c r="M86" s="167">
        <f>SUM(M5:M85)</f>
        <v>1645</v>
      </c>
      <c r="N86" s="317">
        <f t="shared" si="3"/>
        <v>2.1672369112723988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44321</v>
      </c>
      <c r="J1" s="249">
        <v>44320</v>
      </c>
    </row>
    <row r="2" spans="2:14" ht="61.5" customHeight="1" thickBot="1" x14ac:dyDescent="0.35">
      <c r="B2" s="393" t="s">
        <v>320</v>
      </c>
      <c r="C2" s="394"/>
      <c r="D2" s="394"/>
      <c r="E2" s="394"/>
      <c r="F2" s="394"/>
      <c r="G2" s="395"/>
      <c r="I2" s="393" t="s">
        <v>319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645</v>
      </c>
      <c r="G5" s="173">
        <f>F5*1000/E5</f>
        <v>1.9091708278697501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669</v>
      </c>
      <c r="N5" s="173">
        <f>M5*1000/L5</f>
        <v>1.9802097423951361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54</v>
      </c>
      <c r="G6" s="173">
        <f t="shared" ref="G6:G69" si="0">F6*1000/E6</f>
        <v>1.4049328754292851</v>
      </c>
      <c r="I6" s="266">
        <v>2</v>
      </c>
      <c r="J6" s="64" t="s">
        <v>227</v>
      </c>
      <c r="K6" s="181">
        <v>55008</v>
      </c>
      <c r="L6" s="324">
        <v>38436</v>
      </c>
      <c r="M6" s="321">
        <v>57</v>
      </c>
      <c r="N6" s="173">
        <f t="shared" ref="N6:N69" si="1">M6*1000/L6</f>
        <v>1.482984701842023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37</v>
      </c>
      <c r="G7" s="173">
        <f t="shared" si="0"/>
        <v>1.606739621330554</v>
      </c>
      <c r="H7" s="53" t="s">
        <v>170</v>
      </c>
      <c r="I7" s="266">
        <v>3</v>
      </c>
      <c r="J7" s="64" t="s">
        <v>228</v>
      </c>
      <c r="K7" s="181">
        <v>55384</v>
      </c>
      <c r="L7" s="324">
        <v>23028</v>
      </c>
      <c r="M7" s="321">
        <v>35</v>
      </c>
      <c r="N7" s="173">
        <f t="shared" si="1"/>
        <v>1.519888830988362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116</v>
      </c>
      <c r="G8" s="173">
        <f t="shared" si="0"/>
        <v>2.0868564026913252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118</v>
      </c>
      <c r="N8" s="173">
        <f t="shared" si="1"/>
        <v>2.1228366854963481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72</v>
      </c>
      <c r="G9" s="173">
        <f t="shared" si="0"/>
        <v>2.6180866150321807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68</v>
      </c>
      <c r="N9" s="173">
        <f t="shared" si="1"/>
        <v>2.4726373586415038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28</v>
      </c>
      <c r="G10" s="173">
        <f t="shared" si="0"/>
        <v>2.9288702928870292</v>
      </c>
      <c r="I10" s="266">
        <v>6</v>
      </c>
      <c r="J10" s="64" t="s">
        <v>231</v>
      </c>
      <c r="K10" s="181">
        <v>55446</v>
      </c>
      <c r="L10" s="324">
        <v>9560</v>
      </c>
      <c r="M10" s="321">
        <v>28</v>
      </c>
      <c r="N10" s="173">
        <f t="shared" si="1"/>
        <v>2.9288702928870292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7</v>
      </c>
      <c r="G11" s="173">
        <f t="shared" si="0"/>
        <v>1.0643150372510264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1">
        <v>1</v>
      </c>
      <c r="G12" s="202">
        <f t="shared" si="0"/>
        <v>0.91827364554637281</v>
      </c>
      <c r="I12" s="266">
        <v>8</v>
      </c>
      <c r="J12" s="64" t="s">
        <v>9</v>
      </c>
      <c r="K12" s="181">
        <v>55598</v>
      </c>
      <c r="L12" s="324">
        <v>1089</v>
      </c>
      <c r="M12" s="321">
        <v>2</v>
      </c>
      <c r="N12" s="173">
        <f t="shared" si="1"/>
        <v>1.8365472910927456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41</v>
      </c>
      <c r="G14" s="173">
        <f t="shared" si="0"/>
        <v>2.6569891776294474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43</v>
      </c>
      <c r="N14" s="173">
        <f t="shared" si="1"/>
        <v>2.7865984058064934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25</v>
      </c>
      <c r="G16" s="173">
        <f t="shared" si="0"/>
        <v>1.9195331695331694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28</v>
      </c>
      <c r="N16" s="173">
        <f t="shared" si="1"/>
        <v>2.1498771498771498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1">
        <v>2</v>
      </c>
      <c r="G17" s="173">
        <f t="shared" si="0"/>
        <v>1.0116337885685383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1</v>
      </c>
      <c r="N18" s="202">
        <f t="shared" si="1"/>
        <v>0.74460163812360391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5.75" thickBot="1" x14ac:dyDescent="0.3">
      <c r="B20" s="266">
        <v>16</v>
      </c>
      <c r="C20" s="200" t="s">
        <v>178</v>
      </c>
      <c r="D20" s="181">
        <v>56210</v>
      </c>
      <c r="E20" s="324">
        <v>4841</v>
      </c>
      <c r="F20" s="321">
        <v>4</v>
      </c>
      <c r="G20" s="202">
        <f t="shared" si="0"/>
        <v>0.82627556290022719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1">
        <v>2</v>
      </c>
      <c r="G21" s="173">
        <f t="shared" si="0"/>
        <v>1.5003750937734435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2386</v>
      </c>
      <c r="F23" s="321">
        <v>8</v>
      </c>
      <c r="G23" s="254">
        <f t="shared" si="0"/>
        <v>3.3528918692372169</v>
      </c>
      <c r="H23" s="53"/>
      <c r="I23" s="266">
        <v>19</v>
      </c>
      <c r="J23" s="232" t="s">
        <v>180</v>
      </c>
      <c r="K23" s="181">
        <v>56354</v>
      </c>
      <c r="L23" s="324">
        <v>2386</v>
      </c>
      <c r="M23" s="321">
        <v>9</v>
      </c>
      <c r="N23" s="254">
        <f t="shared" si="1"/>
        <v>3.7720033528918693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1">
        <v>8</v>
      </c>
      <c r="G24" s="254">
        <f t="shared" si="0"/>
        <v>3.3898305084745761</v>
      </c>
      <c r="H24" s="53" t="s">
        <v>170</v>
      </c>
      <c r="I24" s="266">
        <v>20</v>
      </c>
      <c r="J24" s="64" t="s">
        <v>181</v>
      </c>
      <c r="K24" s="181">
        <v>56425</v>
      </c>
      <c r="L24" s="324">
        <v>2360</v>
      </c>
      <c r="M24" s="321">
        <v>6</v>
      </c>
      <c r="N24" s="173">
        <f t="shared" si="1"/>
        <v>2.5423728813559321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9</v>
      </c>
      <c r="G25" s="172">
        <f t="shared" si="0"/>
        <v>3.5985605757696919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9</v>
      </c>
      <c r="N25" s="172">
        <f t="shared" si="1"/>
        <v>3.5985605757696919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1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1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1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1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3</v>
      </c>
      <c r="N30" s="173">
        <f t="shared" si="1"/>
        <v>1.7647058823529411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1">
        <v>11</v>
      </c>
      <c r="G31" s="173">
        <f t="shared" si="0"/>
        <v>2.9514354708881139</v>
      </c>
      <c r="I31" s="311">
        <v>27</v>
      </c>
      <c r="J31" s="243" t="s">
        <v>47</v>
      </c>
      <c r="K31" s="305">
        <v>56844</v>
      </c>
      <c r="L31" s="324">
        <v>3727</v>
      </c>
      <c r="M31" s="321">
        <v>14</v>
      </c>
      <c r="N31" s="254">
        <f t="shared" si="1"/>
        <v>3.7563724174939628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9</v>
      </c>
      <c r="G36" s="173">
        <f t="shared" si="0"/>
        <v>2.1181454459872913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11</v>
      </c>
      <c r="N36" s="173">
        <f t="shared" si="1"/>
        <v>2.588844433984467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1">
        <v>3</v>
      </c>
      <c r="G37" s="173">
        <f t="shared" si="0"/>
        <v>2.2010271460014672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si="1"/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3</v>
      </c>
      <c r="G38" s="202">
        <f t="shared" si="0"/>
        <v>0.98360655737704916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1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3</v>
      </c>
      <c r="G39" s="173">
        <f t="shared" si="0"/>
        <v>2.0080321285140563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4</v>
      </c>
      <c r="N39" s="173">
        <f t="shared" si="1"/>
        <v>2.677376171352075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9</v>
      </c>
      <c r="N40" s="173">
        <f t="shared" si="1"/>
        <v>2.0361990950226243</v>
      </c>
    </row>
    <row r="41" spans="2:14" ht="15.7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1</v>
      </c>
      <c r="G41" s="202">
        <f t="shared" si="0"/>
        <v>0.36496350364963503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89</v>
      </c>
      <c r="G42" s="173">
        <f t="shared" si="0"/>
        <v>1.9024004446059466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96</v>
      </c>
      <c r="N42" s="173">
        <f t="shared" si="1"/>
        <v>2.0520274458670884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10</v>
      </c>
      <c r="G43" s="173">
        <f t="shared" si="0"/>
        <v>2.5759917568263782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11</v>
      </c>
      <c r="N43" s="173">
        <f t="shared" si="1"/>
        <v>2.8335909325090158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64" t="s">
        <v>75</v>
      </c>
      <c r="D45" s="181">
        <v>57831</v>
      </c>
      <c r="E45" s="324">
        <v>1497</v>
      </c>
      <c r="F45" s="321">
        <v>2</v>
      </c>
      <c r="G45" s="173">
        <f t="shared" si="0"/>
        <v>1.3360053440213762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3</v>
      </c>
      <c r="N45" s="173">
        <f t="shared" si="1"/>
        <v>2.0040080160320639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15</v>
      </c>
      <c r="G46" s="173">
        <f t="shared" si="0"/>
        <v>1.644556517925666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16</v>
      </c>
      <c r="N46" s="173">
        <f t="shared" si="1"/>
        <v>1.7541936191207104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9</v>
      </c>
      <c r="G47" s="173">
        <f t="shared" si="0"/>
        <v>2.3591087811271296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10</v>
      </c>
      <c r="N47" s="173">
        <f t="shared" si="1"/>
        <v>2.6212319790301444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1"/>
        <v>1.6267720195212643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1">
        <v>6</v>
      </c>
      <c r="G49" s="254">
        <f t="shared" si="0"/>
        <v>4.029550033579584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1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15</v>
      </c>
      <c r="G51" s="254">
        <f t="shared" si="0"/>
        <v>3.0211480362537766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18</v>
      </c>
      <c r="N51" s="254">
        <f t="shared" si="1"/>
        <v>3.6253776435045317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8</v>
      </c>
      <c r="G52" s="173">
        <f t="shared" si="0"/>
        <v>1.7241379310344827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4640</v>
      </c>
      <c r="M52" s="321">
        <v>7</v>
      </c>
      <c r="N52" s="173">
        <f t="shared" si="1"/>
        <v>1.5086206896551724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6</v>
      </c>
      <c r="G55" s="172">
        <f t="shared" si="0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7</v>
      </c>
      <c r="N55" s="172">
        <f t="shared" si="1"/>
        <v>4.2787286063569683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1">
        <v>11</v>
      </c>
      <c r="G57" s="254">
        <f t="shared" si="0"/>
        <v>3.0186608122941823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1">
        <v>11</v>
      </c>
      <c r="N57" s="254">
        <f t="shared" si="1"/>
        <v>3.0186608122941823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1">
        <v>20</v>
      </c>
      <c r="G58" s="254">
        <f t="shared" si="0"/>
        <v>3.4065746891500597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22</v>
      </c>
      <c r="N58" s="254">
        <f t="shared" si="1"/>
        <v>3.7472321580650654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1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7</v>
      </c>
      <c r="G60" s="173">
        <f t="shared" si="0"/>
        <v>2.128306476132563</v>
      </c>
      <c r="H60" s="53" t="s">
        <v>170</v>
      </c>
      <c r="I60" s="266">
        <v>56</v>
      </c>
      <c r="J60" s="64" t="s">
        <v>105</v>
      </c>
      <c r="K60" s="181">
        <v>58623</v>
      </c>
      <c r="L60" s="324">
        <v>3289</v>
      </c>
      <c r="M60" s="321">
        <v>6</v>
      </c>
      <c r="N60" s="173">
        <f t="shared" si="1"/>
        <v>1.8242626938279112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5</v>
      </c>
      <c r="G61" s="173">
        <f t="shared" si="0"/>
        <v>1.5253203172666261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1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6</v>
      </c>
      <c r="N62" s="173">
        <f t="shared" si="1"/>
        <v>2.6166593981683386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254">
        <f t="shared" si="1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1</v>
      </c>
      <c r="G65" s="202">
        <f t="shared" si="0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5">
        <v>63</v>
      </c>
      <c r="C67" s="232" t="s">
        <v>131</v>
      </c>
      <c r="D67" s="181">
        <v>59041</v>
      </c>
      <c r="E67" s="324">
        <v>4774</v>
      </c>
      <c r="F67" s="321">
        <v>17</v>
      </c>
      <c r="G67" s="254">
        <f t="shared" si="0"/>
        <v>3.5609551738583995</v>
      </c>
      <c r="H67" s="53"/>
      <c r="I67" s="265">
        <v>63</v>
      </c>
      <c r="J67" s="232" t="s">
        <v>131</v>
      </c>
      <c r="K67" s="181">
        <v>59041</v>
      </c>
      <c r="L67" s="324">
        <v>4774</v>
      </c>
      <c r="M67" s="321">
        <v>18</v>
      </c>
      <c r="N67" s="254">
        <f t="shared" si="1"/>
        <v>3.7704231252618348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1">
        <v>5</v>
      </c>
      <c r="G68" s="254">
        <f t="shared" si="0"/>
        <v>3.5612535612535612</v>
      </c>
      <c r="H68" s="53" t="s">
        <v>170</v>
      </c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173">
        <f t="shared" si="1"/>
        <v>2.1367521367521367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1</v>
      </c>
      <c r="G69" s="202">
        <f t="shared" si="0"/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si="1"/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ref="G70:G86" si="2">F70*1000/E70</f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ref="N70:N86" si="3">M70*1000/L70</f>
        <v>1.3486176668914363</v>
      </c>
    </row>
    <row r="71" spans="2:14" ht="27" customHeight="1" thickBot="1" x14ac:dyDescent="0.3">
      <c r="B71" s="308">
        <v>67</v>
      </c>
      <c r="C71" s="243" t="s">
        <v>207</v>
      </c>
      <c r="D71" s="181">
        <v>59434</v>
      </c>
      <c r="E71" s="324">
        <v>1533</v>
      </c>
      <c r="F71" s="321">
        <v>5</v>
      </c>
      <c r="G71" s="254">
        <f t="shared" si="2"/>
        <v>3.2615786040443573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6</v>
      </c>
      <c r="G72" s="173">
        <f t="shared" si="2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1">
        <v>3</v>
      </c>
      <c r="G73" s="173">
        <f t="shared" si="2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3"/>
        <v>2.367797947908445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173">
        <f t="shared" si="2"/>
        <v>1.3410818059901655</v>
      </c>
      <c r="H74" s="53" t="s">
        <v>170</v>
      </c>
      <c r="I74" s="266">
        <v>70</v>
      </c>
      <c r="J74" s="200" t="s">
        <v>210</v>
      </c>
      <c r="K74" s="181">
        <v>59586</v>
      </c>
      <c r="L74" s="324">
        <v>2237</v>
      </c>
      <c r="M74" s="321">
        <v>1</v>
      </c>
      <c r="N74" s="202">
        <f t="shared" si="3"/>
        <v>0.44702726866338849</v>
      </c>
    </row>
    <row r="75" spans="2:14" ht="27" customHeight="1" thickBot="1" x14ac:dyDescent="0.3">
      <c r="B75" s="265">
        <v>71</v>
      </c>
      <c r="C75" s="232" t="s">
        <v>211</v>
      </c>
      <c r="D75" s="181">
        <v>59327</v>
      </c>
      <c r="E75" s="324">
        <v>4128</v>
      </c>
      <c r="F75" s="321">
        <v>14</v>
      </c>
      <c r="G75" s="254">
        <f t="shared" si="2"/>
        <v>3.3914728682170541</v>
      </c>
      <c r="H75" s="53"/>
      <c r="I75" s="265">
        <v>71</v>
      </c>
      <c r="J75" s="232" t="s">
        <v>211</v>
      </c>
      <c r="K75" s="181">
        <v>59327</v>
      </c>
      <c r="L75" s="324">
        <v>4128</v>
      </c>
      <c r="M75" s="321">
        <v>15</v>
      </c>
      <c r="N75" s="254">
        <f t="shared" si="3"/>
        <v>3.6337209302325579</v>
      </c>
    </row>
    <row r="76" spans="2:14" ht="16.5" thickBot="1" x14ac:dyDescent="0.3">
      <c r="B76" s="308">
        <v>72</v>
      </c>
      <c r="C76" s="243" t="s">
        <v>149</v>
      </c>
      <c r="D76" s="305">
        <v>59416</v>
      </c>
      <c r="E76" s="324">
        <v>2275</v>
      </c>
      <c r="F76" s="321">
        <v>19</v>
      </c>
      <c r="G76" s="254">
        <f t="shared" si="2"/>
        <v>8.3516483516483522</v>
      </c>
      <c r="H76" s="53" t="s">
        <v>170</v>
      </c>
      <c r="I76" s="308">
        <v>72</v>
      </c>
      <c r="J76" s="243" t="s">
        <v>149</v>
      </c>
      <c r="K76" s="305">
        <v>59416</v>
      </c>
      <c r="L76" s="324">
        <v>2275</v>
      </c>
      <c r="M76" s="321">
        <v>18</v>
      </c>
      <c r="N76" s="254">
        <f t="shared" si="3"/>
        <v>7.9120879120879124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0</v>
      </c>
      <c r="G78" s="202">
        <f t="shared" si="2"/>
        <v>0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15.7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12</v>
      </c>
      <c r="G79" s="173">
        <f t="shared" si="2"/>
        <v>2.6143790849673203</v>
      </c>
      <c r="I79" s="266">
        <v>75</v>
      </c>
      <c r="J79" s="170" t="s">
        <v>155</v>
      </c>
      <c r="K79" s="181">
        <v>59693</v>
      </c>
      <c r="L79" s="324">
        <v>4590</v>
      </c>
      <c r="M79" s="321">
        <v>14</v>
      </c>
      <c r="N79" s="172">
        <f t="shared" si="3"/>
        <v>3.0501089324618738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1">
        <v>2</v>
      </c>
      <c r="G80" s="202">
        <f t="shared" si="2"/>
        <v>0.9170105456212746</v>
      </c>
      <c r="I80" s="266">
        <v>76</v>
      </c>
      <c r="J80" s="64" t="s">
        <v>157</v>
      </c>
      <c r="K80" s="181">
        <v>59764</v>
      </c>
      <c r="L80" s="324">
        <v>2181</v>
      </c>
      <c r="M80" s="321">
        <v>3</v>
      </c>
      <c r="N80" s="173">
        <f t="shared" si="3"/>
        <v>1.3755158184319121</v>
      </c>
    </row>
    <row r="81" spans="2:14" ht="27" customHeight="1" thickBot="1" x14ac:dyDescent="0.3">
      <c r="B81" s="266">
        <v>77</v>
      </c>
      <c r="C81" s="64" t="s">
        <v>213</v>
      </c>
      <c r="D81" s="181">
        <v>59880</v>
      </c>
      <c r="E81" s="324">
        <v>2567</v>
      </c>
      <c r="F81" s="321">
        <v>3</v>
      </c>
      <c r="G81" s="173">
        <f t="shared" si="2"/>
        <v>1.168679392286716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3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200" t="s">
        <v>163</v>
      </c>
      <c r="D83" s="181">
        <v>60026</v>
      </c>
      <c r="E83" s="324">
        <v>947</v>
      </c>
      <c r="F83" s="321">
        <v>0</v>
      </c>
      <c r="G83" s="202">
        <f t="shared" si="2"/>
        <v>0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3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1">
        <v>18</v>
      </c>
      <c r="G84" s="254">
        <f t="shared" si="2"/>
        <v>3.0318342597271348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20</v>
      </c>
      <c r="N84" s="254">
        <f t="shared" si="3"/>
        <v>3.3687047330301501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759031</v>
      </c>
      <c r="F86" s="167">
        <f>SUM(F5:F85)</f>
        <v>1482</v>
      </c>
      <c r="G86" s="317">
        <f t="shared" si="2"/>
        <v>1.9524894240156199</v>
      </c>
      <c r="I86" s="409" t="s">
        <v>215</v>
      </c>
      <c r="J86" s="410"/>
      <c r="K86" s="411"/>
      <c r="L86" s="167">
        <f>SUM(L5:L85)</f>
        <v>759031</v>
      </c>
      <c r="M86" s="167">
        <f>SUM(M5:M85)</f>
        <v>1542</v>
      </c>
      <c r="N86" s="317">
        <f t="shared" si="3"/>
        <v>2.0315375788340662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Normal="100" workbookViewId="0">
      <selection activeCell="B1" sqref="B1:G1048576"/>
    </sheetView>
  </sheetViews>
  <sheetFormatPr defaultRowHeight="15" x14ac:dyDescent="0.25"/>
  <cols>
    <col min="3" max="3" width="18.7109375" customWidth="1"/>
    <col min="5" max="5" width="11.5703125" customWidth="1"/>
    <col min="7" max="7" width="10.7109375" customWidth="1"/>
    <col min="10" max="10" width="25.42578125" customWidth="1"/>
  </cols>
  <sheetData>
    <row r="1" spans="2:14" ht="19.5" thickBot="1" x14ac:dyDescent="0.35">
      <c r="C1" s="4">
        <v>44268</v>
      </c>
      <c r="D1" s="179"/>
      <c r="E1" s="179"/>
      <c r="F1" s="179"/>
      <c r="G1" s="179"/>
      <c r="H1" s="179"/>
      <c r="I1" s="179"/>
      <c r="J1" s="4">
        <v>44267</v>
      </c>
    </row>
    <row r="2" spans="2:14" ht="56.25" customHeight="1" thickBot="1" x14ac:dyDescent="0.35">
      <c r="B2" s="393" t="s">
        <v>234</v>
      </c>
      <c r="C2" s="394"/>
      <c r="D2" s="394"/>
      <c r="E2" s="394"/>
      <c r="F2" s="394"/>
      <c r="G2" s="395"/>
      <c r="I2" s="391" t="s">
        <v>220</v>
      </c>
      <c r="J2" s="391"/>
      <c r="K2" s="391"/>
      <c r="L2" s="391"/>
      <c r="M2" s="391"/>
      <c r="N2" s="391"/>
    </row>
    <row r="3" spans="2:14" ht="15.75" thickBot="1" x14ac:dyDescent="0.3">
      <c r="B3" s="164"/>
      <c r="C3" s="164"/>
      <c r="D3" s="164"/>
      <c r="E3" s="164"/>
      <c r="F3" s="164"/>
      <c r="G3" s="164"/>
      <c r="I3" s="139"/>
      <c r="J3" s="145"/>
      <c r="K3" s="139"/>
      <c r="L3" s="139"/>
      <c r="M3" s="139"/>
      <c r="N3" s="140"/>
    </row>
    <row r="4" spans="2:14" ht="69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48" t="s">
        <v>221</v>
      </c>
      <c r="J4" s="148" t="s">
        <v>222</v>
      </c>
      <c r="K4" s="148" t="s">
        <v>2</v>
      </c>
      <c r="L4" s="148" t="s">
        <v>223</v>
      </c>
      <c r="M4" s="148" t="s">
        <v>224</v>
      </c>
      <c r="N4" s="149" t="s">
        <v>225</v>
      </c>
    </row>
    <row r="5" spans="2:14" ht="17.25" thickTop="1" thickBot="1" x14ac:dyDescent="0.3">
      <c r="B5" s="168">
        <v>1</v>
      </c>
      <c r="C5" s="170" t="s">
        <v>226</v>
      </c>
      <c r="D5" s="171">
        <v>54975</v>
      </c>
      <c r="E5" s="170">
        <v>336349</v>
      </c>
      <c r="F5" s="175">
        <v>1508</v>
      </c>
      <c r="G5" s="172">
        <f t="shared" ref="G5:G10" si="0">1000*F5/E5</f>
        <v>4.4834383333977508</v>
      </c>
      <c r="H5" s="53" t="s">
        <v>170</v>
      </c>
      <c r="I5" s="141">
        <v>1</v>
      </c>
      <c r="J5" s="156" t="s">
        <v>226</v>
      </c>
      <c r="K5" s="141">
        <v>54975</v>
      </c>
      <c r="L5" s="142">
        <v>336349</v>
      </c>
      <c r="M5" s="143">
        <v>1455</v>
      </c>
      <c r="N5" s="159">
        <f>M5*1000/L5</f>
        <v>4.3258639092133473</v>
      </c>
    </row>
    <row r="6" spans="2:14" ht="16.5" thickBot="1" x14ac:dyDescent="0.3">
      <c r="B6" s="168">
        <v>2</v>
      </c>
      <c r="C6" s="170" t="s">
        <v>227</v>
      </c>
      <c r="D6" s="171">
        <v>55008</v>
      </c>
      <c r="E6" s="170">
        <v>38383</v>
      </c>
      <c r="F6" s="175">
        <v>153</v>
      </c>
      <c r="G6" s="172">
        <f t="shared" si="0"/>
        <v>3.9861396972618088</v>
      </c>
      <c r="H6" s="53" t="s">
        <v>170</v>
      </c>
      <c r="I6" s="141">
        <v>2</v>
      </c>
      <c r="J6" s="156" t="s">
        <v>227</v>
      </c>
      <c r="K6" s="141">
        <v>55008</v>
      </c>
      <c r="L6" s="142">
        <v>38383</v>
      </c>
      <c r="M6" s="143">
        <v>142</v>
      </c>
      <c r="N6" s="159">
        <f t="shared" ref="N6:N69" si="1">M6*1000/L6</f>
        <v>3.6995544902691297</v>
      </c>
    </row>
    <row r="7" spans="2:14" ht="16.5" thickBot="1" x14ac:dyDescent="0.3">
      <c r="B7" s="168">
        <v>3</v>
      </c>
      <c r="C7" s="64" t="s">
        <v>228</v>
      </c>
      <c r="D7" s="65">
        <v>55384</v>
      </c>
      <c r="E7" s="64">
        <v>23015</v>
      </c>
      <c r="F7" s="176">
        <v>62</v>
      </c>
      <c r="G7" s="173">
        <f t="shared" si="0"/>
        <v>2.6938952856832499</v>
      </c>
      <c r="I7" s="141">
        <v>3</v>
      </c>
      <c r="J7" s="158" t="s">
        <v>228</v>
      </c>
      <c r="K7" s="141">
        <v>55384</v>
      </c>
      <c r="L7" s="142">
        <v>23015</v>
      </c>
      <c r="M7" s="143">
        <v>68</v>
      </c>
      <c r="N7" s="160">
        <f t="shared" si="1"/>
        <v>2.9545948294590483</v>
      </c>
    </row>
    <row r="8" spans="2:14" ht="16.5" thickBot="1" x14ac:dyDescent="0.3">
      <c r="B8" s="168">
        <v>4</v>
      </c>
      <c r="C8" s="170" t="s">
        <v>229</v>
      </c>
      <c r="D8" s="171">
        <v>55259</v>
      </c>
      <c r="E8" s="170">
        <v>55564</v>
      </c>
      <c r="F8" s="175">
        <v>203</v>
      </c>
      <c r="G8" s="172">
        <f t="shared" si="0"/>
        <v>3.6534446764091859</v>
      </c>
      <c r="H8" s="53" t="s">
        <v>170</v>
      </c>
      <c r="I8" s="141">
        <v>4</v>
      </c>
      <c r="J8" s="157" t="s">
        <v>229</v>
      </c>
      <c r="K8" s="141">
        <v>55259</v>
      </c>
      <c r="L8" s="142">
        <v>55564</v>
      </c>
      <c r="M8" s="143">
        <v>197</v>
      </c>
      <c r="N8" s="159">
        <f t="shared" si="1"/>
        <v>3.5454610899143328</v>
      </c>
    </row>
    <row r="9" spans="2:14" ht="16.5" thickBot="1" x14ac:dyDescent="0.3">
      <c r="B9" s="168">
        <v>5</v>
      </c>
      <c r="C9" s="64" t="s">
        <v>230</v>
      </c>
      <c r="D9" s="65">
        <v>55357</v>
      </c>
      <c r="E9" s="64">
        <v>27494</v>
      </c>
      <c r="F9" s="176">
        <v>63</v>
      </c>
      <c r="G9" s="173">
        <f t="shared" si="0"/>
        <v>2.2914090346984795</v>
      </c>
      <c r="H9" s="53" t="s">
        <v>170</v>
      </c>
      <c r="I9" s="141">
        <v>5</v>
      </c>
      <c r="J9" s="158" t="s">
        <v>230</v>
      </c>
      <c r="K9" s="141">
        <v>55357</v>
      </c>
      <c r="L9" s="142">
        <v>27494</v>
      </c>
      <c r="M9" s="143">
        <v>56</v>
      </c>
      <c r="N9" s="160">
        <f t="shared" si="1"/>
        <v>2.0368080308430931</v>
      </c>
    </row>
    <row r="10" spans="2:14" ht="16.5" thickBot="1" x14ac:dyDescent="0.3">
      <c r="B10" s="168">
        <v>6</v>
      </c>
      <c r="C10" s="66" t="s">
        <v>231</v>
      </c>
      <c r="D10" s="67">
        <v>55446</v>
      </c>
      <c r="E10" s="66">
        <v>9560</v>
      </c>
      <c r="F10" s="177">
        <v>6</v>
      </c>
      <c r="G10" s="174">
        <f t="shared" si="0"/>
        <v>0.62761506276150625</v>
      </c>
      <c r="I10" s="141">
        <v>6</v>
      </c>
      <c r="J10" s="125" t="s">
        <v>231</v>
      </c>
      <c r="K10" s="141">
        <v>55446</v>
      </c>
      <c r="L10" s="142">
        <v>9560</v>
      </c>
      <c r="M10" s="143">
        <v>8</v>
      </c>
      <c r="N10" s="161">
        <f t="shared" si="1"/>
        <v>0.83682008368200833</v>
      </c>
    </row>
    <row r="11" spans="2:14" ht="16.5" thickBot="1" x14ac:dyDescent="0.3">
      <c r="B11" s="168">
        <v>7</v>
      </c>
      <c r="C11" s="64" t="s">
        <v>172</v>
      </c>
      <c r="D11" s="65">
        <v>55473</v>
      </c>
      <c r="E11" s="64">
        <v>6586</v>
      </c>
      <c r="F11" s="176">
        <v>13</v>
      </c>
      <c r="G11" s="173">
        <f t="shared" ref="G11:G29" si="2">1000*F11/E11</f>
        <v>1.9738839963559065</v>
      </c>
      <c r="H11" s="53" t="s">
        <v>170</v>
      </c>
      <c r="I11" s="141">
        <v>7</v>
      </c>
      <c r="J11" s="158" t="s">
        <v>172</v>
      </c>
      <c r="K11" s="141">
        <v>55473</v>
      </c>
      <c r="L11" s="142">
        <v>6586</v>
      </c>
      <c r="M11" s="143">
        <v>12</v>
      </c>
      <c r="N11" s="160">
        <f t="shared" si="1"/>
        <v>1.8220467658669905</v>
      </c>
    </row>
    <row r="12" spans="2:14" ht="16.5" thickBot="1" x14ac:dyDescent="0.3">
      <c r="B12" s="168">
        <v>8</v>
      </c>
      <c r="C12" s="64" t="s">
        <v>9</v>
      </c>
      <c r="D12" s="65">
        <v>55598</v>
      </c>
      <c r="E12" s="64">
        <v>1098</v>
      </c>
      <c r="F12" s="176">
        <v>2</v>
      </c>
      <c r="G12" s="173">
        <f t="shared" si="2"/>
        <v>1.8214936247723132</v>
      </c>
      <c r="I12" s="141">
        <v>8</v>
      </c>
      <c r="J12" s="158" t="s">
        <v>9</v>
      </c>
      <c r="K12" s="141">
        <v>55598</v>
      </c>
      <c r="L12" s="142">
        <v>1098</v>
      </c>
      <c r="M12" s="143">
        <v>2</v>
      </c>
      <c r="N12" s="160">
        <f t="shared" si="1"/>
        <v>1.8214936247723132</v>
      </c>
    </row>
    <row r="13" spans="2:14" ht="16.5" thickBot="1" x14ac:dyDescent="0.3">
      <c r="B13" s="168">
        <v>9</v>
      </c>
      <c r="C13" s="66" t="s">
        <v>173</v>
      </c>
      <c r="D13" s="67">
        <v>55623</v>
      </c>
      <c r="E13" s="66">
        <v>1189</v>
      </c>
      <c r="F13" s="177">
        <v>1</v>
      </c>
      <c r="G13" s="174">
        <f t="shared" si="2"/>
        <v>0.84104289318755254</v>
      </c>
      <c r="I13" s="141">
        <v>9</v>
      </c>
      <c r="J13" s="125" t="s">
        <v>173</v>
      </c>
      <c r="K13" s="141">
        <v>55623</v>
      </c>
      <c r="L13" s="142">
        <v>1189</v>
      </c>
      <c r="M13" s="143">
        <v>1</v>
      </c>
      <c r="N13" s="161">
        <f t="shared" si="1"/>
        <v>0.84104289318755254</v>
      </c>
    </row>
    <row r="14" spans="2:14" ht="16.5" thickBot="1" x14ac:dyDescent="0.3">
      <c r="B14" s="168">
        <v>10</v>
      </c>
      <c r="C14" s="64" t="s">
        <v>13</v>
      </c>
      <c r="D14" s="65">
        <v>55687</v>
      </c>
      <c r="E14" s="64">
        <v>15364</v>
      </c>
      <c r="F14" s="176">
        <v>37</v>
      </c>
      <c r="G14" s="173">
        <f t="shared" si="2"/>
        <v>2.4082270242124446</v>
      </c>
      <c r="H14" s="53" t="s">
        <v>170</v>
      </c>
      <c r="I14" s="141">
        <v>10</v>
      </c>
      <c r="J14" s="158" t="s">
        <v>13</v>
      </c>
      <c r="K14" s="141">
        <v>55687</v>
      </c>
      <c r="L14" s="142">
        <v>15364</v>
      </c>
      <c r="M14" s="143">
        <v>31</v>
      </c>
      <c r="N14" s="160">
        <f t="shared" si="1"/>
        <v>2.0177037229888048</v>
      </c>
    </row>
    <row r="15" spans="2:14" ht="16.5" thickBot="1" x14ac:dyDescent="0.3">
      <c r="B15" s="168">
        <v>11</v>
      </c>
      <c r="C15" s="66" t="s">
        <v>174</v>
      </c>
      <c r="D15" s="67">
        <v>55776</v>
      </c>
      <c r="E15" s="66">
        <v>1461</v>
      </c>
      <c r="F15" s="177">
        <v>1</v>
      </c>
      <c r="G15" s="174">
        <f t="shared" si="2"/>
        <v>0.68446269678302529</v>
      </c>
      <c r="I15" s="141">
        <v>11</v>
      </c>
      <c r="J15" s="125" t="s">
        <v>174</v>
      </c>
      <c r="K15" s="141">
        <v>55776</v>
      </c>
      <c r="L15" s="142">
        <v>1461</v>
      </c>
      <c r="M15" s="143">
        <v>1</v>
      </c>
      <c r="N15" s="161">
        <f t="shared" si="1"/>
        <v>0.68446269678302529</v>
      </c>
    </row>
    <row r="16" spans="2:14" ht="16.5" thickBot="1" x14ac:dyDescent="0.3">
      <c r="B16" s="168">
        <v>12</v>
      </c>
      <c r="C16" s="170" t="s">
        <v>17</v>
      </c>
      <c r="D16" s="171">
        <v>55838</v>
      </c>
      <c r="E16" s="170">
        <v>12959</v>
      </c>
      <c r="F16" s="175">
        <v>61</v>
      </c>
      <c r="G16" s="172">
        <f t="shared" si="2"/>
        <v>4.7071533297322325</v>
      </c>
      <c r="I16" s="141">
        <v>12</v>
      </c>
      <c r="J16" s="157" t="s">
        <v>17</v>
      </c>
      <c r="K16" s="141">
        <v>55838</v>
      </c>
      <c r="L16" s="142">
        <v>12959</v>
      </c>
      <c r="M16" s="143">
        <v>58</v>
      </c>
      <c r="N16" s="159">
        <f t="shared" si="1"/>
        <v>4.4756539856470408</v>
      </c>
    </row>
    <row r="17" spans="2:14" ht="16.5" thickBot="1" x14ac:dyDescent="0.3">
      <c r="B17" s="168">
        <v>13</v>
      </c>
      <c r="C17" s="66" t="s">
        <v>175</v>
      </c>
      <c r="D17" s="67">
        <v>55918</v>
      </c>
      <c r="E17" s="66">
        <v>1969</v>
      </c>
      <c r="F17" s="177">
        <v>1</v>
      </c>
      <c r="G17" s="174">
        <f t="shared" si="2"/>
        <v>0.50787201625190448</v>
      </c>
      <c r="I17" s="141">
        <v>13</v>
      </c>
      <c r="J17" s="125" t="s">
        <v>175</v>
      </c>
      <c r="K17" s="141">
        <v>55918</v>
      </c>
      <c r="L17" s="142">
        <v>1969</v>
      </c>
      <c r="M17" s="143">
        <v>1</v>
      </c>
      <c r="N17" s="161">
        <f t="shared" si="1"/>
        <v>0.50787201625190448</v>
      </c>
    </row>
    <row r="18" spans="2:14" ht="16.5" thickBot="1" x14ac:dyDescent="0.3">
      <c r="B18" s="168">
        <v>14</v>
      </c>
      <c r="C18" s="66" t="s">
        <v>176</v>
      </c>
      <c r="D18" s="67">
        <v>56014</v>
      </c>
      <c r="E18" s="66">
        <v>1351</v>
      </c>
      <c r="F18" s="177">
        <v>1</v>
      </c>
      <c r="G18" s="174">
        <f t="shared" si="2"/>
        <v>0.74019245003700962</v>
      </c>
      <c r="I18" s="141">
        <v>14</v>
      </c>
      <c r="J18" s="125" t="s">
        <v>176</v>
      </c>
      <c r="K18" s="141">
        <v>56014</v>
      </c>
      <c r="L18" s="142">
        <v>1351</v>
      </c>
      <c r="M18" s="143">
        <v>1</v>
      </c>
      <c r="N18" s="161">
        <f t="shared" si="1"/>
        <v>0.74019245003700962</v>
      </c>
    </row>
    <row r="19" spans="2:14" ht="16.5" thickBot="1" x14ac:dyDescent="0.3">
      <c r="B19" s="168">
        <v>15</v>
      </c>
      <c r="C19" s="64" t="s">
        <v>177</v>
      </c>
      <c r="D19" s="65">
        <v>56096</v>
      </c>
      <c r="E19" s="64">
        <v>1444</v>
      </c>
      <c r="F19" s="176">
        <v>2</v>
      </c>
      <c r="G19" s="173">
        <f t="shared" si="2"/>
        <v>1.3850415512465375</v>
      </c>
      <c r="I19" s="141">
        <v>15</v>
      </c>
      <c r="J19" s="158" t="s">
        <v>177</v>
      </c>
      <c r="K19" s="141">
        <v>56096</v>
      </c>
      <c r="L19" s="142">
        <v>1444</v>
      </c>
      <c r="M19" s="143">
        <v>2</v>
      </c>
      <c r="N19" s="160">
        <f t="shared" si="1"/>
        <v>1.3850415512465375</v>
      </c>
    </row>
    <row r="20" spans="2:14" ht="16.5" thickBot="1" x14ac:dyDescent="0.3">
      <c r="B20" s="168">
        <v>16</v>
      </c>
      <c r="C20" s="64" t="s">
        <v>178</v>
      </c>
      <c r="D20" s="65">
        <v>56210</v>
      </c>
      <c r="E20" s="64">
        <v>4828</v>
      </c>
      <c r="F20" s="176">
        <v>5</v>
      </c>
      <c r="G20" s="173">
        <f t="shared" si="2"/>
        <v>1.0356255178127589</v>
      </c>
      <c r="H20" s="53" t="s">
        <v>170</v>
      </c>
      <c r="I20" s="141">
        <v>16</v>
      </c>
      <c r="J20" s="125" t="s">
        <v>178</v>
      </c>
      <c r="K20" s="141">
        <v>56210</v>
      </c>
      <c r="L20" s="142">
        <v>4828</v>
      </c>
      <c r="M20" s="143">
        <v>2</v>
      </c>
      <c r="N20" s="161">
        <f t="shared" si="1"/>
        <v>0.41425020712510358</v>
      </c>
    </row>
    <row r="21" spans="2:14" ht="16.5" thickBot="1" x14ac:dyDescent="0.3">
      <c r="B21" s="168">
        <v>17</v>
      </c>
      <c r="C21" s="66" t="s">
        <v>179</v>
      </c>
      <c r="D21" s="67">
        <v>56265</v>
      </c>
      <c r="E21" s="66">
        <v>1341</v>
      </c>
      <c r="F21" s="177">
        <v>1</v>
      </c>
      <c r="G21" s="174">
        <f t="shared" si="2"/>
        <v>0.74571215510812827</v>
      </c>
      <c r="I21" s="141">
        <v>17</v>
      </c>
      <c r="J21" s="125" t="s">
        <v>179</v>
      </c>
      <c r="K21" s="141">
        <v>56265</v>
      </c>
      <c r="L21" s="142">
        <v>1341</v>
      </c>
      <c r="M21" s="143">
        <v>2</v>
      </c>
      <c r="N21" s="160">
        <f t="shared" si="1"/>
        <v>1.4914243102162565</v>
      </c>
    </row>
    <row r="22" spans="2:14" ht="16.5" thickBot="1" x14ac:dyDescent="0.3">
      <c r="B22" s="168">
        <v>18</v>
      </c>
      <c r="C22" s="66" t="s">
        <v>29</v>
      </c>
      <c r="D22" s="67">
        <v>56327</v>
      </c>
      <c r="E22" s="66">
        <v>1186</v>
      </c>
      <c r="F22" s="177">
        <v>0</v>
      </c>
      <c r="G22" s="174">
        <f t="shared" si="2"/>
        <v>0</v>
      </c>
      <c r="I22" s="141">
        <v>18</v>
      </c>
      <c r="J22" s="125" t="s">
        <v>29</v>
      </c>
      <c r="K22" s="141">
        <v>56327</v>
      </c>
      <c r="L22" s="142">
        <v>1186</v>
      </c>
      <c r="M22" s="143">
        <v>0</v>
      </c>
      <c r="N22" s="161">
        <f t="shared" si="1"/>
        <v>0</v>
      </c>
    </row>
    <row r="23" spans="2:14" ht="16.5" thickBot="1" x14ac:dyDescent="0.3">
      <c r="B23" s="168">
        <v>19</v>
      </c>
      <c r="C23" s="64" t="s">
        <v>180</v>
      </c>
      <c r="D23" s="65">
        <v>56354</v>
      </c>
      <c r="E23" s="64">
        <v>2388</v>
      </c>
      <c r="F23" s="176">
        <v>3</v>
      </c>
      <c r="G23" s="173">
        <f t="shared" si="2"/>
        <v>1.256281407035176</v>
      </c>
      <c r="I23" s="141">
        <v>19</v>
      </c>
      <c r="J23" s="158" t="s">
        <v>180</v>
      </c>
      <c r="K23" s="141">
        <v>56354</v>
      </c>
      <c r="L23" s="142">
        <v>2388</v>
      </c>
      <c r="M23" s="143">
        <v>3</v>
      </c>
      <c r="N23" s="160">
        <f t="shared" si="1"/>
        <v>1.256281407035176</v>
      </c>
    </row>
    <row r="24" spans="2:14" ht="16.5" thickBot="1" x14ac:dyDescent="0.3">
      <c r="B24" s="168">
        <v>20</v>
      </c>
      <c r="C24" s="66" t="s">
        <v>181</v>
      </c>
      <c r="D24" s="67">
        <v>56425</v>
      </c>
      <c r="E24" s="66">
        <v>2369</v>
      </c>
      <c r="F24" s="177">
        <v>2</v>
      </c>
      <c r="G24" s="174">
        <f t="shared" si="2"/>
        <v>0.84423807513718874</v>
      </c>
      <c r="H24" s="53" t="s">
        <v>170</v>
      </c>
      <c r="I24" s="141">
        <v>20</v>
      </c>
      <c r="J24" s="125" t="s">
        <v>181</v>
      </c>
      <c r="K24" s="141">
        <v>56425</v>
      </c>
      <c r="L24" s="142">
        <v>2369</v>
      </c>
      <c r="M24" s="143">
        <v>1</v>
      </c>
      <c r="N24" s="161">
        <f t="shared" si="1"/>
        <v>0.42211903756859437</v>
      </c>
    </row>
    <row r="25" spans="2:14" ht="16.5" thickBot="1" x14ac:dyDescent="0.3">
      <c r="B25" s="168">
        <v>21</v>
      </c>
      <c r="C25" s="66" t="s">
        <v>182</v>
      </c>
      <c r="D25" s="67">
        <v>56461</v>
      </c>
      <c r="E25" s="66">
        <v>2501</v>
      </c>
      <c r="F25" s="177">
        <v>1</v>
      </c>
      <c r="G25" s="174">
        <f t="shared" si="2"/>
        <v>0.39984006397441024</v>
      </c>
      <c r="I25" s="141">
        <v>21</v>
      </c>
      <c r="J25" s="125" t="s">
        <v>182</v>
      </c>
      <c r="K25" s="141">
        <v>56461</v>
      </c>
      <c r="L25" s="142">
        <v>2501</v>
      </c>
      <c r="M25" s="143">
        <v>1</v>
      </c>
      <c r="N25" s="161">
        <f t="shared" si="1"/>
        <v>0.39984006397441024</v>
      </c>
    </row>
    <row r="26" spans="2:14" ht="16.5" thickBot="1" x14ac:dyDescent="0.3">
      <c r="B26" s="168">
        <v>22</v>
      </c>
      <c r="C26" s="66" t="s">
        <v>183</v>
      </c>
      <c r="D26" s="67">
        <v>56522</v>
      </c>
      <c r="E26" s="66">
        <v>2693</v>
      </c>
      <c r="F26" s="177">
        <v>0</v>
      </c>
      <c r="G26" s="174">
        <f t="shared" si="2"/>
        <v>0</v>
      </c>
      <c r="I26" s="141">
        <v>22</v>
      </c>
      <c r="J26" s="125" t="s">
        <v>183</v>
      </c>
      <c r="K26" s="141">
        <v>56522</v>
      </c>
      <c r="L26" s="142">
        <v>2693</v>
      </c>
      <c r="M26" s="143">
        <v>0</v>
      </c>
      <c r="N26" s="161">
        <f t="shared" si="1"/>
        <v>0</v>
      </c>
    </row>
    <row r="27" spans="2:14" ht="16.5" thickBot="1" x14ac:dyDescent="0.3">
      <c r="B27" s="168">
        <v>23</v>
      </c>
      <c r="C27" s="66" t="s">
        <v>184</v>
      </c>
      <c r="D27" s="67">
        <v>56568</v>
      </c>
      <c r="E27" s="66">
        <v>3088</v>
      </c>
      <c r="F27" s="177">
        <v>1</v>
      </c>
      <c r="G27" s="174">
        <f t="shared" si="2"/>
        <v>0.32383419689119169</v>
      </c>
      <c r="I27" s="141">
        <v>23</v>
      </c>
      <c r="J27" s="125" t="s">
        <v>184</v>
      </c>
      <c r="K27" s="141">
        <v>56568</v>
      </c>
      <c r="L27" s="142">
        <v>3088</v>
      </c>
      <c r="M27" s="143">
        <v>1</v>
      </c>
      <c r="N27" s="161">
        <f t="shared" si="1"/>
        <v>0.32383419689119169</v>
      </c>
    </row>
    <row r="28" spans="2:14" ht="16.5" thickBot="1" x14ac:dyDescent="0.3">
      <c r="B28" s="168">
        <v>24</v>
      </c>
      <c r="C28" s="64" t="s">
        <v>185</v>
      </c>
      <c r="D28" s="65">
        <v>56666</v>
      </c>
      <c r="E28" s="64">
        <v>4802</v>
      </c>
      <c r="F28" s="176">
        <v>14</v>
      </c>
      <c r="G28" s="173">
        <f t="shared" si="2"/>
        <v>2.9154518950437316</v>
      </c>
      <c r="H28" s="53" t="s">
        <v>170</v>
      </c>
      <c r="I28" s="141">
        <v>24</v>
      </c>
      <c r="J28" s="158" t="s">
        <v>185</v>
      </c>
      <c r="K28" s="141">
        <v>56666</v>
      </c>
      <c r="L28" s="142">
        <v>4802</v>
      </c>
      <c r="M28" s="143">
        <v>13</v>
      </c>
      <c r="N28" s="160">
        <f t="shared" si="1"/>
        <v>2.7072053311120365</v>
      </c>
    </row>
    <row r="29" spans="2:14" ht="16.5" thickBot="1" x14ac:dyDescent="0.3">
      <c r="B29" s="168">
        <v>25</v>
      </c>
      <c r="C29" s="64" t="s">
        <v>186</v>
      </c>
      <c r="D29" s="65">
        <v>57314</v>
      </c>
      <c r="E29" s="64">
        <v>2337</v>
      </c>
      <c r="F29" s="176">
        <v>3</v>
      </c>
      <c r="G29" s="173">
        <f t="shared" si="2"/>
        <v>1.2836970474967908</v>
      </c>
      <c r="I29" s="141">
        <v>25</v>
      </c>
      <c r="J29" s="158" t="s">
        <v>186</v>
      </c>
      <c r="K29" s="141">
        <v>57314</v>
      </c>
      <c r="L29" s="142">
        <v>2337</v>
      </c>
      <c r="M29" s="143">
        <v>3</v>
      </c>
      <c r="N29" s="160">
        <f t="shared" si="1"/>
        <v>1.2836970474967908</v>
      </c>
    </row>
    <row r="30" spans="2:14" ht="16.5" thickBot="1" x14ac:dyDescent="0.3">
      <c r="B30" s="168">
        <v>26</v>
      </c>
      <c r="C30" s="66" t="s">
        <v>187</v>
      </c>
      <c r="D30" s="67">
        <v>56773</v>
      </c>
      <c r="E30" s="66">
        <v>1712</v>
      </c>
      <c r="F30" s="177">
        <v>0</v>
      </c>
      <c r="G30" s="174">
        <f t="shared" ref="G30:G45" si="3">1000*F30/E30</f>
        <v>0</v>
      </c>
      <c r="I30" s="141">
        <v>26</v>
      </c>
      <c r="J30" s="125" t="s">
        <v>187</v>
      </c>
      <c r="K30" s="141">
        <v>56773</v>
      </c>
      <c r="L30" s="142">
        <v>1712</v>
      </c>
      <c r="M30" s="143">
        <v>0</v>
      </c>
      <c r="N30" s="161">
        <f t="shared" si="1"/>
        <v>0</v>
      </c>
    </row>
    <row r="31" spans="2:14" ht="16.5" thickBot="1" x14ac:dyDescent="0.3">
      <c r="B31" s="168">
        <v>27</v>
      </c>
      <c r="C31" s="64" t="s">
        <v>47</v>
      </c>
      <c r="D31" s="65">
        <v>56844</v>
      </c>
      <c r="E31" s="64">
        <v>3756</v>
      </c>
      <c r="F31" s="176">
        <v>4</v>
      </c>
      <c r="G31" s="173">
        <f t="shared" si="3"/>
        <v>1.0649627263045793</v>
      </c>
      <c r="I31" s="141">
        <v>27</v>
      </c>
      <c r="J31" s="158" t="s">
        <v>47</v>
      </c>
      <c r="K31" s="141">
        <v>56844</v>
      </c>
      <c r="L31" s="142">
        <v>3756</v>
      </c>
      <c r="M31" s="143">
        <v>4</v>
      </c>
      <c r="N31" s="160">
        <f t="shared" si="1"/>
        <v>1.0649627263045793</v>
      </c>
    </row>
    <row r="32" spans="2:14" ht="16.5" thickBot="1" x14ac:dyDescent="0.3">
      <c r="B32" s="168">
        <v>28</v>
      </c>
      <c r="C32" s="170" t="s">
        <v>49</v>
      </c>
      <c r="D32" s="171">
        <v>56988</v>
      </c>
      <c r="E32" s="170">
        <v>3742</v>
      </c>
      <c r="F32" s="175">
        <v>21</v>
      </c>
      <c r="G32" s="172">
        <f t="shared" si="3"/>
        <v>5.611972207375735</v>
      </c>
      <c r="H32" s="53" t="s">
        <v>170</v>
      </c>
      <c r="I32" s="141">
        <v>28</v>
      </c>
      <c r="J32" s="157" t="s">
        <v>49</v>
      </c>
      <c r="K32" s="141">
        <v>56988</v>
      </c>
      <c r="L32" s="142">
        <v>3742</v>
      </c>
      <c r="M32" s="143">
        <v>18</v>
      </c>
      <c r="N32" s="159">
        <f t="shared" si="1"/>
        <v>4.810261892036344</v>
      </c>
    </row>
    <row r="33" spans="2:14" ht="16.5" thickBot="1" x14ac:dyDescent="0.3">
      <c r="B33" s="168">
        <v>29</v>
      </c>
      <c r="C33" s="66" t="s">
        <v>188</v>
      </c>
      <c r="D33" s="67">
        <v>57083</v>
      </c>
      <c r="E33" s="66">
        <v>2373</v>
      </c>
      <c r="F33" s="177">
        <v>2</v>
      </c>
      <c r="G33" s="174">
        <f t="shared" si="3"/>
        <v>0.84281500210703753</v>
      </c>
      <c r="I33" s="141">
        <v>29</v>
      </c>
      <c r="J33" s="125" t="s">
        <v>188</v>
      </c>
      <c r="K33" s="141">
        <v>57083</v>
      </c>
      <c r="L33" s="142">
        <v>2373</v>
      </c>
      <c r="M33" s="143">
        <v>2</v>
      </c>
      <c r="N33" s="161">
        <f t="shared" si="1"/>
        <v>0.84281500210703753</v>
      </c>
    </row>
    <row r="34" spans="2:14" ht="16.5" thickBot="1" x14ac:dyDescent="0.3">
      <c r="B34" s="168">
        <v>30</v>
      </c>
      <c r="C34" s="170" t="s">
        <v>53</v>
      </c>
      <c r="D34" s="171">
        <v>57163</v>
      </c>
      <c r="E34" s="170">
        <v>1525</v>
      </c>
      <c r="F34" s="175">
        <v>6</v>
      </c>
      <c r="G34" s="172">
        <f t="shared" si="3"/>
        <v>3.9344262295081966</v>
      </c>
      <c r="I34" s="141">
        <v>30</v>
      </c>
      <c r="J34" s="157" t="s">
        <v>53</v>
      </c>
      <c r="K34" s="141">
        <v>57163</v>
      </c>
      <c r="L34" s="142">
        <v>1525</v>
      </c>
      <c r="M34" s="143">
        <v>6</v>
      </c>
      <c r="N34" s="159">
        <f t="shared" si="1"/>
        <v>3.9344262295081966</v>
      </c>
    </row>
    <row r="35" spans="2:14" ht="16.5" thickBot="1" x14ac:dyDescent="0.3">
      <c r="B35" s="168">
        <v>31</v>
      </c>
      <c r="C35" s="64" t="s">
        <v>55</v>
      </c>
      <c r="D35" s="65">
        <v>57225</v>
      </c>
      <c r="E35" s="64">
        <v>1809</v>
      </c>
      <c r="F35" s="176">
        <v>4</v>
      </c>
      <c r="G35" s="173">
        <f t="shared" si="3"/>
        <v>2.211166390270868</v>
      </c>
      <c r="I35" s="141">
        <v>31</v>
      </c>
      <c r="J35" s="158" t="s">
        <v>55</v>
      </c>
      <c r="K35" s="141">
        <v>57225</v>
      </c>
      <c r="L35" s="142">
        <v>1809</v>
      </c>
      <c r="M35" s="143">
        <v>4</v>
      </c>
      <c r="N35" s="160">
        <f t="shared" si="1"/>
        <v>2.211166390270868</v>
      </c>
    </row>
    <row r="36" spans="2:14" ht="16.5" thickBot="1" x14ac:dyDescent="0.3">
      <c r="B36" s="168">
        <v>32</v>
      </c>
      <c r="C36" s="66" t="s">
        <v>57</v>
      </c>
      <c r="D36" s="67">
        <v>57350</v>
      </c>
      <c r="E36" s="66">
        <v>4264</v>
      </c>
      <c r="F36" s="177">
        <v>4</v>
      </c>
      <c r="G36" s="174">
        <f t="shared" si="3"/>
        <v>0.93808630393996251</v>
      </c>
      <c r="I36" s="141">
        <v>32</v>
      </c>
      <c r="J36" s="125" t="s">
        <v>57</v>
      </c>
      <c r="K36" s="141">
        <v>57350</v>
      </c>
      <c r="L36" s="142">
        <v>4264</v>
      </c>
      <c r="M36" s="143">
        <v>4</v>
      </c>
      <c r="N36" s="161">
        <f t="shared" si="1"/>
        <v>0.93808630393996251</v>
      </c>
    </row>
    <row r="37" spans="2:14" ht="16.5" thickBot="1" x14ac:dyDescent="0.3">
      <c r="B37" s="168">
        <v>33</v>
      </c>
      <c r="C37" s="64" t="s">
        <v>189</v>
      </c>
      <c r="D37" s="65">
        <v>57449</v>
      </c>
      <c r="E37" s="64">
        <v>1367</v>
      </c>
      <c r="F37" s="176">
        <v>2</v>
      </c>
      <c r="G37" s="173">
        <f t="shared" si="3"/>
        <v>1.463057790782736</v>
      </c>
      <c r="I37" s="141">
        <v>33</v>
      </c>
      <c r="J37" s="158" t="s">
        <v>189</v>
      </c>
      <c r="K37" s="141">
        <v>57449</v>
      </c>
      <c r="L37" s="142">
        <v>1367</v>
      </c>
      <c r="M37" s="143">
        <v>3</v>
      </c>
      <c r="N37" s="160">
        <f t="shared" si="1"/>
        <v>2.1945866861741039</v>
      </c>
    </row>
    <row r="38" spans="2:14" ht="16.5" thickBot="1" x14ac:dyDescent="0.3">
      <c r="B38" s="168">
        <v>34</v>
      </c>
      <c r="C38" s="170" t="s">
        <v>61</v>
      </c>
      <c r="D38" s="171">
        <v>55062</v>
      </c>
      <c r="E38" s="170">
        <v>3044</v>
      </c>
      <c r="F38" s="175">
        <v>10</v>
      </c>
      <c r="G38" s="172">
        <f t="shared" si="3"/>
        <v>3.2851511169513796</v>
      </c>
      <c r="I38" s="141">
        <v>34</v>
      </c>
      <c r="J38" s="157" t="s">
        <v>61</v>
      </c>
      <c r="K38" s="141">
        <v>55062</v>
      </c>
      <c r="L38" s="142">
        <v>3044</v>
      </c>
      <c r="M38" s="143">
        <v>11</v>
      </c>
      <c r="N38" s="159">
        <f t="shared" si="1"/>
        <v>3.6136662286465175</v>
      </c>
    </row>
    <row r="39" spans="2:14" ht="16.5" thickBot="1" x14ac:dyDescent="0.3">
      <c r="B39" s="168">
        <v>35</v>
      </c>
      <c r="C39" s="66" t="s">
        <v>190</v>
      </c>
      <c r="D39" s="67">
        <v>57546</v>
      </c>
      <c r="E39" s="66">
        <v>1493</v>
      </c>
      <c r="F39" s="177">
        <v>1</v>
      </c>
      <c r="G39" s="174">
        <f t="shared" si="3"/>
        <v>0.66979236436704626</v>
      </c>
      <c r="I39" s="141">
        <v>35</v>
      </c>
      <c r="J39" s="125" t="s">
        <v>190</v>
      </c>
      <c r="K39" s="141">
        <v>57546</v>
      </c>
      <c r="L39" s="142">
        <v>1493</v>
      </c>
      <c r="M39" s="143">
        <v>1</v>
      </c>
      <c r="N39" s="161">
        <f t="shared" si="1"/>
        <v>0.66979236436704626</v>
      </c>
    </row>
    <row r="40" spans="2:14" ht="16.5" thickBot="1" x14ac:dyDescent="0.3">
      <c r="B40" s="168">
        <v>36</v>
      </c>
      <c r="C40" s="170" t="s">
        <v>65</v>
      </c>
      <c r="D40" s="171">
        <v>57582</v>
      </c>
      <c r="E40" s="170">
        <v>4407</v>
      </c>
      <c r="F40" s="175">
        <v>17</v>
      </c>
      <c r="G40" s="172">
        <f t="shared" si="3"/>
        <v>3.8574994327206715</v>
      </c>
      <c r="I40" s="141">
        <v>36</v>
      </c>
      <c r="J40" s="157" t="s">
        <v>65</v>
      </c>
      <c r="K40" s="141">
        <v>57582</v>
      </c>
      <c r="L40" s="142">
        <v>4407</v>
      </c>
      <c r="M40" s="143">
        <v>19</v>
      </c>
      <c r="N40" s="159">
        <f t="shared" si="1"/>
        <v>4.3113228953936922</v>
      </c>
    </row>
    <row r="41" spans="2:14" ht="16.5" thickBot="1" x14ac:dyDescent="0.3">
      <c r="B41" s="168">
        <v>37</v>
      </c>
      <c r="C41" s="64" t="s">
        <v>191</v>
      </c>
      <c r="D41" s="65">
        <v>57644</v>
      </c>
      <c r="E41" s="64">
        <v>2754</v>
      </c>
      <c r="F41" s="176">
        <v>5</v>
      </c>
      <c r="G41" s="173">
        <f t="shared" si="3"/>
        <v>1.8155410312273057</v>
      </c>
      <c r="I41" s="141">
        <v>37</v>
      </c>
      <c r="J41" s="158" t="s">
        <v>191</v>
      </c>
      <c r="K41" s="141">
        <v>57644</v>
      </c>
      <c r="L41" s="142">
        <v>2754</v>
      </c>
      <c r="M41" s="143">
        <v>6</v>
      </c>
      <c r="N41" s="160">
        <f t="shared" si="1"/>
        <v>2.1786492374727668</v>
      </c>
    </row>
    <row r="42" spans="2:14" ht="16.5" thickBot="1" x14ac:dyDescent="0.3">
      <c r="B42" s="168">
        <v>38</v>
      </c>
      <c r="C42" s="170" t="s">
        <v>192</v>
      </c>
      <c r="D42" s="171">
        <v>57706</v>
      </c>
      <c r="E42" s="170">
        <v>46288</v>
      </c>
      <c r="F42" s="175">
        <v>200</v>
      </c>
      <c r="G42" s="172">
        <f t="shared" si="3"/>
        <v>4.3207742827514695</v>
      </c>
      <c r="H42" s="53" t="s">
        <v>170</v>
      </c>
      <c r="I42" s="141">
        <v>38</v>
      </c>
      <c r="J42" s="157" t="s">
        <v>192</v>
      </c>
      <c r="K42" s="141">
        <v>57706</v>
      </c>
      <c r="L42" s="142">
        <v>46288</v>
      </c>
      <c r="M42" s="143">
        <v>193</v>
      </c>
      <c r="N42" s="159">
        <f t="shared" si="1"/>
        <v>4.169547182855168</v>
      </c>
    </row>
    <row r="43" spans="2:14" ht="16.5" thickBot="1" x14ac:dyDescent="0.3">
      <c r="B43" s="168">
        <v>39</v>
      </c>
      <c r="C43" s="64" t="s">
        <v>71</v>
      </c>
      <c r="D43" s="65">
        <v>57742</v>
      </c>
      <c r="E43" s="64">
        <v>3899</v>
      </c>
      <c r="F43" s="176">
        <v>4</v>
      </c>
      <c r="G43" s="173">
        <f t="shared" si="3"/>
        <v>1.0259040779687099</v>
      </c>
      <c r="I43" s="141">
        <v>39</v>
      </c>
      <c r="J43" s="158" t="s">
        <v>71</v>
      </c>
      <c r="K43" s="141">
        <v>57742</v>
      </c>
      <c r="L43" s="142">
        <v>3899</v>
      </c>
      <c r="M43" s="143">
        <v>4</v>
      </c>
      <c r="N43" s="160">
        <f t="shared" si="1"/>
        <v>1.0259040779687099</v>
      </c>
    </row>
    <row r="44" spans="2:14" ht="16.5" thickBot="1" x14ac:dyDescent="0.3">
      <c r="B44" s="168">
        <v>40</v>
      </c>
      <c r="C44" s="170" t="s">
        <v>193</v>
      </c>
      <c r="D44" s="171">
        <v>57948</v>
      </c>
      <c r="E44" s="170">
        <v>2296</v>
      </c>
      <c r="F44" s="175">
        <v>10</v>
      </c>
      <c r="G44" s="172">
        <f t="shared" si="3"/>
        <v>4.3554006968641117</v>
      </c>
      <c r="I44" s="141">
        <v>40</v>
      </c>
      <c r="J44" s="157" t="s">
        <v>193</v>
      </c>
      <c r="K44" s="141">
        <v>57948</v>
      </c>
      <c r="L44" s="142">
        <v>2296</v>
      </c>
      <c r="M44" s="143">
        <v>12</v>
      </c>
      <c r="N44" s="159">
        <f t="shared" si="1"/>
        <v>5.2264808362369335</v>
      </c>
    </row>
    <row r="45" spans="2:14" ht="16.5" thickBot="1" x14ac:dyDescent="0.3">
      <c r="B45" s="168">
        <v>41</v>
      </c>
      <c r="C45" s="66" t="s">
        <v>75</v>
      </c>
      <c r="D45" s="67">
        <v>57831</v>
      </c>
      <c r="E45" s="66">
        <v>1513</v>
      </c>
      <c r="F45" s="177">
        <v>1</v>
      </c>
      <c r="G45" s="174">
        <f t="shared" si="3"/>
        <v>0.66093853271645742</v>
      </c>
      <c r="I45" s="141">
        <v>41</v>
      </c>
      <c r="J45" s="125" t="s">
        <v>75</v>
      </c>
      <c r="K45" s="141">
        <v>57831</v>
      </c>
      <c r="L45" s="142">
        <v>1513</v>
      </c>
      <c r="M45" s="143">
        <v>1</v>
      </c>
      <c r="N45" s="161">
        <f t="shared" si="1"/>
        <v>0.66093853271645742</v>
      </c>
    </row>
    <row r="46" spans="2:14" ht="16.5" thickBot="1" x14ac:dyDescent="0.3">
      <c r="B46" s="168">
        <v>42</v>
      </c>
      <c r="C46" s="64" t="s">
        <v>194</v>
      </c>
      <c r="D46" s="65">
        <v>57902</v>
      </c>
      <c r="E46" s="64">
        <v>9126</v>
      </c>
      <c r="F46" s="176">
        <v>13</v>
      </c>
      <c r="G46" s="173">
        <f t="shared" ref="G46:G65" si="4">1000*F46/E46</f>
        <v>1.4245014245014245</v>
      </c>
      <c r="I46" s="141">
        <v>42</v>
      </c>
      <c r="J46" s="158" t="s">
        <v>194</v>
      </c>
      <c r="K46" s="141">
        <v>57902</v>
      </c>
      <c r="L46" s="142">
        <v>9126</v>
      </c>
      <c r="M46" s="143">
        <v>13</v>
      </c>
      <c r="N46" s="160">
        <f t="shared" si="1"/>
        <v>1.4245014245014245</v>
      </c>
    </row>
    <row r="47" spans="2:14" ht="16.5" thickBot="1" x14ac:dyDescent="0.3">
      <c r="B47" s="168">
        <v>43</v>
      </c>
      <c r="C47" s="64" t="s">
        <v>79</v>
      </c>
      <c r="D47" s="65">
        <v>58008</v>
      </c>
      <c r="E47" s="64">
        <v>3834</v>
      </c>
      <c r="F47" s="176">
        <v>4</v>
      </c>
      <c r="G47" s="173">
        <f t="shared" si="4"/>
        <v>1.0432968179447053</v>
      </c>
      <c r="I47" s="141">
        <v>43</v>
      </c>
      <c r="J47" s="158" t="s">
        <v>79</v>
      </c>
      <c r="K47" s="141">
        <v>58008</v>
      </c>
      <c r="L47" s="142">
        <v>3834</v>
      </c>
      <c r="M47" s="143">
        <v>4</v>
      </c>
      <c r="N47" s="160">
        <f t="shared" si="1"/>
        <v>1.0432968179447053</v>
      </c>
    </row>
    <row r="48" spans="2:14" ht="16.5" thickBot="1" x14ac:dyDescent="0.3">
      <c r="B48" s="168">
        <v>44</v>
      </c>
      <c r="C48" s="66" t="s">
        <v>81</v>
      </c>
      <c r="D48" s="67">
        <v>58142</v>
      </c>
      <c r="E48" s="66">
        <v>4332</v>
      </c>
      <c r="F48" s="177">
        <v>4</v>
      </c>
      <c r="G48" s="174">
        <f t="shared" si="4"/>
        <v>0.92336103416435822</v>
      </c>
      <c r="I48" s="141">
        <v>44</v>
      </c>
      <c r="J48" s="125" t="s">
        <v>81</v>
      </c>
      <c r="K48" s="141">
        <v>58142</v>
      </c>
      <c r="L48" s="142">
        <v>4332</v>
      </c>
      <c r="M48" s="143">
        <v>4</v>
      </c>
      <c r="N48" s="161">
        <f t="shared" si="1"/>
        <v>0.92336103416435822</v>
      </c>
    </row>
    <row r="49" spans="2:14" ht="16.5" thickBot="1" x14ac:dyDescent="0.3">
      <c r="B49" s="168">
        <v>45</v>
      </c>
      <c r="C49" s="170" t="s">
        <v>195</v>
      </c>
      <c r="D49" s="171">
        <v>58204</v>
      </c>
      <c r="E49" s="170">
        <v>1481</v>
      </c>
      <c r="F49" s="175">
        <v>6</v>
      </c>
      <c r="G49" s="172">
        <f t="shared" si="4"/>
        <v>4.0513166779203242</v>
      </c>
      <c r="H49" s="53" t="s">
        <v>170</v>
      </c>
      <c r="I49" s="141">
        <v>45</v>
      </c>
      <c r="J49" s="125" t="s">
        <v>195</v>
      </c>
      <c r="K49" s="141">
        <v>58204</v>
      </c>
      <c r="L49" s="142">
        <v>1481</v>
      </c>
      <c r="M49" s="143">
        <v>1</v>
      </c>
      <c r="N49" s="161">
        <f t="shared" si="1"/>
        <v>0.67521944632005404</v>
      </c>
    </row>
    <row r="50" spans="2:14" ht="16.5" thickBot="1" x14ac:dyDescent="0.3">
      <c r="B50" s="168">
        <v>46</v>
      </c>
      <c r="C50" s="64" t="s">
        <v>196</v>
      </c>
      <c r="D50" s="65">
        <v>55106</v>
      </c>
      <c r="E50" s="64">
        <v>1181</v>
      </c>
      <c r="F50" s="176">
        <v>3</v>
      </c>
      <c r="G50" s="173">
        <f t="shared" si="4"/>
        <v>2.5402201524132093</v>
      </c>
      <c r="I50" s="141">
        <v>46</v>
      </c>
      <c r="J50" s="158" t="s">
        <v>196</v>
      </c>
      <c r="K50" s="141">
        <v>55106</v>
      </c>
      <c r="L50" s="142">
        <v>1181</v>
      </c>
      <c r="M50" s="143">
        <v>3</v>
      </c>
      <c r="N50" s="160">
        <f t="shared" si="1"/>
        <v>2.5402201524132093</v>
      </c>
    </row>
    <row r="51" spans="2:14" ht="16.5" thickBot="1" x14ac:dyDescent="0.3">
      <c r="B51" s="168">
        <v>47</v>
      </c>
      <c r="C51" s="64" t="s">
        <v>87</v>
      </c>
      <c r="D51" s="65">
        <v>58259</v>
      </c>
      <c r="E51" s="64">
        <v>4976</v>
      </c>
      <c r="F51" s="176">
        <v>14</v>
      </c>
      <c r="G51" s="173">
        <f t="shared" si="4"/>
        <v>2.8135048231511255</v>
      </c>
      <c r="H51" s="53" t="s">
        <v>170</v>
      </c>
      <c r="I51" s="141">
        <v>47</v>
      </c>
      <c r="J51" s="158" t="s">
        <v>87</v>
      </c>
      <c r="K51" s="141">
        <v>58259</v>
      </c>
      <c r="L51" s="142">
        <v>4976</v>
      </c>
      <c r="M51" s="143">
        <v>12</v>
      </c>
      <c r="N51" s="160">
        <f t="shared" si="1"/>
        <v>2.4115755627009645</v>
      </c>
    </row>
    <row r="52" spans="2:14" ht="16.5" thickBot="1" x14ac:dyDescent="0.3">
      <c r="B52" s="168">
        <v>48</v>
      </c>
      <c r="C52" s="64" t="s">
        <v>89</v>
      </c>
      <c r="D52" s="65">
        <v>58311</v>
      </c>
      <c r="E52" s="64">
        <v>4662</v>
      </c>
      <c r="F52" s="176">
        <v>10</v>
      </c>
      <c r="G52" s="173">
        <f t="shared" si="4"/>
        <v>2.1450021450021448</v>
      </c>
      <c r="H52" s="53" t="s">
        <v>170</v>
      </c>
      <c r="I52" s="141">
        <v>48</v>
      </c>
      <c r="J52" s="158" t="s">
        <v>89</v>
      </c>
      <c r="K52" s="141">
        <v>58311</v>
      </c>
      <c r="L52" s="142">
        <v>4662</v>
      </c>
      <c r="M52" s="143">
        <v>7</v>
      </c>
      <c r="N52" s="160">
        <f t="shared" si="1"/>
        <v>1.5015015015015014</v>
      </c>
    </row>
    <row r="53" spans="2:14" ht="16.5" thickBot="1" x14ac:dyDescent="0.3">
      <c r="B53" s="168">
        <v>49</v>
      </c>
      <c r="C53" s="66" t="s">
        <v>197</v>
      </c>
      <c r="D53" s="67">
        <v>58357</v>
      </c>
      <c r="E53" s="66">
        <v>2298</v>
      </c>
      <c r="F53" s="177">
        <v>0</v>
      </c>
      <c r="G53" s="174">
        <f t="shared" si="4"/>
        <v>0</v>
      </c>
      <c r="I53" s="141">
        <v>49</v>
      </c>
      <c r="J53" s="125" t="s">
        <v>197</v>
      </c>
      <c r="K53" s="141">
        <v>58357</v>
      </c>
      <c r="L53" s="142">
        <v>2298</v>
      </c>
      <c r="M53" s="143">
        <v>0</v>
      </c>
      <c r="N53" s="161">
        <f t="shared" si="1"/>
        <v>0</v>
      </c>
    </row>
    <row r="54" spans="2:14" ht="16.5" thickBot="1" x14ac:dyDescent="0.3">
      <c r="B54" s="168">
        <v>50</v>
      </c>
      <c r="C54" s="66" t="s">
        <v>198</v>
      </c>
      <c r="D54" s="67">
        <v>58393</v>
      </c>
      <c r="E54" s="66">
        <v>1385</v>
      </c>
      <c r="F54" s="177">
        <v>0</v>
      </c>
      <c r="G54" s="174">
        <f t="shared" si="4"/>
        <v>0</v>
      </c>
      <c r="I54" s="141">
        <v>50</v>
      </c>
      <c r="J54" s="125" t="s">
        <v>198</v>
      </c>
      <c r="K54" s="141">
        <v>58393</v>
      </c>
      <c r="L54" s="142">
        <v>1385</v>
      </c>
      <c r="M54" s="143">
        <v>0</v>
      </c>
      <c r="N54" s="161">
        <f t="shared" si="1"/>
        <v>0</v>
      </c>
    </row>
    <row r="55" spans="2:14" ht="16.5" thickBot="1" x14ac:dyDescent="0.3">
      <c r="B55" s="168">
        <v>51</v>
      </c>
      <c r="C55" s="66" t="s">
        <v>199</v>
      </c>
      <c r="D55" s="67">
        <v>58464</v>
      </c>
      <c r="E55" s="66">
        <v>1664</v>
      </c>
      <c r="F55" s="177">
        <v>1</v>
      </c>
      <c r="G55" s="174">
        <f t="shared" si="4"/>
        <v>0.60096153846153844</v>
      </c>
      <c r="I55" s="141">
        <v>51</v>
      </c>
      <c r="J55" s="125" t="s">
        <v>199</v>
      </c>
      <c r="K55" s="141">
        <v>58464</v>
      </c>
      <c r="L55" s="142">
        <v>1664</v>
      </c>
      <c r="M55" s="143">
        <v>1</v>
      </c>
      <c r="N55" s="161">
        <f t="shared" si="1"/>
        <v>0.60096153846153844</v>
      </c>
    </row>
    <row r="56" spans="2:14" ht="16.5" thickBot="1" x14ac:dyDescent="0.3">
      <c r="B56" s="168">
        <v>52</v>
      </c>
      <c r="C56" s="66" t="s">
        <v>200</v>
      </c>
      <c r="D56" s="67">
        <v>58534</v>
      </c>
      <c r="E56" s="66">
        <v>1505</v>
      </c>
      <c r="F56" s="177">
        <v>1</v>
      </c>
      <c r="G56" s="174">
        <f t="shared" si="4"/>
        <v>0.66445182724252494</v>
      </c>
      <c r="I56" s="141">
        <v>52</v>
      </c>
      <c r="J56" s="125" t="s">
        <v>200</v>
      </c>
      <c r="K56" s="141">
        <v>58534</v>
      </c>
      <c r="L56" s="142">
        <v>1505</v>
      </c>
      <c r="M56" s="143">
        <v>1</v>
      </c>
      <c r="N56" s="161">
        <f t="shared" si="1"/>
        <v>0.66445182724252494</v>
      </c>
    </row>
    <row r="57" spans="2:14" ht="16.5" thickBot="1" x14ac:dyDescent="0.3">
      <c r="B57" s="168">
        <v>53</v>
      </c>
      <c r="C57" s="66" t="s">
        <v>99</v>
      </c>
      <c r="D57" s="67">
        <v>55160</v>
      </c>
      <c r="E57" s="66">
        <v>3652</v>
      </c>
      <c r="F57" s="177">
        <v>3</v>
      </c>
      <c r="G57" s="174">
        <f t="shared" si="4"/>
        <v>0.8214676889375685</v>
      </c>
      <c r="I57" s="141">
        <v>53</v>
      </c>
      <c r="J57" s="158" t="s">
        <v>99</v>
      </c>
      <c r="K57" s="141">
        <v>55160</v>
      </c>
      <c r="L57" s="142">
        <v>3652</v>
      </c>
      <c r="M57" s="143">
        <v>5</v>
      </c>
      <c r="N57" s="160">
        <f t="shared" si="1"/>
        <v>1.3691128148959475</v>
      </c>
    </row>
    <row r="58" spans="2:14" ht="16.5" thickBot="1" x14ac:dyDescent="0.3">
      <c r="B58" s="168">
        <v>54</v>
      </c>
      <c r="C58" s="64" t="s">
        <v>101</v>
      </c>
      <c r="D58" s="65">
        <v>55277</v>
      </c>
      <c r="E58" s="64">
        <v>5881</v>
      </c>
      <c r="F58" s="176">
        <v>11</v>
      </c>
      <c r="G58" s="173">
        <f t="shared" si="4"/>
        <v>1.8704301989457575</v>
      </c>
      <c r="H58" s="53" t="s">
        <v>170</v>
      </c>
      <c r="I58" s="141">
        <v>54</v>
      </c>
      <c r="J58" s="158" t="s">
        <v>101</v>
      </c>
      <c r="K58" s="141">
        <v>55277</v>
      </c>
      <c r="L58" s="142">
        <v>5881</v>
      </c>
      <c r="M58" s="143">
        <v>10</v>
      </c>
      <c r="N58" s="160">
        <f t="shared" si="1"/>
        <v>1.7003910899506887</v>
      </c>
    </row>
    <row r="59" spans="2:14" ht="16.5" thickBot="1" x14ac:dyDescent="0.3">
      <c r="B59" s="168">
        <v>55</v>
      </c>
      <c r="C59" s="64" t="s">
        <v>103</v>
      </c>
      <c r="D59" s="65">
        <v>58552</v>
      </c>
      <c r="E59" s="64">
        <v>3862</v>
      </c>
      <c r="F59" s="176">
        <v>8</v>
      </c>
      <c r="G59" s="173">
        <f t="shared" si="4"/>
        <v>2.0714655618850335</v>
      </c>
      <c r="I59" s="141">
        <v>55</v>
      </c>
      <c r="J59" s="158" t="s">
        <v>103</v>
      </c>
      <c r="K59" s="141">
        <v>58552</v>
      </c>
      <c r="L59" s="142">
        <v>3862</v>
      </c>
      <c r="M59" s="143">
        <v>8</v>
      </c>
      <c r="N59" s="160">
        <f t="shared" si="1"/>
        <v>2.0714655618850335</v>
      </c>
    </row>
    <row r="60" spans="2:14" ht="16.5" thickBot="1" x14ac:dyDescent="0.3">
      <c r="B60" s="168">
        <v>56</v>
      </c>
      <c r="C60" s="64" t="s">
        <v>105</v>
      </c>
      <c r="D60" s="65">
        <v>58623</v>
      </c>
      <c r="E60" s="64">
        <v>3284</v>
      </c>
      <c r="F60" s="176">
        <v>4</v>
      </c>
      <c r="G60" s="173">
        <f t="shared" si="4"/>
        <v>1.2180267965895251</v>
      </c>
      <c r="I60" s="141">
        <v>56</v>
      </c>
      <c r="J60" s="158" t="s">
        <v>105</v>
      </c>
      <c r="K60" s="141">
        <v>58623</v>
      </c>
      <c r="L60" s="142">
        <v>3284</v>
      </c>
      <c r="M60" s="143">
        <v>4</v>
      </c>
      <c r="N60" s="160">
        <f t="shared" si="1"/>
        <v>1.2180267965895251</v>
      </c>
    </row>
    <row r="61" spans="2:14" ht="16.5" thickBot="1" x14ac:dyDescent="0.3">
      <c r="B61" s="168">
        <v>57</v>
      </c>
      <c r="C61" s="64" t="s">
        <v>201</v>
      </c>
      <c r="D61" s="65">
        <v>58721</v>
      </c>
      <c r="E61" s="64">
        <v>3279</v>
      </c>
      <c r="F61" s="176">
        <v>9</v>
      </c>
      <c r="G61" s="173">
        <f t="shared" si="4"/>
        <v>2.7447392497712717</v>
      </c>
      <c r="I61" s="141">
        <v>57</v>
      </c>
      <c r="J61" s="156" t="s">
        <v>201</v>
      </c>
      <c r="K61" s="141">
        <v>58721</v>
      </c>
      <c r="L61" s="142">
        <v>3279</v>
      </c>
      <c r="M61" s="143">
        <v>11</v>
      </c>
      <c r="N61" s="159">
        <f t="shared" si="1"/>
        <v>3.3546813052759989</v>
      </c>
    </row>
    <row r="62" spans="2:14" ht="16.5" thickBot="1" x14ac:dyDescent="0.3">
      <c r="B62" s="168">
        <v>58</v>
      </c>
      <c r="C62" s="64" t="s">
        <v>119</v>
      </c>
      <c r="D62" s="65">
        <v>60169</v>
      </c>
      <c r="E62" s="64">
        <v>2302</v>
      </c>
      <c r="F62" s="176">
        <v>3</v>
      </c>
      <c r="G62" s="173">
        <f t="shared" si="4"/>
        <v>1.3032145960034753</v>
      </c>
      <c r="I62" s="141">
        <v>58</v>
      </c>
      <c r="J62" s="158" t="s">
        <v>119</v>
      </c>
      <c r="K62" s="141">
        <v>60169</v>
      </c>
      <c r="L62" s="142">
        <v>2302</v>
      </c>
      <c r="M62" s="143">
        <v>4</v>
      </c>
      <c r="N62" s="160">
        <f t="shared" si="1"/>
        <v>1.737619461337967</v>
      </c>
    </row>
    <row r="63" spans="2:14" ht="16.5" thickBot="1" x14ac:dyDescent="0.3">
      <c r="B63" s="168">
        <v>59</v>
      </c>
      <c r="C63" s="170" t="s">
        <v>202</v>
      </c>
      <c r="D63" s="171">
        <v>58794</v>
      </c>
      <c r="E63" s="170">
        <v>1158</v>
      </c>
      <c r="F63" s="175">
        <v>4</v>
      </c>
      <c r="G63" s="172">
        <f t="shared" si="4"/>
        <v>3.4542314335060449</v>
      </c>
      <c r="I63" s="141">
        <v>59</v>
      </c>
      <c r="J63" s="156" t="s">
        <v>202</v>
      </c>
      <c r="K63" s="141">
        <v>58794</v>
      </c>
      <c r="L63" s="142">
        <v>1158</v>
      </c>
      <c r="M63" s="143">
        <v>4</v>
      </c>
      <c r="N63" s="159">
        <f t="shared" si="1"/>
        <v>3.4542314335060449</v>
      </c>
    </row>
    <row r="64" spans="2:14" ht="16.5" thickBot="1" x14ac:dyDescent="0.3">
      <c r="B64" s="168">
        <v>60</v>
      </c>
      <c r="C64" s="64" t="s">
        <v>125</v>
      </c>
      <c r="D64" s="65">
        <v>58856</v>
      </c>
      <c r="E64" s="64">
        <v>1839</v>
      </c>
      <c r="F64" s="176">
        <v>4</v>
      </c>
      <c r="G64" s="173">
        <f t="shared" si="4"/>
        <v>2.1750951604132682</v>
      </c>
      <c r="I64" s="141">
        <v>60</v>
      </c>
      <c r="J64" s="158" t="s">
        <v>125</v>
      </c>
      <c r="K64" s="141">
        <v>58856</v>
      </c>
      <c r="L64" s="142">
        <v>1839</v>
      </c>
      <c r="M64" s="143">
        <v>4</v>
      </c>
      <c r="N64" s="160">
        <f t="shared" si="1"/>
        <v>2.1750951604132682</v>
      </c>
    </row>
    <row r="65" spans="2:14" ht="16.5" thickBot="1" x14ac:dyDescent="0.3">
      <c r="B65" s="168">
        <v>61</v>
      </c>
      <c r="C65" s="66" t="s">
        <v>203</v>
      </c>
      <c r="D65" s="67">
        <v>58918</v>
      </c>
      <c r="E65" s="66">
        <v>1652</v>
      </c>
      <c r="F65" s="177">
        <v>1</v>
      </c>
      <c r="G65" s="174">
        <f t="shared" si="4"/>
        <v>0.60532687651331718</v>
      </c>
      <c r="I65" s="141">
        <v>61</v>
      </c>
      <c r="J65" s="125" t="s">
        <v>203</v>
      </c>
      <c r="K65" s="141">
        <v>58918</v>
      </c>
      <c r="L65" s="142">
        <v>1652</v>
      </c>
      <c r="M65" s="143">
        <v>1</v>
      </c>
      <c r="N65" s="161">
        <f t="shared" si="1"/>
        <v>0.60532687651331718</v>
      </c>
    </row>
    <row r="66" spans="2:14" ht="16.5" thickBot="1" x14ac:dyDescent="0.3">
      <c r="B66" s="168">
        <v>62</v>
      </c>
      <c r="C66" s="64" t="s">
        <v>204</v>
      </c>
      <c r="D66" s="65">
        <v>58990</v>
      </c>
      <c r="E66" s="64">
        <v>638</v>
      </c>
      <c r="F66" s="176">
        <v>1</v>
      </c>
      <c r="G66" s="173">
        <f t="shared" ref="G66:G73" si="5">1000*F66/E66</f>
        <v>1.567398119122257</v>
      </c>
      <c r="I66" s="141">
        <v>62</v>
      </c>
      <c r="J66" s="158" t="s">
        <v>204</v>
      </c>
      <c r="K66" s="141">
        <v>58990</v>
      </c>
      <c r="L66" s="142">
        <v>638</v>
      </c>
      <c r="M66" s="143">
        <v>1</v>
      </c>
      <c r="N66" s="160">
        <f t="shared" si="1"/>
        <v>1.567398119122257</v>
      </c>
    </row>
    <row r="67" spans="2:14" ht="16.5" thickBot="1" x14ac:dyDescent="0.3">
      <c r="B67" s="168">
        <v>63</v>
      </c>
      <c r="C67" s="64" t="s">
        <v>131</v>
      </c>
      <c r="D67" s="65">
        <v>59041</v>
      </c>
      <c r="E67" s="64">
        <v>4796</v>
      </c>
      <c r="F67" s="176">
        <v>6</v>
      </c>
      <c r="G67" s="173">
        <f t="shared" si="5"/>
        <v>1.2510425354462051</v>
      </c>
      <c r="I67" s="141">
        <v>63</v>
      </c>
      <c r="J67" s="158" t="s">
        <v>131</v>
      </c>
      <c r="K67" s="141">
        <v>59041</v>
      </c>
      <c r="L67" s="142">
        <v>4796</v>
      </c>
      <c r="M67" s="143">
        <v>6</v>
      </c>
      <c r="N67" s="160">
        <f t="shared" si="1"/>
        <v>1.2510425354462051</v>
      </c>
    </row>
    <row r="68" spans="2:14" ht="16.5" thickBot="1" x14ac:dyDescent="0.3">
      <c r="B68" s="168">
        <v>64</v>
      </c>
      <c r="C68" s="64" t="s">
        <v>205</v>
      </c>
      <c r="D68" s="65">
        <v>59238</v>
      </c>
      <c r="E68" s="64">
        <v>1409</v>
      </c>
      <c r="F68" s="176">
        <v>3</v>
      </c>
      <c r="G68" s="173">
        <f t="shared" si="5"/>
        <v>2.1291696238466997</v>
      </c>
      <c r="I68" s="141">
        <v>64</v>
      </c>
      <c r="J68" s="158" t="s">
        <v>233</v>
      </c>
      <c r="K68" s="141">
        <v>59238</v>
      </c>
      <c r="L68" s="142">
        <v>1409</v>
      </c>
      <c r="M68" s="143">
        <v>3</v>
      </c>
      <c r="N68" s="160">
        <f t="shared" si="1"/>
        <v>2.1291696238466997</v>
      </c>
    </row>
    <row r="69" spans="2:14" ht="16.5" thickBot="1" x14ac:dyDescent="0.3">
      <c r="B69" s="168">
        <v>65</v>
      </c>
      <c r="C69" s="64" t="s">
        <v>133</v>
      </c>
      <c r="D69" s="65">
        <v>59130</v>
      </c>
      <c r="E69" s="64">
        <v>1362</v>
      </c>
      <c r="F69" s="176">
        <v>4</v>
      </c>
      <c r="G69" s="173">
        <f t="shared" si="5"/>
        <v>2.9368575624082234</v>
      </c>
      <c r="H69" s="53" t="s">
        <v>170</v>
      </c>
      <c r="I69" s="141">
        <v>65</v>
      </c>
      <c r="J69" s="125" t="s">
        <v>133</v>
      </c>
      <c r="K69" s="141">
        <v>59130</v>
      </c>
      <c r="L69" s="142">
        <v>1362</v>
      </c>
      <c r="M69" s="143">
        <v>1</v>
      </c>
      <c r="N69" s="161">
        <f t="shared" si="1"/>
        <v>0.73421439060205584</v>
      </c>
    </row>
    <row r="70" spans="2:14" ht="16.5" thickBot="1" x14ac:dyDescent="0.3">
      <c r="B70" s="168">
        <v>66</v>
      </c>
      <c r="C70" s="66" t="s">
        <v>206</v>
      </c>
      <c r="D70" s="67">
        <v>59283</v>
      </c>
      <c r="E70" s="66">
        <v>1489</v>
      </c>
      <c r="F70" s="177">
        <v>0</v>
      </c>
      <c r="G70" s="174">
        <f t="shared" si="5"/>
        <v>0</v>
      </c>
      <c r="I70" s="141">
        <v>66</v>
      </c>
      <c r="J70" s="125" t="s">
        <v>206</v>
      </c>
      <c r="K70" s="141">
        <v>59283</v>
      </c>
      <c r="L70" s="142">
        <v>1489</v>
      </c>
      <c r="M70" s="143">
        <v>0</v>
      </c>
      <c r="N70" s="161">
        <f t="shared" ref="N70:N86" si="6">M70*1000/L70</f>
        <v>0</v>
      </c>
    </row>
    <row r="71" spans="2:14" ht="16.5" thickBot="1" x14ac:dyDescent="0.3">
      <c r="B71" s="168">
        <v>67</v>
      </c>
      <c r="C71" s="66" t="s">
        <v>207</v>
      </c>
      <c r="D71" s="67">
        <v>59434</v>
      </c>
      <c r="E71" s="66">
        <v>1532</v>
      </c>
      <c r="F71" s="177">
        <v>1</v>
      </c>
      <c r="G71" s="174">
        <f t="shared" si="5"/>
        <v>0.65274151436031336</v>
      </c>
      <c r="I71" s="141">
        <v>67</v>
      </c>
      <c r="J71" s="125" t="s">
        <v>207</v>
      </c>
      <c r="K71" s="141">
        <v>59434</v>
      </c>
      <c r="L71" s="142">
        <v>1532</v>
      </c>
      <c r="M71" s="143">
        <v>1</v>
      </c>
      <c r="N71" s="161">
        <f t="shared" si="6"/>
        <v>0.65274151436031336</v>
      </c>
    </row>
    <row r="72" spans="2:14" ht="16.5" thickBot="1" x14ac:dyDescent="0.3">
      <c r="B72" s="168">
        <v>68</v>
      </c>
      <c r="C72" s="66" t="s">
        <v>208</v>
      </c>
      <c r="D72" s="67">
        <v>55311</v>
      </c>
      <c r="E72" s="66">
        <v>2207</v>
      </c>
      <c r="F72" s="177">
        <v>1</v>
      </c>
      <c r="G72" s="174">
        <f t="shared" si="5"/>
        <v>0.45310376076121434</v>
      </c>
      <c r="I72" s="141">
        <v>68</v>
      </c>
      <c r="J72" s="125" t="s">
        <v>208</v>
      </c>
      <c r="K72" s="141">
        <v>55311</v>
      </c>
      <c r="L72" s="142">
        <v>2207</v>
      </c>
      <c r="M72" s="143">
        <v>1</v>
      </c>
      <c r="N72" s="161">
        <f t="shared" si="6"/>
        <v>0.45310376076121434</v>
      </c>
    </row>
    <row r="73" spans="2:14" ht="16.5" thickBot="1" x14ac:dyDescent="0.3">
      <c r="B73" s="168">
        <v>69</v>
      </c>
      <c r="C73" s="66" t="s">
        <v>209</v>
      </c>
      <c r="D73" s="67">
        <v>59498</v>
      </c>
      <c r="E73" s="66">
        <v>1274</v>
      </c>
      <c r="F73" s="177">
        <v>1</v>
      </c>
      <c r="G73" s="174">
        <f t="shared" si="5"/>
        <v>0.78492935635792782</v>
      </c>
      <c r="I73" s="141">
        <v>69</v>
      </c>
      <c r="J73" s="158" t="s">
        <v>209</v>
      </c>
      <c r="K73" s="141">
        <v>59498</v>
      </c>
      <c r="L73" s="142">
        <v>1274</v>
      </c>
      <c r="M73" s="143">
        <v>2</v>
      </c>
      <c r="N73" s="160">
        <f t="shared" si="6"/>
        <v>1.5698587127158556</v>
      </c>
    </row>
    <row r="74" spans="2:14" ht="16.5" thickBot="1" x14ac:dyDescent="0.3">
      <c r="B74" s="168">
        <v>70</v>
      </c>
      <c r="C74" s="170" t="s">
        <v>210</v>
      </c>
      <c r="D74" s="171">
        <v>59586</v>
      </c>
      <c r="E74" s="170">
        <v>2253</v>
      </c>
      <c r="F74" s="175">
        <v>8</v>
      </c>
      <c r="G74" s="172">
        <f t="shared" ref="G74:G79" si="7">1000*F74/E74</f>
        <v>3.5508211273857078</v>
      </c>
      <c r="I74" s="141">
        <v>70</v>
      </c>
      <c r="J74" s="157" t="s">
        <v>210</v>
      </c>
      <c r="K74" s="141">
        <v>59586</v>
      </c>
      <c r="L74" s="142">
        <v>2253</v>
      </c>
      <c r="M74" s="143">
        <v>9</v>
      </c>
      <c r="N74" s="159">
        <f t="shared" si="6"/>
        <v>3.9946737683089215</v>
      </c>
    </row>
    <row r="75" spans="2:14" ht="16.5" thickBot="1" x14ac:dyDescent="0.3">
      <c r="B75" s="168">
        <v>71</v>
      </c>
      <c r="C75" s="66" t="s">
        <v>211</v>
      </c>
      <c r="D75" s="67">
        <v>59327</v>
      </c>
      <c r="E75" s="66">
        <v>4132</v>
      </c>
      <c r="F75" s="177">
        <v>0</v>
      </c>
      <c r="G75" s="174">
        <f t="shared" si="7"/>
        <v>0</v>
      </c>
      <c r="I75" s="141">
        <v>71</v>
      </c>
      <c r="J75" s="125" t="s">
        <v>211</v>
      </c>
      <c r="K75" s="141">
        <v>59327</v>
      </c>
      <c r="L75" s="142">
        <v>4132</v>
      </c>
      <c r="M75" s="143">
        <v>0</v>
      </c>
      <c r="N75" s="161">
        <f t="shared" si="6"/>
        <v>0</v>
      </c>
    </row>
    <row r="76" spans="2:14" ht="16.5" thickBot="1" x14ac:dyDescent="0.3">
      <c r="B76" s="168">
        <v>72</v>
      </c>
      <c r="C76" s="64" t="s">
        <v>149</v>
      </c>
      <c r="D76" s="65">
        <v>59416</v>
      </c>
      <c r="E76" s="64">
        <v>2276</v>
      </c>
      <c r="F76" s="176">
        <v>5</v>
      </c>
      <c r="G76" s="173">
        <f t="shared" si="7"/>
        <v>2.1968365553602811</v>
      </c>
      <c r="I76" s="141">
        <v>72</v>
      </c>
      <c r="J76" s="158" t="s">
        <v>149</v>
      </c>
      <c r="K76" s="141">
        <v>59416</v>
      </c>
      <c r="L76" s="142">
        <v>2276</v>
      </c>
      <c r="M76" s="143">
        <v>5</v>
      </c>
      <c r="N76" s="160">
        <f t="shared" si="6"/>
        <v>2.1968365553602811</v>
      </c>
    </row>
    <row r="77" spans="2:14" ht="16.5" thickBot="1" x14ac:dyDescent="0.3">
      <c r="B77" s="168">
        <v>73</v>
      </c>
      <c r="C77" s="66" t="s">
        <v>151</v>
      </c>
      <c r="D77" s="67">
        <v>59657</v>
      </c>
      <c r="E77" s="66">
        <v>1528</v>
      </c>
      <c r="F77" s="177">
        <v>1</v>
      </c>
      <c r="G77" s="174">
        <f t="shared" si="7"/>
        <v>0.65445026178010468</v>
      </c>
      <c r="I77" s="141">
        <v>73</v>
      </c>
      <c r="J77" s="125" t="s">
        <v>151</v>
      </c>
      <c r="K77" s="141">
        <v>59657</v>
      </c>
      <c r="L77" s="142">
        <v>1528</v>
      </c>
      <c r="M77" s="143">
        <v>1</v>
      </c>
      <c r="N77" s="161">
        <f t="shared" si="6"/>
        <v>0.65445026178010468</v>
      </c>
    </row>
    <row r="78" spans="2:14" ht="16.5" thickBot="1" x14ac:dyDescent="0.3">
      <c r="B78" s="168">
        <v>74</v>
      </c>
      <c r="C78" s="66" t="s">
        <v>212</v>
      </c>
      <c r="D78" s="67">
        <v>59826</v>
      </c>
      <c r="E78" s="66">
        <v>1728</v>
      </c>
      <c r="F78" s="177">
        <v>1</v>
      </c>
      <c r="G78" s="174">
        <f t="shared" si="7"/>
        <v>0.57870370370370372</v>
      </c>
      <c r="I78" s="141">
        <v>74</v>
      </c>
      <c r="J78" s="125" t="s">
        <v>212</v>
      </c>
      <c r="K78" s="141">
        <v>59826</v>
      </c>
      <c r="L78" s="142">
        <v>1728</v>
      </c>
      <c r="M78" s="143">
        <v>1</v>
      </c>
      <c r="N78" s="161">
        <f t="shared" si="6"/>
        <v>0.57870370370370372</v>
      </c>
    </row>
    <row r="79" spans="2:14" ht="16.5" thickBot="1" x14ac:dyDescent="0.3">
      <c r="B79" s="168">
        <v>75</v>
      </c>
      <c r="C79" s="66" t="s">
        <v>155</v>
      </c>
      <c r="D79" s="67">
        <v>59693</v>
      </c>
      <c r="E79" s="66">
        <v>4583</v>
      </c>
      <c r="F79" s="177">
        <v>3</v>
      </c>
      <c r="G79" s="174">
        <f t="shared" si="7"/>
        <v>0.65459306131355011</v>
      </c>
      <c r="I79" s="141">
        <v>75</v>
      </c>
      <c r="J79" s="125" t="s">
        <v>155</v>
      </c>
      <c r="K79" s="141">
        <v>59693</v>
      </c>
      <c r="L79" s="142">
        <v>4583</v>
      </c>
      <c r="M79" s="143">
        <v>3</v>
      </c>
      <c r="N79" s="161">
        <f t="shared" si="6"/>
        <v>0.65459306131355011</v>
      </c>
    </row>
    <row r="80" spans="2:14" ht="16.5" thickBot="1" x14ac:dyDescent="0.3">
      <c r="B80" s="168">
        <v>76</v>
      </c>
      <c r="C80" s="170" t="s">
        <v>157</v>
      </c>
      <c r="D80" s="171">
        <v>59764</v>
      </c>
      <c r="E80" s="170">
        <v>2190</v>
      </c>
      <c r="F80" s="175">
        <v>10</v>
      </c>
      <c r="G80" s="172">
        <f t="shared" ref="G80:G86" si="8">1000*F80/E80</f>
        <v>4.5662100456621006</v>
      </c>
      <c r="H80" s="53" t="s">
        <v>170</v>
      </c>
      <c r="I80" s="141">
        <v>76</v>
      </c>
      <c r="J80" s="158" t="s">
        <v>157</v>
      </c>
      <c r="K80" s="141">
        <v>59764</v>
      </c>
      <c r="L80" s="142">
        <v>2190</v>
      </c>
      <c r="M80" s="143">
        <v>5</v>
      </c>
      <c r="N80" s="160">
        <f t="shared" si="6"/>
        <v>2.2831050228310503</v>
      </c>
    </row>
    <row r="81" spans="2:14" ht="16.5" thickBot="1" x14ac:dyDescent="0.3">
      <c r="B81" s="168">
        <v>77</v>
      </c>
      <c r="C81" s="64" t="s">
        <v>213</v>
      </c>
      <c r="D81" s="65">
        <v>59880</v>
      </c>
      <c r="E81" s="64">
        <v>2578</v>
      </c>
      <c r="F81" s="176">
        <v>5</v>
      </c>
      <c r="G81" s="173">
        <f t="shared" si="8"/>
        <v>1.939487975174554</v>
      </c>
      <c r="I81" s="141">
        <v>77</v>
      </c>
      <c r="J81" s="158" t="s">
        <v>213</v>
      </c>
      <c r="K81" s="141">
        <v>59880</v>
      </c>
      <c r="L81" s="142">
        <v>2578</v>
      </c>
      <c r="M81" s="143">
        <v>5</v>
      </c>
      <c r="N81" s="160">
        <f t="shared" si="6"/>
        <v>1.939487975174554</v>
      </c>
    </row>
    <row r="82" spans="2:14" ht="16.5" thickBot="1" x14ac:dyDescent="0.3">
      <c r="B82" s="168">
        <v>78</v>
      </c>
      <c r="C82" s="170" t="s">
        <v>161</v>
      </c>
      <c r="D82" s="171">
        <v>59942</v>
      </c>
      <c r="E82" s="170">
        <v>2121</v>
      </c>
      <c r="F82" s="175">
        <v>18</v>
      </c>
      <c r="G82" s="172">
        <f t="shared" si="8"/>
        <v>8.4865629420084865</v>
      </c>
      <c r="I82" s="141">
        <v>78</v>
      </c>
      <c r="J82" s="157" t="s">
        <v>161</v>
      </c>
      <c r="K82" s="141">
        <v>59942</v>
      </c>
      <c r="L82" s="142">
        <v>2121</v>
      </c>
      <c r="M82" s="143">
        <v>21</v>
      </c>
      <c r="N82" s="159">
        <f t="shared" si="6"/>
        <v>9.9009900990099009</v>
      </c>
    </row>
    <row r="83" spans="2:14" ht="16.5" thickBot="1" x14ac:dyDescent="0.3">
      <c r="B83" s="168">
        <v>79</v>
      </c>
      <c r="C83" s="64" t="s">
        <v>163</v>
      </c>
      <c r="D83" s="65">
        <v>60026</v>
      </c>
      <c r="E83" s="64">
        <v>951</v>
      </c>
      <c r="F83" s="176">
        <v>1</v>
      </c>
      <c r="G83" s="173">
        <f t="shared" si="8"/>
        <v>1.0515247108307044</v>
      </c>
      <c r="I83" s="141">
        <v>79</v>
      </c>
      <c r="J83" s="158" t="s">
        <v>163</v>
      </c>
      <c r="K83" s="141">
        <v>60026</v>
      </c>
      <c r="L83" s="142">
        <v>951</v>
      </c>
      <c r="M83" s="143">
        <v>1</v>
      </c>
      <c r="N83" s="160">
        <f t="shared" si="6"/>
        <v>1.0515247108307044</v>
      </c>
    </row>
    <row r="84" spans="2:14" ht="16.5" thickBot="1" x14ac:dyDescent="0.3">
      <c r="B84" s="168">
        <v>80</v>
      </c>
      <c r="C84" s="64" t="s">
        <v>214</v>
      </c>
      <c r="D84" s="65">
        <v>60062</v>
      </c>
      <c r="E84" s="64">
        <v>5954</v>
      </c>
      <c r="F84" s="176">
        <v>7</v>
      </c>
      <c r="G84" s="173">
        <f t="shared" si="8"/>
        <v>1.1756802149815251</v>
      </c>
      <c r="H84" s="53" t="s">
        <v>170</v>
      </c>
      <c r="I84" s="141">
        <v>80</v>
      </c>
      <c r="J84" s="125" t="s">
        <v>214</v>
      </c>
      <c r="K84" s="141">
        <v>60062</v>
      </c>
      <c r="L84" s="142">
        <v>5954</v>
      </c>
      <c r="M84" s="143">
        <v>5</v>
      </c>
      <c r="N84" s="161">
        <f t="shared" si="6"/>
        <v>0.83977158212966074</v>
      </c>
    </row>
    <row r="85" spans="2:14" ht="16.5" thickBot="1" x14ac:dyDescent="0.3">
      <c r="B85" s="169">
        <v>81</v>
      </c>
      <c r="C85" s="68" t="s">
        <v>167</v>
      </c>
      <c r="D85" s="69">
        <v>60099</v>
      </c>
      <c r="E85" s="68">
        <v>1444</v>
      </c>
      <c r="F85" s="178">
        <v>0</v>
      </c>
      <c r="G85" s="174">
        <f t="shared" si="8"/>
        <v>0</v>
      </c>
      <c r="I85" s="141">
        <v>81</v>
      </c>
      <c r="J85" s="125" t="s">
        <v>167</v>
      </c>
      <c r="K85" s="141">
        <v>60099</v>
      </c>
      <c r="L85" s="142">
        <v>1444</v>
      </c>
      <c r="M85" s="143">
        <v>0</v>
      </c>
      <c r="N85" s="161">
        <f t="shared" si="6"/>
        <v>0</v>
      </c>
    </row>
    <row r="86" spans="2:14" ht="17.25" thickTop="1" thickBot="1" x14ac:dyDescent="0.3">
      <c r="B86" s="385" t="s">
        <v>215</v>
      </c>
      <c r="C86" s="386"/>
      <c r="D86" s="387"/>
      <c r="E86" s="167">
        <v>757359</v>
      </c>
      <c r="F86" s="167">
        <v>2614</v>
      </c>
      <c r="G86" s="172">
        <f t="shared" si="8"/>
        <v>3.451467533890797</v>
      </c>
      <c r="H86" s="53" t="s">
        <v>170</v>
      </c>
      <c r="I86" s="392" t="s">
        <v>232</v>
      </c>
      <c r="J86" s="392"/>
      <c r="K86" s="392"/>
      <c r="L86" s="162">
        <v>757359</v>
      </c>
      <c r="M86" s="162">
        <v>2517</v>
      </c>
      <c r="N86" s="159">
        <f t="shared" si="6"/>
        <v>3.3233908886010464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44322</v>
      </c>
      <c r="J1" s="249">
        <v>44321</v>
      </c>
    </row>
    <row r="2" spans="2:14" ht="61.5" customHeight="1" thickBot="1" x14ac:dyDescent="0.35">
      <c r="B2" s="393" t="s">
        <v>321</v>
      </c>
      <c r="C2" s="394"/>
      <c r="D2" s="394"/>
      <c r="E2" s="394"/>
      <c r="F2" s="394"/>
      <c r="G2" s="395"/>
      <c r="I2" s="393" t="s">
        <v>320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6">
        <v>622</v>
      </c>
      <c r="G5" s="173">
        <f t="shared" ref="G5:G36" si="0">F5*1000/E5</f>
        <v>1.8410918681162551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645</v>
      </c>
      <c r="N5" s="173">
        <f t="shared" ref="N5:N36" si="1">M5*1000/L5</f>
        <v>1.9091708278697501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6">
        <v>49</v>
      </c>
      <c r="G6" s="173">
        <f t="shared" si="0"/>
        <v>1.2748464980747216</v>
      </c>
      <c r="I6" s="266">
        <v>2</v>
      </c>
      <c r="J6" s="64" t="s">
        <v>227</v>
      </c>
      <c r="K6" s="181">
        <v>55008</v>
      </c>
      <c r="L6" s="324">
        <v>38436</v>
      </c>
      <c r="M6" s="321">
        <v>54</v>
      </c>
      <c r="N6" s="173">
        <f t="shared" si="1"/>
        <v>1.4049328754292851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6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1">
        <v>37</v>
      </c>
      <c r="N7" s="173">
        <f t="shared" si="1"/>
        <v>1.606739621330554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6">
        <v>115</v>
      </c>
      <c r="G8" s="173">
        <f t="shared" si="0"/>
        <v>2.0688662612888136</v>
      </c>
      <c r="I8" s="266">
        <v>4</v>
      </c>
      <c r="J8" s="64" t="s">
        <v>229</v>
      </c>
      <c r="K8" s="181">
        <v>55259</v>
      </c>
      <c r="L8" s="324">
        <v>55586</v>
      </c>
      <c r="M8" s="321">
        <v>116</v>
      </c>
      <c r="N8" s="173">
        <f t="shared" si="1"/>
        <v>2.0868564026913252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6">
        <v>66</v>
      </c>
      <c r="G9" s="173">
        <f t="shared" si="0"/>
        <v>2.3999127304461654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72</v>
      </c>
      <c r="N9" s="173">
        <f t="shared" si="1"/>
        <v>2.6180866150321807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6">
        <v>26</v>
      </c>
      <c r="G10" s="173">
        <f t="shared" si="0"/>
        <v>2.7196652719665271</v>
      </c>
      <c r="I10" s="266">
        <v>6</v>
      </c>
      <c r="J10" s="64" t="s">
        <v>231</v>
      </c>
      <c r="K10" s="181">
        <v>55446</v>
      </c>
      <c r="L10" s="324">
        <v>9560</v>
      </c>
      <c r="M10" s="321">
        <v>28</v>
      </c>
      <c r="N10" s="173">
        <f t="shared" si="1"/>
        <v>2.9288702928870292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6">
        <v>8</v>
      </c>
      <c r="G11" s="173">
        <f t="shared" si="0"/>
        <v>1.2163600425726016</v>
      </c>
      <c r="H11" s="53" t="s">
        <v>170</v>
      </c>
      <c r="I11" s="266">
        <v>7</v>
      </c>
      <c r="J11" s="64" t="s">
        <v>172</v>
      </c>
      <c r="K11" s="181">
        <v>55473</v>
      </c>
      <c r="L11" s="324">
        <v>6577</v>
      </c>
      <c r="M11" s="321">
        <v>7</v>
      </c>
      <c r="N11" s="173">
        <f t="shared" si="1"/>
        <v>1.0643150372510264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6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324">
        <v>1089</v>
      </c>
      <c r="M12" s="321">
        <v>1</v>
      </c>
      <c r="N12" s="202">
        <f t="shared" si="1"/>
        <v>0.91827364554637281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6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6">
        <v>37</v>
      </c>
      <c r="G14" s="173">
        <f t="shared" si="0"/>
        <v>2.397770721275355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41</v>
      </c>
      <c r="N14" s="173">
        <f t="shared" si="1"/>
        <v>2.6569891776294474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6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6">
        <v>25</v>
      </c>
      <c r="G16" s="173">
        <f t="shared" si="0"/>
        <v>1.9195331695331694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25</v>
      </c>
      <c r="N16" s="173">
        <f t="shared" si="1"/>
        <v>1.9195331695331694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1977</v>
      </c>
      <c r="F17" s="326">
        <v>1</v>
      </c>
      <c r="G17" s="173">
        <f t="shared" si="0"/>
        <v>0.50581689428426913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1">
        <v>2</v>
      </c>
      <c r="N17" s="173">
        <f t="shared" si="1"/>
        <v>1.0116337885685383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6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6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6">
        <v>5</v>
      </c>
      <c r="G20" s="173">
        <f t="shared" si="0"/>
        <v>1.0328444536252841</v>
      </c>
      <c r="H20" s="53" t="s">
        <v>170</v>
      </c>
      <c r="I20" s="266">
        <v>16</v>
      </c>
      <c r="J20" s="200" t="s">
        <v>178</v>
      </c>
      <c r="K20" s="181">
        <v>56210</v>
      </c>
      <c r="L20" s="324">
        <v>4841</v>
      </c>
      <c r="M20" s="321">
        <v>4</v>
      </c>
      <c r="N20" s="202">
        <f t="shared" si="1"/>
        <v>0.82627556290022719</v>
      </c>
    </row>
    <row r="21" spans="2:14" ht="15.75" thickBot="1" x14ac:dyDescent="0.3">
      <c r="B21" s="266">
        <v>17</v>
      </c>
      <c r="C21" s="64" t="s">
        <v>179</v>
      </c>
      <c r="D21" s="181">
        <v>56265</v>
      </c>
      <c r="E21" s="324">
        <v>1333</v>
      </c>
      <c r="F21" s="326">
        <v>1</v>
      </c>
      <c r="G21" s="173">
        <f t="shared" si="0"/>
        <v>0.75018754688672173</v>
      </c>
      <c r="I21" s="266">
        <v>17</v>
      </c>
      <c r="J21" s="64" t="s">
        <v>179</v>
      </c>
      <c r="K21" s="181">
        <v>56265</v>
      </c>
      <c r="L21" s="324">
        <v>1333</v>
      </c>
      <c r="M21" s="321">
        <v>2</v>
      </c>
      <c r="N21" s="173">
        <f t="shared" si="1"/>
        <v>1.5003750937734435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6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6">
        <v>5</v>
      </c>
      <c r="G23" s="173">
        <f t="shared" si="0"/>
        <v>2.0955574182732608</v>
      </c>
      <c r="H23" s="53"/>
      <c r="I23" s="266">
        <v>19</v>
      </c>
      <c r="J23" s="232" t="s">
        <v>180</v>
      </c>
      <c r="K23" s="181">
        <v>56354</v>
      </c>
      <c r="L23" s="324">
        <v>2386</v>
      </c>
      <c r="M23" s="321">
        <v>8</v>
      </c>
      <c r="N23" s="254">
        <f t="shared" si="1"/>
        <v>3.3528918692372169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6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1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6">
        <v>9</v>
      </c>
      <c r="G25" s="172">
        <f t="shared" si="0"/>
        <v>3.5985605757696919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9</v>
      </c>
      <c r="N25" s="172">
        <f t="shared" si="1"/>
        <v>3.5985605757696919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26">
        <v>3</v>
      </c>
      <c r="G26" s="173">
        <f t="shared" si="0"/>
        <v>1.1127596439169138</v>
      </c>
      <c r="I26" s="266">
        <v>22</v>
      </c>
      <c r="J26" s="64" t="s">
        <v>183</v>
      </c>
      <c r="K26" s="181">
        <v>56522</v>
      </c>
      <c r="L26" s="324">
        <v>2696</v>
      </c>
      <c r="M26" s="321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6">
        <v>0</v>
      </c>
      <c r="G27" s="202">
        <f t="shared" si="0"/>
        <v>0</v>
      </c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6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1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6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1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6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1">
        <v>2</v>
      </c>
      <c r="N30" s="173">
        <f t="shared" si="1"/>
        <v>1.1764705882352942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6">
        <v>11</v>
      </c>
      <c r="G31" s="173">
        <f t="shared" si="0"/>
        <v>2.9514354708881139</v>
      </c>
      <c r="I31" s="311">
        <v>27</v>
      </c>
      <c r="J31" s="320" t="s">
        <v>47</v>
      </c>
      <c r="K31" s="305">
        <v>56844</v>
      </c>
      <c r="L31" s="324">
        <v>3727</v>
      </c>
      <c r="M31" s="321">
        <v>11</v>
      </c>
      <c r="N31" s="173">
        <f t="shared" si="1"/>
        <v>2.9514354708881139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6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6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6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6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6">
        <v>10</v>
      </c>
      <c r="G36" s="173">
        <f t="shared" si="0"/>
        <v>2.3534949399858789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21">
        <v>9</v>
      </c>
      <c r="N36" s="173">
        <f t="shared" si="1"/>
        <v>2.1181454459872913</v>
      </c>
    </row>
    <row r="37" spans="2:14" ht="27" customHeight="1" thickBot="1" x14ac:dyDescent="0.3">
      <c r="B37" s="266">
        <v>33</v>
      </c>
      <c r="C37" s="64" t="s">
        <v>189</v>
      </c>
      <c r="D37" s="181">
        <v>57449</v>
      </c>
      <c r="E37" s="324">
        <v>1363</v>
      </c>
      <c r="F37" s="326">
        <v>2</v>
      </c>
      <c r="G37" s="173">
        <f t="shared" ref="G37:G68" si="2">F37*1000/E37</f>
        <v>1.467351430667645</v>
      </c>
      <c r="I37" s="266">
        <v>33</v>
      </c>
      <c r="J37" s="64" t="s">
        <v>189</v>
      </c>
      <c r="K37" s="181">
        <v>57449</v>
      </c>
      <c r="L37" s="324">
        <v>1363</v>
      </c>
      <c r="M37" s="321">
        <v>3</v>
      </c>
      <c r="N37" s="173">
        <f t="shared" ref="N37:N68" si="3">M37*1000/L37</f>
        <v>2.2010271460014672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6">
        <v>2</v>
      </c>
      <c r="G38" s="202">
        <f t="shared" si="2"/>
        <v>0.65573770491803274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3</v>
      </c>
      <c r="N38" s="202">
        <f t="shared" si="3"/>
        <v>0.98360655737704916</v>
      </c>
    </row>
    <row r="39" spans="2:14" ht="15.7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6">
        <v>2</v>
      </c>
      <c r="G39" s="173">
        <f t="shared" si="2"/>
        <v>1.3386880856760375</v>
      </c>
      <c r="I39" s="311">
        <v>35</v>
      </c>
      <c r="J39" s="320" t="s">
        <v>190</v>
      </c>
      <c r="K39" s="305">
        <v>57546</v>
      </c>
      <c r="L39" s="324">
        <v>1494</v>
      </c>
      <c r="M39" s="321">
        <v>3</v>
      </c>
      <c r="N39" s="173">
        <f t="shared" si="3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6">
        <v>7</v>
      </c>
      <c r="G40" s="173">
        <f t="shared" si="2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173">
        <f t="shared" si="3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6">
        <v>2</v>
      </c>
      <c r="G41" s="202">
        <f t="shared" si="2"/>
        <v>0.72992700729927007</v>
      </c>
      <c r="H41" s="53" t="s">
        <v>170</v>
      </c>
      <c r="I41" s="266">
        <v>37</v>
      </c>
      <c r="J41" s="200" t="s">
        <v>191</v>
      </c>
      <c r="K41" s="181">
        <v>57644</v>
      </c>
      <c r="L41" s="324">
        <v>2740</v>
      </c>
      <c r="M41" s="321">
        <v>1</v>
      </c>
      <c r="N41" s="202">
        <f t="shared" si="3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6">
        <v>93</v>
      </c>
      <c r="G42" s="173">
        <f t="shared" si="2"/>
        <v>1.9879015881837419</v>
      </c>
      <c r="H42" s="53" t="s">
        <v>170</v>
      </c>
      <c r="I42" s="266">
        <v>38</v>
      </c>
      <c r="J42" s="64" t="s">
        <v>192</v>
      </c>
      <c r="K42" s="181">
        <v>57706</v>
      </c>
      <c r="L42" s="324">
        <v>46783</v>
      </c>
      <c r="M42" s="321">
        <v>89</v>
      </c>
      <c r="N42" s="173">
        <f t="shared" si="3"/>
        <v>1.9024004446059466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6">
        <v>9</v>
      </c>
      <c r="G43" s="173">
        <f t="shared" si="2"/>
        <v>2.3183925811437405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10</v>
      </c>
      <c r="N43" s="173">
        <f t="shared" si="3"/>
        <v>2.5759917568263782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6">
        <v>1</v>
      </c>
      <c r="G44" s="202">
        <f t="shared" si="2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3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6">
        <v>0</v>
      </c>
      <c r="G45" s="202">
        <f t="shared" si="2"/>
        <v>0</v>
      </c>
      <c r="I45" s="266">
        <v>41</v>
      </c>
      <c r="J45" s="64" t="s">
        <v>75</v>
      </c>
      <c r="K45" s="181">
        <v>57831</v>
      </c>
      <c r="L45" s="324">
        <v>1497</v>
      </c>
      <c r="M45" s="321">
        <v>2</v>
      </c>
      <c r="N45" s="173">
        <f t="shared" si="3"/>
        <v>1.3360053440213762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6">
        <v>20</v>
      </c>
      <c r="G46" s="173">
        <f t="shared" si="2"/>
        <v>2.1927420239008879</v>
      </c>
      <c r="H46" s="53" t="s">
        <v>170</v>
      </c>
      <c r="I46" s="266">
        <v>42</v>
      </c>
      <c r="J46" s="64" t="s">
        <v>194</v>
      </c>
      <c r="K46" s="181">
        <v>57902</v>
      </c>
      <c r="L46" s="324">
        <v>9121</v>
      </c>
      <c r="M46" s="321">
        <v>15</v>
      </c>
      <c r="N46" s="173">
        <f t="shared" si="3"/>
        <v>1.644556517925666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6">
        <v>8</v>
      </c>
      <c r="G47" s="173">
        <f t="shared" si="2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9</v>
      </c>
      <c r="N47" s="173">
        <f t="shared" si="3"/>
        <v>2.3591087811271296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6">
        <v>7</v>
      </c>
      <c r="G48" s="173">
        <f t="shared" si="2"/>
        <v>1.6267720195212643</v>
      </c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3"/>
        <v>1.6267720195212643</v>
      </c>
    </row>
    <row r="49" spans="2:14" ht="39.75" customHeight="1" thickBot="1" x14ac:dyDescent="0.3">
      <c r="B49" s="266">
        <v>45</v>
      </c>
      <c r="C49" s="232" t="s">
        <v>195</v>
      </c>
      <c r="D49" s="181">
        <v>58204</v>
      </c>
      <c r="E49" s="324">
        <v>1489</v>
      </c>
      <c r="F49" s="326">
        <v>5</v>
      </c>
      <c r="G49" s="254">
        <f t="shared" si="2"/>
        <v>3.3579583613163195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1">
        <v>6</v>
      </c>
      <c r="N49" s="254">
        <f t="shared" si="3"/>
        <v>4.029550033579584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6">
        <v>1</v>
      </c>
      <c r="G50" s="202">
        <f t="shared" si="2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1</v>
      </c>
      <c r="N50" s="202">
        <f t="shared" si="3"/>
        <v>0.85106382978723405</v>
      </c>
    </row>
    <row r="51" spans="2:14" ht="15.75" thickBot="1" x14ac:dyDescent="0.3">
      <c r="B51" s="266">
        <v>47</v>
      </c>
      <c r="C51" s="64" t="s">
        <v>87</v>
      </c>
      <c r="D51" s="181">
        <v>58259</v>
      </c>
      <c r="E51" s="324">
        <v>4965</v>
      </c>
      <c r="F51" s="326">
        <v>12</v>
      </c>
      <c r="G51" s="173">
        <f t="shared" si="2"/>
        <v>2.416918429003021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15</v>
      </c>
      <c r="N51" s="254">
        <f t="shared" si="3"/>
        <v>3.0211480362537766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6">
        <v>8</v>
      </c>
      <c r="G52" s="173">
        <f t="shared" si="2"/>
        <v>1.7241379310344827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1">
        <v>8</v>
      </c>
      <c r="N52" s="173">
        <f t="shared" si="3"/>
        <v>1.7241379310344827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6">
        <v>1</v>
      </c>
      <c r="G53" s="202">
        <f t="shared" si="2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3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6">
        <v>1</v>
      </c>
      <c r="G54" s="202">
        <f t="shared" si="2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3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6">
        <v>6</v>
      </c>
      <c r="G55" s="172">
        <f t="shared" si="2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6</v>
      </c>
      <c r="N55" s="172">
        <f t="shared" si="3"/>
        <v>3.6674816625916868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6">
        <v>0</v>
      </c>
      <c r="G56" s="202">
        <f t="shared" si="2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3"/>
        <v>0</v>
      </c>
    </row>
    <row r="57" spans="2:14" ht="16.5" thickBot="1" x14ac:dyDescent="0.3">
      <c r="B57" s="266">
        <v>53</v>
      </c>
      <c r="C57" s="232" t="s">
        <v>99</v>
      </c>
      <c r="D57" s="181">
        <v>55160</v>
      </c>
      <c r="E57" s="324">
        <v>3644</v>
      </c>
      <c r="F57" s="326">
        <v>11</v>
      </c>
      <c r="G57" s="254">
        <f t="shared" si="2"/>
        <v>3.0186608122941823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1">
        <v>11</v>
      </c>
      <c r="N57" s="254">
        <f t="shared" si="3"/>
        <v>3.0186608122941823</v>
      </c>
    </row>
    <row r="58" spans="2:14" ht="16.5" thickBot="1" x14ac:dyDescent="0.3">
      <c r="B58" s="266">
        <v>54</v>
      </c>
      <c r="C58" s="232" t="s">
        <v>101</v>
      </c>
      <c r="D58" s="181">
        <v>55277</v>
      </c>
      <c r="E58" s="324">
        <v>5871</v>
      </c>
      <c r="F58" s="326">
        <v>20</v>
      </c>
      <c r="G58" s="254">
        <f t="shared" si="2"/>
        <v>3.4065746891500597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1">
        <v>20</v>
      </c>
      <c r="N58" s="254">
        <f t="shared" si="3"/>
        <v>3.4065746891500597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6">
        <v>2</v>
      </c>
      <c r="G59" s="202">
        <f t="shared" si="2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1">
        <v>2</v>
      </c>
      <c r="N59" s="202">
        <f t="shared" si="3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6">
        <v>7</v>
      </c>
      <c r="G60" s="173">
        <f t="shared" si="2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7</v>
      </c>
      <c r="N60" s="173">
        <f t="shared" si="3"/>
        <v>2.128306476132563</v>
      </c>
    </row>
    <row r="61" spans="2:14" ht="15.75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6">
        <v>4</v>
      </c>
      <c r="G61" s="173">
        <f t="shared" si="2"/>
        <v>1.2202562538133008</v>
      </c>
      <c r="I61" s="266">
        <v>57</v>
      </c>
      <c r="J61" s="64" t="s">
        <v>201</v>
      </c>
      <c r="K61" s="181">
        <v>58721</v>
      </c>
      <c r="L61" s="324">
        <v>3278</v>
      </c>
      <c r="M61" s="321">
        <v>5</v>
      </c>
      <c r="N61" s="173">
        <f t="shared" si="3"/>
        <v>1.5253203172666261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6">
        <v>5</v>
      </c>
      <c r="G62" s="173">
        <f t="shared" si="2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3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6">
        <v>6</v>
      </c>
      <c r="G63" s="254">
        <f t="shared" si="2"/>
        <v>5.2310374891020048</v>
      </c>
      <c r="H63" s="53" t="s">
        <v>170</v>
      </c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254">
        <f t="shared" si="3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6">
        <v>0</v>
      </c>
      <c r="G64" s="202">
        <f t="shared" si="2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3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6">
        <v>1</v>
      </c>
      <c r="G65" s="202">
        <f t="shared" si="2"/>
        <v>0.60606060606060608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1</v>
      </c>
      <c r="N65" s="202">
        <f t="shared" si="3"/>
        <v>0.60606060606060608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6">
        <v>0</v>
      </c>
      <c r="G66" s="202">
        <f t="shared" si="2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3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6">
        <v>17</v>
      </c>
      <c r="G67" s="254">
        <f t="shared" si="2"/>
        <v>3.5609551738583995</v>
      </c>
      <c r="H67" s="53"/>
      <c r="I67" s="265">
        <v>63</v>
      </c>
      <c r="J67" s="232" t="s">
        <v>131</v>
      </c>
      <c r="K67" s="181">
        <v>59041</v>
      </c>
      <c r="L67" s="324">
        <v>4774</v>
      </c>
      <c r="M67" s="321">
        <v>17</v>
      </c>
      <c r="N67" s="254">
        <f t="shared" si="3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6">
        <v>5</v>
      </c>
      <c r="G68" s="254">
        <f t="shared" si="2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1">
        <v>5</v>
      </c>
      <c r="N68" s="254">
        <f t="shared" si="3"/>
        <v>3.5612535612535612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6">
        <v>1</v>
      </c>
      <c r="G69" s="202">
        <f t="shared" ref="G69:G86" si="4">F69*1000/E69</f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1</v>
      </c>
      <c r="N69" s="202">
        <f t="shared" ref="N69:N86" si="5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6">
        <v>2</v>
      </c>
      <c r="G70" s="173">
        <f t="shared" si="4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si="5"/>
        <v>1.3486176668914363</v>
      </c>
    </row>
    <row r="71" spans="2:14" ht="27" customHeight="1" thickBot="1" x14ac:dyDescent="0.3">
      <c r="B71" s="311">
        <v>67</v>
      </c>
      <c r="C71" s="320" t="s">
        <v>207</v>
      </c>
      <c r="D71" s="181">
        <v>59434</v>
      </c>
      <c r="E71" s="324">
        <v>1533</v>
      </c>
      <c r="F71" s="326">
        <v>4</v>
      </c>
      <c r="G71" s="173">
        <f t="shared" si="4"/>
        <v>2.6092628832354858</v>
      </c>
      <c r="H71" s="53"/>
      <c r="I71" s="308">
        <v>67</v>
      </c>
      <c r="J71" s="243" t="s">
        <v>207</v>
      </c>
      <c r="K71" s="181">
        <v>59434</v>
      </c>
      <c r="L71" s="324">
        <v>1533</v>
      </c>
      <c r="M71" s="321">
        <v>5</v>
      </c>
      <c r="N71" s="254">
        <f t="shared" si="5"/>
        <v>3.2615786040443573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6">
        <v>6</v>
      </c>
      <c r="G72" s="173">
        <f t="shared" si="4"/>
        <v>2.7210884353741496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6</v>
      </c>
      <c r="N72" s="173">
        <f t="shared" si="5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6">
        <v>3</v>
      </c>
      <c r="G73" s="173">
        <f t="shared" si="4"/>
        <v>2.367797947908445</v>
      </c>
      <c r="I73" s="311">
        <v>69</v>
      </c>
      <c r="J73" s="320" t="s">
        <v>209</v>
      </c>
      <c r="K73" s="305">
        <v>59498</v>
      </c>
      <c r="L73" s="324">
        <v>1267</v>
      </c>
      <c r="M73" s="321">
        <v>3</v>
      </c>
      <c r="N73" s="173">
        <f t="shared" si="5"/>
        <v>2.367797947908445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6">
        <v>3</v>
      </c>
      <c r="G74" s="173">
        <f t="shared" si="4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173">
        <f t="shared" si="5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6">
        <v>16</v>
      </c>
      <c r="G75" s="254">
        <f t="shared" si="4"/>
        <v>3.8759689922480618</v>
      </c>
      <c r="H75" s="53" t="s">
        <v>170</v>
      </c>
      <c r="I75" s="265">
        <v>71</v>
      </c>
      <c r="J75" s="232" t="s">
        <v>211</v>
      </c>
      <c r="K75" s="181">
        <v>59327</v>
      </c>
      <c r="L75" s="324">
        <v>4128</v>
      </c>
      <c r="M75" s="321">
        <v>14</v>
      </c>
      <c r="N75" s="254">
        <f t="shared" si="5"/>
        <v>3.3914728682170541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6">
        <v>17</v>
      </c>
      <c r="G76" s="254">
        <f t="shared" si="4"/>
        <v>7.4725274725274726</v>
      </c>
      <c r="H76" s="53"/>
      <c r="I76" s="308">
        <v>72</v>
      </c>
      <c r="J76" s="243" t="s">
        <v>149</v>
      </c>
      <c r="K76" s="305">
        <v>59416</v>
      </c>
      <c r="L76" s="324">
        <v>2275</v>
      </c>
      <c r="M76" s="321">
        <v>19</v>
      </c>
      <c r="N76" s="254">
        <f t="shared" si="5"/>
        <v>8.3516483516483522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6">
        <v>5</v>
      </c>
      <c r="G77" s="254">
        <f t="shared" si="4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5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6">
        <v>0</v>
      </c>
      <c r="G78" s="202">
        <f t="shared" si="4"/>
        <v>0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0</v>
      </c>
      <c r="N78" s="202">
        <f t="shared" si="5"/>
        <v>0</v>
      </c>
    </row>
    <row r="79" spans="2:14" ht="15.7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6">
        <v>12</v>
      </c>
      <c r="G79" s="173">
        <f t="shared" si="4"/>
        <v>2.6143790849673203</v>
      </c>
      <c r="I79" s="266">
        <v>75</v>
      </c>
      <c r="J79" s="64" t="s">
        <v>155</v>
      </c>
      <c r="K79" s="181">
        <v>59693</v>
      </c>
      <c r="L79" s="324">
        <v>4590</v>
      </c>
      <c r="M79" s="321">
        <v>12</v>
      </c>
      <c r="N79" s="173">
        <f t="shared" si="5"/>
        <v>2.6143790849673203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6">
        <v>1</v>
      </c>
      <c r="G80" s="202">
        <f t="shared" si="4"/>
        <v>0.4585052728106373</v>
      </c>
      <c r="I80" s="266">
        <v>76</v>
      </c>
      <c r="J80" s="200" t="s">
        <v>157</v>
      </c>
      <c r="K80" s="181">
        <v>59764</v>
      </c>
      <c r="L80" s="324">
        <v>2181</v>
      </c>
      <c r="M80" s="321">
        <v>2</v>
      </c>
      <c r="N80" s="202">
        <f t="shared" si="5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6">
        <v>2</v>
      </c>
      <c r="G81" s="202">
        <f t="shared" si="4"/>
        <v>0.77911959485781068</v>
      </c>
      <c r="I81" s="266">
        <v>77</v>
      </c>
      <c r="J81" s="64" t="s">
        <v>213</v>
      </c>
      <c r="K81" s="181">
        <v>59880</v>
      </c>
      <c r="L81" s="324">
        <v>2567</v>
      </c>
      <c r="M81" s="321">
        <v>3</v>
      </c>
      <c r="N81" s="173">
        <f t="shared" si="5"/>
        <v>1.168679392286716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6">
        <v>0</v>
      </c>
      <c r="G82" s="202">
        <f t="shared" si="4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5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6">
        <v>2</v>
      </c>
      <c r="G83" s="173">
        <f t="shared" si="4"/>
        <v>2.1119324181626187</v>
      </c>
      <c r="I83" s="266">
        <v>79</v>
      </c>
      <c r="J83" s="200" t="s">
        <v>163</v>
      </c>
      <c r="K83" s="181">
        <v>60026</v>
      </c>
      <c r="L83" s="324">
        <v>947</v>
      </c>
      <c r="M83" s="321">
        <v>0</v>
      </c>
      <c r="N83" s="202">
        <f t="shared" si="5"/>
        <v>0</v>
      </c>
    </row>
    <row r="84" spans="2:14" ht="27" customHeight="1" thickBot="1" x14ac:dyDescent="0.3">
      <c r="B84" s="266">
        <v>80</v>
      </c>
      <c r="C84" s="232" t="s">
        <v>214</v>
      </c>
      <c r="D84" s="181">
        <v>60062</v>
      </c>
      <c r="E84" s="324">
        <v>5937</v>
      </c>
      <c r="F84" s="326">
        <v>18</v>
      </c>
      <c r="G84" s="254">
        <f t="shared" si="4"/>
        <v>3.0318342597271348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1">
        <v>18</v>
      </c>
      <c r="N84" s="254">
        <f t="shared" si="5"/>
        <v>3.0318342597271348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7">
        <v>2</v>
      </c>
      <c r="G85" s="173">
        <f t="shared" si="4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5"/>
        <v>1.3888888888888888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759031</v>
      </c>
      <c r="F86" s="167">
        <f>SUM(F5:F85)</f>
        <v>1431</v>
      </c>
      <c r="G86" s="317">
        <f t="shared" si="4"/>
        <v>1.8852984924199407</v>
      </c>
      <c r="I86" s="409" t="s">
        <v>215</v>
      </c>
      <c r="J86" s="410"/>
      <c r="K86" s="411"/>
      <c r="L86" s="167">
        <f>SUM(L5:L85)</f>
        <v>759031</v>
      </c>
      <c r="M86" s="167">
        <f>SUM(M5:M85)</f>
        <v>1482</v>
      </c>
      <c r="N86" s="317">
        <f t="shared" si="5"/>
        <v>1.9524894240156199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C1" sqref="B1:N86"/>
    </sheetView>
  </sheetViews>
  <sheetFormatPr defaultRowHeight="15" x14ac:dyDescent="0.25"/>
  <cols>
    <col min="3" max="3" width="20.5703125" customWidth="1"/>
    <col min="5" max="5" width="12.85546875" customWidth="1"/>
    <col min="7" max="7" width="10.5703125" customWidth="1"/>
    <col min="10" max="10" width="20.5703125" customWidth="1"/>
    <col min="12" max="12" width="12.85546875" customWidth="1"/>
    <col min="14" max="14" width="10.5703125" customWidth="1"/>
  </cols>
  <sheetData>
    <row r="1" spans="2:14" ht="16.5" thickBot="1" x14ac:dyDescent="0.3">
      <c r="C1" s="249">
        <v>44323</v>
      </c>
      <c r="J1" s="249">
        <v>44322</v>
      </c>
    </row>
    <row r="2" spans="2:14" ht="51.75" customHeight="1" thickBot="1" x14ac:dyDescent="0.35">
      <c r="B2" s="393" t="s">
        <v>322</v>
      </c>
      <c r="C2" s="394"/>
      <c r="D2" s="394"/>
      <c r="E2" s="394"/>
      <c r="F2" s="394"/>
      <c r="G2" s="395"/>
      <c r="I2" s="393" t="s">
        <v>321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6.5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6">
        <v>567</v>
      </c>
      <c r="G5" s="173">
        <f t="shared" ref="G5:G68" si="0">F5*1000/E5</f>
        <v>1.6782943556622454</v>
      </c>
      <c r="I5" s="266">
        <v>1</v>
      </c>
      <c r="J5" s="64" t="s">
        <v>226</v>
      </c>
      <c r="K5" s="181">
        <v>54975</v>
      </c>
      <c r="L5" s="323">
        <v>337843</v>
      </c>
      <c r="M5" s="326">
        <v>622</v>
      </c>
      <c r="N5" s="173">
        <f t="shared" ref="N5:N68" si="1">M5*1000/L5</f>
        <v>1.8410918681162551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6">
        <v>46</v>
      </c>
      <c r="G6" s="173">
        <f t="shared" si="0"/>
        <v>1.1967946716619835</v>
      </c>
      <c r="I6" s="266">
        <v>2</v>
      </c>
      <c r="J6" s="64" t="s">
        <v>227</v>
      </c>
      <c r="K6" s="181">
        <v>55008</v>
      </c>
      <c r="L6" s="324">
        <v>38436</v>
      </c>
      <c r="M6" s="326">
        <v>49</v>
      </c>
      <c r="N6" s="173">
        <f t="shared" si="1"/>
        <v>1.2748464980747216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6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6">
        <v>33</v>
      </c>
      <c r="N7" s="173">
        <f t="shared" si="1"/>
        <v>1.4330380406461698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6">
        <v>106</v>
      </c>
      <c r="G8" s="173">
        <f t="shared" si="0"/>
        <v>1.9069549886662109</v>
      </c>
      <c r="I8" s="266">
        <v>4</v>
      </c>
      <c r="J8" s="64" t="s">
        <v>229</v>
      </c>
      <c r="K8" s="181">
        <v>55259</v>
      </c>
      <c r="L8" s="324">
        <v>55586</v>
      </c>
      <c r="M8" s="326">
        <v>115</v>
      </c>
      <c r="N8" s="173">
        <f t="shared" si="1"/>
        <v>2.0688662612888136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6">
        <v>57</v>
      </c>
      <c r="G9" s="173">
        <f t="shared" si="0"/>
        <v>2.0726519035671429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6">
        <v>66</v>
      </c>
      <c r="N9" s="173">
        <f t="shared" si="1"/>
        <v>2.3999127304461654</v>
      </c>
    </row>
    <row r="10" spans="2:14" ht="15.7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6">
        <v>22</v>
      </c>
      <c r="G10" s="173">
        <f t="shared" si="0"/>
        <v>2.3012552301255229</v>
      </c>
      <c r="I10" s="266">
        <v>6</v>
      </c>
      <c r="J10" s="64" t="s">
        <v>231</v>
      </c>
      <c r="K10" s="181">
        <v>55446</v>
      </c>
      <c r="L10" s="324">
        <v>9560</v>
      </c>
      <c r="M10" s="326">
        <v>26</v>
      </c>
      <c r="N10" s="173">
        <f t="shared" si="1"/>
        <v>2.7196652719665271</v>
      </c>
    </row>
    <row r="11" spans="2:14" ht="16.5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6">
        <v>7</v>
      </c>
      <c r="G11" s="173">
        <f t="shared" si="0"/>
        <v>1.0643150372510264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6">
        <v>8</v>
      </c>
      <c r="N11" s="173">
        <f t="shared" si="1"/>
        <v>1.2163600425726016</v>
      </c>
    </row>
    <row r="12" spans="2:14" ht="15.75" thickBot="1" x14ac:dyDescent="0.3">
      <c r="B12" s="266">
        <v>8</v>
      </c>
      <c r="C12" s="200" t="s">
        <v>9</v>
      </c>
      <c r="D12" s="181">
        <v>55598</v>
      </c>
      <c r="E12" s="324">
        <v>1089</v>
      </c>
      <c r="F12" s="326">
        <v>0</v>
      </c>
      <c r="G12" s="202">
        <f t="shared" si="0"/>
        <v>0</v>
      </c>
      <c r="I12" s="266">
        <v>8</v>
      </c>
      <c r="J12" s="200" t="s">
        <v>9</v>
      </c>
      <c r="K12" s="181">
        <v>55598</v>
      </c>
      <c r="L12" s="324">
        <v>1089</v>
      </c>
      <c r="M12" s="326">
        <v>0</v>
      </c>
      <c r="N12" s="202">
        <f t="shared" si="1"/>
        <v>0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6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6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6">
        <v>34</v>
      </c>
      <c r="G14" s="173">
        <f t="shared" si="0"/>
        <v>2.2033568790097857</v>
      </c>
      <c r="I14" s="266">
        <v>10</v>
      </c>
      <c r="J14" s="64" t="s">
        <v>13</v>
      </c>
      <c r="K14" s="181">
        <v>55687</v>
      </c>
      <c r="L14" s="324">
        <v>15431</v>
      </c>
      <c r="M14" s="326">
        <v>37</v>
      </c>
      <c r="N14" s="173">
        <f t="shared" si="1"/>
        <v>2.397770721275355</v>
      </c>
    </row>
    <row r="15" spans="2:14" ht="15.75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6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6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6">
        <v>21</v>
      </c>
      <c r="G16" s="173">
        <f t="shared" si="0"/>
        <v>1.6124078624078624</v>
      </c>
      <c r="I16" s="266">
        <v>12</v>
      </c>
      <c r="J16" s="64" t="s">
        <v>17</v>
      </c>
      <c r="K16" s="181">
        <v>55838</v>
      </c>
      <c r="L16" s="324">
        <v>13024</v>
      </c>
      <c r="M16" s="326">
        <v>25</v>
      </c>
      <c r="N16" s="173">
        <f t="shared" si="1"/>
        <v>1.9195331695331694</v>
      </c>
    </row>
    <row r="17" spans="2:14" ht="16.5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26">
        <v>1</v>
      </c>
      <c r="G17" s="202">
        <f t="shared" si="0"/>
        <v>0.50581689428426913</v>
      </c>
      <c r="H17" s="53"/>
      <c r="I17" s="266">
        <v>13</v>
      </c>
      <c r="J17" s="64" t="s">
        <v>175</v>
      </c>
      <c r="K17" s="181">
        <v>55918</v>
      </c>
      <c r="L17" s="324">
        <v>1977</v>
      </c>
      <c r="M17" s="326">
        <v>1</v>
      </c>
      <c r="N17" s="173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6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6">
        <v>0</v>
      </c>
      <c r="N18" s="202">
        <f t="shared" si="1"/>
        <v>0</v>
      </c>
    </row>
    <row r="19" spans="2:14" ht="15.75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6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6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6">
        <v>5</v>
      </c>
      <c r="G20" s="173">
        <f t="shared" si="0"/>
        <v>1.0328444536252841</v>
      </c>
      <c r="H20" s="53"/>
      <c r="I20" s="266">
        <v>16</v>
      </c>
      <c r="J20" s="64" t="s">
        <v>178</v>
      </c>
      <c r="K20" s="181">
        <v>56210</v>
      </c>
      <c r="L20" s="324">
        <v>4841</v>
      </c>
      <c r="M20" s="326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6">
        <v>1</v>
      </c>
      <c r="G21" s="202">
        <f t="shared" si="0"/>
        <v>0.75018754688672173</v>
      </c>
      <c r="I21" s="266">
        <v>17</v>
      </c>
      <c r="J21" s="200" t="s">
        <v>179</v>
      </c>
      <c r="K21" s="181">
        <v>56265</v>
      </c>
      <c r="L21" s="324">
        <v>1333</v>
      </c>
      <c r="M21" s="326">
        <v>1</v>
      </c>
      <c r="N21" s="202">
        <f t="shared" si="1"/>
        <v>0.75018754688672173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6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6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6">
        <v>5</v>
      </c>
      <c r="G23" s="173">
        <f t="shared" si="0"/>
        <v>2.0955574182732608</v>
      </c>
      <c r="H23" s="53"/>
      <c r="I23" s="266">
        <v>19</v>
      </c>
      <c r="J23" s="64" t="s">
        <v>180</v>
      </c>
      <c r="K23" s="181">
        <v>56354</v>
      </c>
      <c r="L23" s="324">
        <v>2386</v>
      </c>
      <c r="M23" s="326">
        <v>5</v>
      </c>
      <c r="N23" s="173">
        <f t="shared" si="1"/>
        <v>2.0955574182732608</v>
      </c>
    </row>
    <row r="24" spans="2:14" ht="16.5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6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6">
        <v>8</v>
      </c>
      <c r="N24" s="254">
        <f t="shared" si="1"/>
        <v>3.3898305084745761</v>
      </c>
    </row>
    <row r="25" spans="2:14" ht="16.5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6">
        <v>8</v>
      </c>
      <c r="G25" s="172">
        <f t="shared" si="0"/>
        <v>3.1987205117952819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6">
        <v>9</v>
      </c>
      <c r="N25" s="172">
        <f t="shared" si="1"/>
        <v>3.5985605757696919</v>
      </c>
    </row>
    <row r="26" spans="2:14" ht="15.75" thickBot="1" x14ac:dyDescent="0.3">
      <c r="B26" s="266">
        <v>22</v>
      </c>
      <c r="C26" s="200" t="s">
        <v>183</v>
      </c>
      <c r="D26" s="181">
        <v>56522</v>
      </c>
      <c r="E26" s="324">
        <v>2696</v>
      </c>
      <c r="F26" s="326">
        <v>2</v>
      </c>
      <c r="G26" s="202">
        <f t="shared" si="0"/>
        <v>0.74183976261127593</v>
      </c>
      <c r="I26" s="266">
        <v>22</v>
      </c>
      <c r="J26" s="64" t="s">
        <v>183</v>
      </c>
      <c r="K26" s="181">
        <v>56522</v>
      </c>
      <c r="L26" s="324">
        <v>2696</v>
      </c>
      <c r="M26" s="326">
        <v>3</v>
      </c>
      <c r="N26" s="173">
        <f t="shared" si="1"/>
        <v>1.1127596439169138</v>
      </c>
    </row>
    <row r="27" spans="2:14" ht="15.75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6">
        <v>0</v>
      </c>
      <c r="G27" s="202">
        <f t="shared" si="0"/>
        <v>0</v>
      </c>
      <c r="I27" s="266">
        <v>23</v>
      </c>
      <c r="J27" s="200" t="s">
        <v>184</v>
      </c>
      <c r="K27" s="181">
        <v>56568</v>
      </c>
      <c r="L27" s="324">
        <v>3058</v>
      </c>
      <c r="M27" s="326">
        <v>0</v>
      </c>
      <c r="N27" s="202">
        <f t="shared" si="1"/>
        <v>0</v>
      </c>
    </row>
    <row r="28" spans="2:14" ht="15.75" thickBot="1" x14ac:dyDescent="0.3">
      <c r="B28" s="266">
        <v>24</v>
      </c>
      <c r="C28" s="64" t="s">
        <v>185</v>
      </c>
      <c r="D28" s="181">
        <v>56666</v>
      </c>
      <c r="E28" s="324">
        <v>4790</v>
      </c>
      <c r="F28" s="326">
        <v>5</v>
      </c>
      <c r="G28" s="173">
        <f t="shared" si="0"/>
        <v>1.0438413361169103</v>
      </c>
      <c r="I28" s="266">
        <v>24</v>
      </c>
      <c r="J28" s="64" t="s">
        <v>185</v>
      </c>
      <c r="K28" s="181">
        <v>56666</v>
      </c>
      <c r="L28" s="324">
        <v>4790</v>
      </c>
      <c r="M28" s="326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64" t="s">
        <v>186</v>
      </c>
      <c r="D29" s="181">
        <v>57314</v>
      </c>
      <c r="E29" s="324">
        <v>2343</v>
      </c>
      <c r="F29" s="326">
        <v>5</v>
      </c>
      <c r="G29" s="173">
        <f t="shared" si="0"/>
        <v>2.1340162185232607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6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64" t="s">
        <v>187</v>
      </c>
      <c r="D30" s="181">
        <v>56773</v>
      </c>
      <c r="E30" s="324">
        <v>1700</v>
      </c>
      <c r="F30" s="326">
        <v>2</v>
      </c>
      <c r="G30" s="173">
        <f t="shared" si="0"/>
        <v>1.1764705882352942</v>
      </c>
      <c r="I30" s="266">
        <v>26</v>
      </c>
      <c r="J30" s="64" t="s">
        <v>187</v>
      </c>
      <c r="K30" s="181">
        <v>56773</v>
      </c>
      <c r="L30" s="324">
        <v>1700</v>
      </c>
      <c r="M30" s="326">
        <v>2</v>
      </c>
      <c r="N30" s="173">
        <f t="shared" si="1"/>
        <v>1.1764705882352942</v>
      </c>
    </row>
    <row r="31" spans="2:14" ht="15.75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6">
        <v>10</v>
      </c>
      <c r="G31" s="173">
        <f t="shared" si="0"/>
        <v>2.6831231553528307</v>
      </c>
      <c r="I31" s="311">
        <v>27</v>
      </c>
      <c r="J31" s="320" t="s">
        <v>47</v>
      </c>
      <c r="K31" s="305">
        <v>56844</v>
      </c>
      <c r="L31" s="324">
        <v>3727</v>
      </c>
      <c r="M31" s="326">
        <v>11</v>
      </c>
      <c r="N31" s="173">
        <f t="shared" si="1"/>
        <v>2.9514354708881139</v>
      </c>
    </row>
    <row r="32" spans="2:14" ht="16.5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6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6">
        <v>17</v>
      </c>
      <c r="N32" s="254">
        <f t="shared" si="1"/>
        <v>4.5686643375436713</v>
      </c>
    </row>
    <row r="33" spans="2:14" ht="15.75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6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6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6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6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6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6">
        <v>1</v>
      </c>
      <c r="N35" s="202">
        <f t="shared" si="1"/>
        <v>0.5506607929515418</v>
      </c>
    </row>
    <row r="36" spans="2:14" ht="16.5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6">
        <v>10</v>
      </c>
      <c r="G36" s="173">
        <f t="shared" si="0"/>
        <v>2.3534949399858789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26">
        <v>10</v>
      </c>
      <c r="N36" s="173">
        <f t="shared" si="1"/>
        <v>2.3534949399858789</v>
      </c>
    </row>
    <row r="37" spans="2:14" ht="15.75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6">
        <v>1</v>
      </c>
      <c r="G37" s="202">
        <f t="shared" si="0"/>
        <v>0.73367571533382248</v>
      </c>
      <c r="I37" s="266">
        <v>33</v>
      </c>
      <c r="J37" s="64" t="s">
        <v>189</v>
      </c>
      <c r="K37" s="181">
        <v>57449</v>
      </c>
      <c r="L37" s="324">
        <v>1363</v>
      </c>
      <c r="M37" s="326">
        <v>2</v>
      </c>
      <c r="N37" s="173">
        <f t="shared" si="1"/>
        <v>1.467351430667645</v>
      </c>
    </row>
    <row r="38" spans="2:14" ht="15.75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6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6">
        <v>2</v>
      </c>
      <c r="N38" s="202">
        <f t="shared" si="1"/>
        <v>0.65573770491803274</v>
      </c>
    </row>
    <row r="39" spans="2:14" ht="15.75" thickBot="1" x14ac:dyDescent="0.3">
      <c r="B39" s="311">
        <v>35</v>
      </c>
      <c r="C39" s="328" t="s">
        <v>190</v>
      </c>
      <c r="D39" s="305">
        <v>57546</v>
      </c>
      <c r="E39" s="324">
        <v>1494</v>
      </c>
      <c r="F39" s="326">
        <v>1</v>
      </c>
      <c r="G39" s="202">
        <f t="shared" si="0"/>
        <v>0.66934404283801874</v>
      </c>
      <c r="I39" s="311">
        <v>35</v>
      </c>
      <c r="J39" s="320" t="s">
        <v>190</v>
      </c>
      <c r="K39" s="305">
        <v>57546</v>
      </c>
      <c r="L39" s="324">
        <v>1494</v>
      </c>
      <c r="M39" s="326">
        <v>2</v>
      </c>
      <c r="N39" s="173">
        <f t="shared" si="1"/>
        <v>1.3386880856760375</v>
      </c>
    </row>
    <row r="40" spans="2:14" ht="16.5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6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6">
        <v>7</v>
      </c>
      <c r="N40" s="173">
        <f t="shared" si="1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6">
        <v>2</v>
      </c>
      <c r="G41" s="202">
        <f t="shared" si="0"/>
        <v>0.72992700729927007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6">
        <v>2</v>
      </c>
      <c r="N41" s="202">
        <f t="shared" si="1"/>
        <v>0.72992700729927007</v>
      </c>
    </row>
    <row r="42" spans="2:14" ht="16.5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6">
        <v>89</v>
      </c>
      <c r="G42" s="173">
        <f t="shared" si="0"/>
        <v>1.9024004446059466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6">
        <v>93</v>
      </c>
      <c r="N42" s="173">
        <f t="shared" si="1"/>
        <v>1.9879015881837419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6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6">
        <v>9</v>
      </c>
      <c r="N43" s="173">
        <f t="shared" si="1"/>
        <v>2.3183925811437405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6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6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6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6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6">
        <v>20</v>
      </c>
      <c r="G46" s="173">
        <f t="shared" si="0"/>
        <v>2.1927420239008879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6">
        <v>20</v>
      </c>
      <c r="N46" s="173">
        <f t="shared" si="1"/>
        <v>2.1927420239008879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6">
        <v>8</v>
      </c>
      <c r="G47" s="173">
        <f t="shared" si="0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6">
        <v>8</v>
      </c>
      <c r="N47" s="173">
        <f t="shared" si="1"/>
        <v>2.0969855832241153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6">
        <v>5</v>
      </c>
      <c r="G48" s="173">
        <f t="shared" si="0"/>
        <v>1.1619800139437602</v>
      </c>
      <c r="I48" s="266">
        <v>44</v>
      </c>
      <c r="J48" s="64" t="s">
        <v>81</v>
      </c>
      <c r="K48" s="181">
        <v>58142</v>
      </c>
      <c r="L48" s="324">
        <v>4303</v>
      </c>
      <c r="M48" s="326">
        <v>7</v>
      </c>
      <c r="N48" s="173">
        <f t="shared" si="1"/>
        <v>1.6267720195212643</v>
      </c>
    </row>
    <row r="49" spans="2:14" ht="16.5" thickBot="1" x14ac:dyDescent="0.3">
      <c r="B49" s="266">
        <v>45</v>
      </c>
      <c r="C49" s="64" t="s">
        <v>195</v>
      </c>
      <c r="D49" s="181">
        <v>58204</v>
      </c>
      <c r="E49" s="324">
        <v>1489</v>
      </c>
      <c r="F49" s="326">
        <v>2</v>
      </c>
      <c r="G49" s="173">
        <f t="shared" si="0"/>
        <v>1.3431833445265278</v>
      </c>
      <c r="H49" s="53"/>
      <c r="I49" s="266">
        <v>45</v>
      </c>
      <c r="J49" s="232" t="s">
        <v>195</v>
      </c>
      <c r="K49" s="181">
        <v>58204</v>
      </c>
      <c r="L49" s="324">
        <v>1489</v>
      </c>
      <c r="M49" s="326">
        <v>5</v>
      </c>
      <c r="N49" s="254">
        <f t="shared" si="1"/>
        <v>3.3579583613163195</v>
      </c>
    </row>
    <row r="50" spans="2:14" ht="15.75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6">
        <v>1</v>
      </c>
      <c r="G50" s="202">
        <f t="shared" si="0"/>
        <v>0.85106382978723405</v>
      </c>
      <c r="I50" s="266">
        <v>46</v>
      </c>
      <c r="J50" s="200" t="s">
        <v>196</v>
      </c>
      <c r="K50" s="181">
        <v>55106</v>
      </c>
      <c r="L50" s="324">
        <v>1175</v>
      </c>
      <c r="M50" s="326">
        <v>1</v>
      </c>
      <c r="N50" s="202">
        <f t="shared" si="1"/>
        <v>0.85106382978723405</v>
      </c>
    </row>
    <row r="51" spans="2:14" ht="15.75" thickBot="1" x14ac:dyDescent="0.3">
      <c r="B51" s="266">
        <v>47</v>
      </c>
      <c r="C51" s="64" t="s">
        <v>87</v>
      </c>
      <c r="D51" s="181">
        <v>58259</v>
      </c>
      <c r="E51" s="324">
        <v>4965</v>
      </c>
      <c r="F51" s="326">
        <v>10</v>
      </c>
      <c r="G51" s="173">
        <f t="shared" si="0"/>
        <v>2.0140986908358509</v>
      </c>
      <c r="I51" s="266">
        <v>47</v>
      </c>
      <c r="J51" s="64" t="s">
        <v>87</v>
      </c>
      <c r="K51" s="181">
        <v>58259</v>
      </c>
      <c r="L51" s="324">
        <v>4965</v>
      </c>
      <c r="M51" s="326">
        <v>12</v>
      </c>
      <c r="N51" s="173">
        <f t="shared" si="1"/>
        <v>2.416918429003021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6">
        <v>6</v>
      </c>
      <c r="G52" s="173">
        <f t="shared" si="0"/>
        <v>1.2931034482758621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6">
        <v>8</v>
      </c>
      <c r="N52" s="173">
        <f t="shared" si="1"/>
        <v>1.7241379310344827</v>
      </c>
    </row>
    <row r="53" spans="2:14" ht="15.75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6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6">
        <v>1</v>
      </c>
      <c r="N53" s="202">
        <f t="shared" si="1"/>
        <v>0.43610989969472308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6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6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6">
        <v>7</v>
      </c>
      <c r="G55" s="172">
        <f t="shared" si="0"/>
        <v>4.2787286063569683</v>
      </c>
      <c r="H55" s="53" t="s">
        <v>170</v>
      </c>
      <c r="I55" s="266">
        <v>51</v>
      </c>
      <c r="J55" s="170" t="s">
        <v>199</v>
      </c>
      <c r="K55" s="181">
        <v>58464</v>
      </c>
      <c r="L55" s="324">
        <v>1636</v>
      </c>
      <c r="M55" s="326">
        <v>6</v>
      </c>
      <c r="N55" s="172">
        <f t="shared" si="1"/>
        <v>3.6674816625916868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6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6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6">
        <v>8</v>
      </c>
      <c r="G57" s="173">
        <f t="shared" si="0"/>
        <v>2.1953896816684964</v>
      </c>
      <c r="H57" s="53"/>
      <c r="I57" s="266">
        <v>53</v>
      </c>
      <c r="J57" s="232" t="s">
        <v>99</v>
      </c>
      <c r="K57" s="181">
        <v>55160</v>
      </c>
      <c r="L57" s="324">
        <v>3644</v>
      </c>
      <c r="M57" s="326">
        <v>11</v>
      </c>
      <c r="N57" s="254">
        <f t="shared" si="1"/>
        <v>3.0186608122941823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26">
        <v>17</v>
      </c>
      <c r="G58" s="173">
        <f t="shared" si="0"/>
        <v>2.8955884857775507</v>
      </c>
      <c r="H58" s="53"/>
      <c r="I58" s="266">
        <v>54</v>
      </c>
      <c r="J58" s="232" t="s">
        <v>101</v>
      </c>
      <c r="K58" s="181">
        <v>55277</v>
      </c>
      <c r="L58" s="324">
        <v>5871</v>
      </c>
      <c r="M58" s="326">
        <v>20</v>
      </c>
      <c r="N58" s="254">
        <f t="shared" si="1"/>
        <v>3.4065746891500597</v>
      </c>
    </row>
    <row r="59" spans="2:14" ht="15.75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26">
        <v>2</v>
      </c>
      <c r="G59" s="202">
        <f t="shared" si="0"/>
        <v>0.52002080083203328</v>
      </c>
      <c r="I59" s="266">
        <v>55</v>
      </c>
      <c r="J59" s="200" t="s">
        <v>103</v>
      </c>
      <c r="K59" s="181">
        <v>58552</v>
      </c>
      <c r="L59" s="324">
        <v>3846</v>
      </c>
      <c r="M59" s="326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6">
        <v>7</v>
      </c>
      <c r="G60" s="173">
        <f t="shared" si="0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6">
        <v>7</v>
      </c>
      <c r="N60" s="173">
        <f t="shared" si="1"/>
        <v>2.128306476132563</v>
      </c>
    </row>
    <row r="61" spans="2:14" ht="15.75" thickBot="1" x14ac:dyDescent="0.3">
      <c r="B61" s="266">
        <v>57</v>
      </c>
      <c r="C61" s="200" t="s">
        <v>201</v>
      </c>
      <c r="D61" s="181">
        <v>58721</v>
      </c>
      <c r="E61" s="324">
        <v>3278</v>
      </c>
      <c r="F61" s="326">
        <v>3</v>
      </c>
      <c r="G61" s="202">
        <f t="shared" si="0"/>
        <v>0.91519219035997557</v>
      </c>
      <c r="I61" s="266">
        <v>57</v>
      </c>
      <c r="J61" s="64" t="s">
        <v>201</v>
      </c>
      <c r="K61" s="181">
        <v>58721</v>
      </c>
      <c r="L61" s="324">
        <v>3278</v>
      </c>
      <c r="M61" s="326">
        <v>4</v>
      </c>
      <c r="N61" s="173">
        <f t="shared" si="1"/>
        <v>1.2202562538133008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6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6">
        <v>5</v>
      </c>
      <c r="N62" s="173">
        <f t="shared" si="1"/>
        <v>2.1805494984736153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6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6">
        <v>6</v>
      </c>
      <c r="N63" s="254">
        <f t="shared" si="1"/>
        <v>5.2310374891020048</v>
      </c>
    </row>
    <row r="64" spans="2:14" ht="15.75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6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6">
        <v>0</v>
      </c>
      <c r="N64" s="202">
        <f t="shared" si="1"/>
        <v>0</v>
      </c>
    </row>
    <row r="65" spans="2:14" ht="15.75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6">
        <v>0</v>
      </c>
      <c r="G65" s="202">
        <f t="shared" si="0"/>
        <v>0</v>
      </c>
      <c r="I65" s="266">
        <v>61</v>
      </c>
      <c r="J65" s="200" t="s">
        <v>203</v>
      </c>
      <c r="K65" s="181">
        <v>58918</v>
      </c>
      <c r="L65" s="324">
        <v>1650</v>
      </c>
      <c r="M65" s="326">
        <v>1</v>
      </c>
      <c r="N65" s="202">
        <f t="shared" si="1"/>
        <v>0.60606060606060608</v>
      </c>
    </row>
    <row r="66" spans="2:14" ht="15.75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6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6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6">
        <v>18</v>
      </c>
      <c r="G67" s="254">
        <f t="shared" si="0"/>
        <v>3.7704231252618348</v>
      </c>
      <c r="H67" s="53" t="s">
        <v>170</v>
      </c>
      <c r="I67" s="266">
        <v>63</v>
      </c>
      <c r="J67" s="232" t="s">
        <v>131</v>
      </c>
      <c r="K67" s="181">
        <v>59041</v>
      </c>
      <c r="L67" s="324">
        <v>4774</v>
      </c>
      <c r="M67" s="326">
        <v>17</v>
      </c>
      <c r="N67" s="254">
        <f t="shared" si="1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6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6">
        <v>5</v>
      </c>
      <c r="N68" s="254">
        <f t="shared" si="1"/>
        <v>3.5612535612535612</v>
      </c>
    </row>
    <row r="69" spans="2:14" ht="15.7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6">
        <v>1</v>
      </c>
      <c r="G69" s="202">
        <f t="shared" ref="G69:G86" si="2">F69*1000/E69</f>
        <v>0.72674418604651159</v>
      </c>
      <c r="I69" s="266">
        <v>65</v>
      </c>
      <c r="J69" s="200" t="s">
        <v>133</v>
      </c>
      <c r="K69" s="181">
        <v>59130</v>
      </c>
      <c r="L69" s="324">
        <v>1376</v>
      </c>
      <c r="M69" s="326">
        <v>1</v>
      </c>
      <c r="N69" s="202">
        <f t="shared" ref="N69:N86" si="3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6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6">
        <v>2</v>
      </c>
      <c r="N70" s="173">
        <f t="shared" si="3"/>
        <v>1.3486176668914363</v>
      </c>
    </row>
    <row r="71" spans="2:14" ht="16.5" thickBot="1" x14ac:dyDescent="0.3">
      <c r="B71" s="311">
        <v>67</v>
      </c>
      <c r="C71" s="320" t="s">
        <v>207</v>
      </c>
      <c r="D71" s="181">
        <v>59434</v>
      </c>
      <c r="E71" s="324">
        <v>1533</v>
      </c>
      <c r="F71" s="326">
        <v>4</v>
      </c>
      <c r="G71" s="173">
        <f t="shared" si="2"/>
        <v>2.6092628832354858</v>
      </c>
      <c r="H71" s="53"/>
      <c r="I71" s="311">
        <v>67</v>
      </c>
      <c r="J71" s="320" t="s">
        <v>207</v>
      </c>
      <c r="K71" s="181">
        <v>59434</v>
      </c>
      <c r="L71" s="324">
        <v>1533</v>
      </c>
      <c r="M71" s="326">
        <v>4</v>
      </c>
      <c r="N71" s="173">
        <f t="shared" si="3"/>
        <v>2.6092628832354858</v>
      </c>
    </row>
    <row r="72" spans="2:14" ht="15.75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6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6">
        <v>6</v>
      </c>
      <c r="N72" s="173">
        <f t="shared" si="3"/>
        <v>2.7210884353741496</v>
      </c>
    </row>
    <row r="73" spans="2:14" ht="15.75" thickBot="1" x14ac:dyDescent="0.3">
      <c r="B73" s="311">
        <v>69</v>
      </c>
      <c r="C73" s="320" t="s">
        <v>209</v>
      </c>
      <c r="D73" s="305">
        <v>59498</v>
      </c>
      <c r="E73" s="324">
        <v>1267</v>
      </c>
      <c r="F73" s="326">
        <v>2</v>
      </c>
      <c r="G73" s="173">
        <f t="shared" si="2"/>
        <v>1.5785319652722967</v>
      </c>
      <c r="I73" s="311">
        <v>69</v>
      </c>
      <c r="J73" s="320" t="s">
        <v>209</v>
      </c>
      <c r="K73" s="305">
        <v>59498</v>
      </c>
      <c r="L73" s="324">
        <v>1267</v>
      </c>
      <c r="M73" s="326">
        <v>3</v>
      </c>
      <c r="N73" s="173">
        <f t="shared" si="3"/>
        <v>2.367797947908445</v>
      </c>
    </row>
    <row r="74" spans="2:14" ht="16.5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6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6">
        <v>3</v>
      </c>
      <c r="N74" s="173">
        <f t="shared" si="3"/>
        <v>1.3410818059901655</v>
      </c>
    </row>
    <row r="75" spans="2:14" ht="16.5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6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6">
        <v>16</v>
      </c>
      <c r="N75" s="254">
        <f t="shared" si="3"/>
        <v>3.8759689922480618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6">
        <v>13</v>
      </c>
      <c r="G76" s="254">
        <f t="shared" si="2"/>
        <v>5.7142857142857144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6">
        <v>17</v>
      </c>
      <c r="N76" s="254">
        <f t="shared" si="3"/>
        <v>7.4725274725274726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6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6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6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6">
        <v>0</v>
      </c>
      <c r="N78" s="202">
        <f t="shared" si="3"/>
        <v>0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6">
        <v>11</v>
      </c>
      <c r="G79" s="173">
        <f t="shared" si="2"/>
        <v>2.3965141612200438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6">
        <v>12</v>
      </c>
      <c r="N79" s="173">
        <f t="shared" si="3"/>
        <v>2.6143790849673203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6">
        <v>2</v>
      </c>
      <c r="G80" s="202">
        <f t="shared" si="2"/>
        <v>0.9170105456212746</v>
      </c>
      <c r="H80" s="53" t="s">
        <v>170</v>
      </c>
      <c r="I80" s="266">
        <v>76</v>
      </c>
      <c r="J80" s="200" t="s">
        <v>157</v>
      </c>
      <c r="K80" s="181">
        <v>59764</v>
      </c>
      <c r="L80" s="324">
        <v>2181</v>
      </c>
      <c r="M80" s="326">
        <v>1</v>
      </c>
      <c r="N80" s="202">
        <f t="shared" si="3"/>
        <v>0.4585052728106373</v>
      </c>
    </row>
    <row r="81" spans="2:14" ht="15.75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6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6">
        <v>2</v>
      </c>
      <c r="N81" s="202">
        <f t="shared" si="3"/>
        <v>0.77911959485781068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6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6">
        <v>0</v>
      </c>
      <c r="N82" s="202">
        <f t="shared" si="3"/>
        <v>0</v>
      </c>
    </row>
    <row r="83" spans="2:14" ht="15.75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6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6">
        <v>2</v>
      </c>
      <c r="N83" s="173">
        <f t="shared" si="3"/>
        <v>2.1119324181626187</v>
      </c>
    </row>
    <row r="84" spans="2:14" ht="16.5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26">
        <v>12</v>
      </c>
      <c r="G84" s="173">
        <f t="shared" si="2"/>
        <v>2.02122283981809</v>
      </c>
      <c r="H84" s="53"/>
      <c r="I84" s="266">
        <v>80</v>
      </c>
      <c r="J84" s="232" t="s">
        <v>214</v>
      </c>
      <c r="K84" s="181">
        <v>60062</v>
      </c>
      <c r="L84" s="324">
        <v>5937</v>
      </c>
      <c r="M84" s="326">
        <v>18</v>
      </c>
      <c r="N84" s="254">
        <f t="shared" si="3"/>
        <v>3.0318342597271348</v>
      </c>
    </row>
    <row r="85" spans="2:14" ht="16.5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7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7">
        <v>2</v>
      </c>
      <c r="N85" s="173">
        <f t="shared" si="3"/>
        <v>1.3888888888888888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759031</v>
      </c>
      <c r="F86" s="167">
        <f>SUM(F5:F85)</f>
        <v>1301</v>
      </c>
      <c r="G86" s="317">
        <f t="shared" si="2"/>
        <v>1.7140274903133073</v>
      </c>
      <c r="I86" s="409" t="s">
        <v>215</v>
      </c>
      <c r="J86" s="410"/>
      <c r="K86" s="411"/>
      <c r="L86" s="167">
        <f>SUM(L5:L85)</f>
        <v>759031</v>
      </c>
      <c r="M86" s="167">
        <f>SUM(M5:M85)</f>
        <v>1431</v>
      </c>
      <c r="N86" s="317">
        <f t="shared" si="3"/>
        <v>1.8852984924199407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R6" sqref="R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140625" customWidth="1"/>
    <col min="12" max="12" width="13.85546875" customWidth="1"/>
    <col min="14" max="14" width="11.28515625" customWidth="1"/>
  </cols>
  <sheetData>
    <row r="1" spans="2:14" ht="16.5" thickBot="1" x14ac:dyDescent="0.3">
      <c r="C1" s="249">
        <v>44324</v>
      </c>
      <c r="J1" s="249">
        <v>44323</v>
      </c>
    </row>
    <row r="2" spans="2:14" ht="72" customHeight="1" thickBot="1" x14ac:dyDescent="0.35">
      <c r="B2" s="393" t="s">
        <v>323</v>
      </c>
      <c r="C2" s="394"/>
      <c r="D2" s="394"/>
      <c r="E2" s="394"/>
      <c r="F2" s="394"/>
      <c r="G2" s="395"/>
      <c r="I2" s="393" t="s">
        <v>322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21">
        <v>543</v>
      </c>
      <c r="G5" s="173">
        <f t="shared" ref="G5:G68" si="0">F5*1000/E5</f>
        <v>1.6072554411368594</v>
      </c>
      <c r="I5" s="266">
        <v>1</v>
      </c>
      <c r="J5" s="64" t="s">
        <v>226</v>
      </c>
      <c r="K5" s="181">
        <v>54975</v>
      </c>
      <c r="L5" s="323">
        <v>337843</v>
      </c>
      <c r="M5" s="326">
        <v>567</v>
      </c>
      <c r="N5" s="173">
        <f t="shared" ref="N5:N68" si="1">M5*1000/L5</f>
        <v>1.6782943556622454</v>
      </c>
    </row>
    <row r="6" spans="2:14" ht="15.7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21">
        <v>41</v>
      </c>
      <c r="G6" s="173">
        <f t="shared" si="0"/>
        <v>1.0667082943074202</v>
      </c>
      <c r="I6" s="266">
        <v>2</v>
      </c>
      <c r="J6" s="64" t="s">
        <v>227</v>
      </c>
      <c r="K6" s="181">
        <v>55008</v>
      </c>
      <c r="L6" s="324">
        <v>38436</v>
      </c>
      <c r="M6" s="326">
        <v>46</v>
      </c>
      <c r="N6" s="173">
        <f t="shared" si="1"/>
        <v>1.1967946716619835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21">
        <v>33</v>
      </c>
      <c r="G7" s="173">
        <f t="shared" si="0"/>
        <v>1.4330380406461698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6">
        <v>33</v>
      </c>
      <c r="N7" s="173">
        <f t="shared" si="1"/>
        <v>1.4330380406461698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21">
        <v>96</v>
      </c>
      <c r="G8" s="173">
        <f t="shared" si="0"/>
        <v>1.7270535746410967</v>
      </c>
      <c r="I8" s="266">
        <v>4</v>
      </c>
      <c r="J8" s="64" t="s">
        <v>229</v>
      </c>
      <c r="K8" s="181">
        <v>55259</v>
      </c>
      <c r="L8" s="324">
        <v>55586</v>
      </c>
      <c r="M8" s="326">
        <v>106</v>
      </c>
      <c r="N8" s="173">
        <f t="shared" si="1"/>
        <v>1.9069549886662109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21">
        <v>55</v>
      </c>
      <c r="G9" s="173">
        <f t="shared" si="0"/>
        <v>1.9999272753718047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6">
        <v>57</v>
      </c>
      <c r="N9" s="173">
        <f t="shared" si="1"/>
        <v>2.0726519035671429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21">
        <v>23</v>
      </c>
      <c r="G10" s="173">
        <f t="shared" si="0"/>
        <v>2.4058577405857742</v>
      </c>
      <c r="H10" s="53" t="s">
        <v>170</v>
      </c>
      <c r="I10" s="266">
        <v>6</v>
      </c>
      <c r="J10" s="64" t="s">
        <v>231</v>
      </c>
      <c r="K10" s="181">
        <v>55446</v>
      </c>
      <c r="L10" s="324">
        <v>9560</v>
      </c>
      <c r="M10" s="326">
        <v>22</v>
      </c>
      <c r="N10" s="173">
        <f t="shared" si="1"/>
        <v>2.3012552301255229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6577</v>
      </c>
      <c r="F11" s="321">
        <v>7</v>
      </c>
      <c r="G11" s="173">
        <f t="shared" si="0"/>
        <v>1.0643150372510264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6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21">
        <v>3</v>
      </c>
      <c r="G12" s="173">
        <f t="shared" si="0"/>
        <v>2.7548209366391183</v>
      </c>
      <c r="H12" s="53" t="s">
        <v>170</v>
      </c>
      <c r="I12" s="266">
        <v>8</v>
      </c>
      <c r="J12" s="200" t="s">
        <v>9</v>
      </c>
      <c r="K12" s="181">
        <v>55598</v>
      </c>
      <c r="L12" s="324">
        <v>1089</v>
      </c>
      <c r="M12" s="326">
        <v>0</v>
      </c>
      <c r="N12" s="202">
        <f t="shared" si="1"/>
        <v>0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6">
        <v>1</v>
      </c>
      <c r="N13" s="20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21">
        <v>33</v>
      </c>
      <c r="G14" s="173">
        <f t="shared" si="0"/>
        <v>2.1385522649212625</v>
      </c>
      <c r="I14" s="266">
        <v>10</v>
      </c>
      <c r="J14" s="64" t="s">
        <v>13</v>
      </c>
      <c r="K14" s="181">
        <v>55687</v>
      </c>
      <c r="L14" s="324">
        <v>15431</v>
      </c>
      <c r="M14" s="326">
        <v>34</v>
      </c>
      <c r="N14" s="173">
        <f t="shared" si="1"/>
        <v>2.2033568790097857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6">
        <v>1</v>
      </c>
      <c r="N15" s="20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21">
        <v>20</v>
      </c>
      <c r="G16" s="173">
        <f t="shared" si="0"/>
        <v>1.5356265356265357</v>
      </c>
      <c r="I16" s="266">
        <v>12</v>
      </c>
      <c r="J16" s="64" t="s">
        <v>17</v>
      </c>
      <c r="K16" s="181">
        <v>55838</v>
      </c>
      <c r="L16" s="324">
        <v>13024</v>
      </c>
      <c r="M16" s="326">
        <v>21</v>
      </c>
      <c r="N16" s="173">
        <f t="shared" si="1"/>
        <v>1.6124078624078624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21">
        <v>1</v>
      </c>
      <c r="G17" s="202">
        <f t="shared" si="0"/>
        <v>0.50581689428426913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26">
        <v>1</v>
      </c>
      <c r="N17" s="202">
        <f t="shared" si="1"/>
        <v>0.50581689428426913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21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6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6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21">
        <v>7</v>
      </c>
      <c r="G20" s="173">
        <f t="shared" si="0"/>
        <v>1.4459822350753977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26">
        <v>5</v>
      </c>
      <c r="N20" s="173">
        <f t="shared" si="1"/>
        <v>1.0328444536252841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26">
        <v>1</v>
      </c>
      <c r="N21" s="202">
        <f t="shared" si="1"/>
        <v>0.75018754688672173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1</v>
      </c>
      <c r="G22" s="202">
        <f t="shared" si="0"/>
        <v>0.84317032040472173</v>
      </c>
      <c r="I22" s="266">
        <v>18</v>
      </c>
      <c r="J22" s="200" t="s">
        <v>29</v>
      </c>
      <c r="K22" s="181">
        <v>56327</v>
      </c>
      <c r="L22" s="324">
        <v>1186</v>
      </c>
      <c r="M22" s="326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21">
        <v>6</v>
      </c>
      <c r="G23" s="173">
        <f t="shared" si="0"/>
        <v>2.5146689019279127</v>
      </c>
      <c r="H23" s="53" t="s">
        <v>170</v>
      </c>
      <c r="I23" s="266">
        <v>19</v>
      </c>
      <c r="J23" s="64" t="s">
        <v>180</v>
      </c>
      <c r="K23" s="181">
        <v>56354</v>
      </c>
      <c r="L23" s="324">
        <v>2386</v>
      </c>
      <c r="M23" s="326">
        <v>5</v>
      </c>
      <c r="N23" s="173">
        <f t="shared" si="1"/>
        <v>2.0955574182732608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21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6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170" t="s">
        <v>182</v>
      </c>
      <c r="D25" s="181">
        <v>56461</v>
      </c>
      <c r="E25" s="324">
        <v>2501</v>
      </c>
      <c r="F25" s="321">
        <v>8</v>
      </c>
      <c r="G25" s="172">
        <f t="shared" si="0"/>
        <v>3.1987205117952819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6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2696</v>
      </c>
      <c r="F26" s="321">
        <v>2</v>
      </c>
      <c r="G26" s="202">
        <f t="shared" si="0"/>
        <v>0.74183976261127593</v>
      </c>
      <c r="I26" s="266">
        <v>22</v>
      </c>
      <c r="J26" s="200" t="s">
        <v>183</v>
      </c>
      <c r="K26" s="181">
        <v>56522</v>
      </c>
      <c r="L26" s="324">
        <v>2696</v>
      </c>
      <c r="M26" s="326">
        <v>2</v>
      </c>
      <c r="N26" s="202">
        <f t="shared" si="1"/>
        <v>0.74183976261127593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21">
        <v>1</v>
      </c>
      <c r="G27" s="202">
        <f t="shared" si="0"/>
        <v>0.32701111837802488</v>
      </c>
      <c r="H27" s="53" t="s">
        <v>170</v>
      </c>
      <c r="I27" s="266">
        <v>23</v>
      </c>
      <c r="J27" s="200" t="s">
        <v>184</v>
      </c>
      <c r="K27" s="181">
        <v>56568</v>
      </c>
      <c r="L27" s="324">
        <v>3058</v>
      </c>
      <c r="M27" s="326">
        <v>0</v>
      </c>
      <c r="N27" s="202">
        <f t="shared" si="1"/>
        <v>0</v>
      </c>
    </row>
    <row r="28" spans="2:14" ht="15.75" thickBot="1" x14ac:dyDescent="0.3">
      <c r="B28" s="266">
        <v>24</v>
      </c>
      <c r="C28" s="200" t="s">
        <v>185</v>
      </c>
      <c r="D28" s="181">
        <v>56666</v>
      </c>
      <c r="E28" s="324">
        <v>4790</v>
      </c>
      <c r="F28" s="321">
        <v>2</v>
      </c>
      <c r="G28" s="202">
        <f t="shared" si="0"/>
        <v>0.41753653444676408</v>
      </c>
      <c r="I28" s="266">
        <v>24</v>
      </c>
      <c r="J28" s="64" t="s">
        <v>185</v>
      </c>
      <c r="K28" s="181">
        <v>56666</v>
      </c>
      <c r="L28" s="324">
        <v>4790</v>
      </c>
      <c r="M28" s="326">
        <v>5</v>
      </c>
      <c r="N28" s="173">
        <f t="shared" si="1"/>
        <v>1.0438413361169103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1</v>
      </c>
      <c r="G29" s="202">
        <f t="shared" si="0"/>
        <v>0.42680324370465217</v>
      </c>
      <c r="H29" s="53"/>
      <c r="I29" s="266">
        <v>25</v>
      </c>
      <c r="J29" s="64" t="s">
        <v>186</v>
      </c>
      <c r="K29" s="181">
        <v>57314</v>
      </c>
      <c r="L29" s="324">
        <v>2343</v>
      </c>
      <c r="M29" s="326">
        <v>5</v>
      </c>
      <c r="N29" s="173">
        <f t="shared" si="1"/>
        <v>2.1340162185232607</v>
      </c>
    </row>
    <row r="30" spans="2:14" ht="15.75" thickBot="1" x14ac:dyDescent="0.3">
      <c r="B30" s="266">
        <v>26</v>
      </c>
      <c r="C30" s="200" t="s">
        <v>187</v>
      </c>
      <c r="D30" s="181">
        <v>56773</v>
      </c>
      <c r="E30" s="324">
        <v>1700</v>
      </c>
      <c r="F30" s="321">
        <v>1</v>
      </c>
      <c r="G30" s="202">
        <f t="shared" si="0"/>
        <v>0.58823529411764708</v>
      </c>
      <c r="I30" s="266">
        <v>26</v>
      </c>
      <c r="J30" s="64" t="s">
        <v>187</v>
      </c>
      <c r="K30" s="181">
        <v>56773</v>
      </c>
      <c r="L30" s="324">
        <v>1700</v>
      </c>
      <c r="M30" s="326">
        <v>2</v>
      </c>
      <c r="N30" s="173">
        <f t="shared" si="1"/>
        <v>1.1764705882352942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21">
        <v>6</v>
      </c>
      <c r="G31" s="173">
        <f t="shared" si="0"/>
        <v>1.6098738932116985</v>
      </c>
      <c r="I31" s="311">
        <v>27</v>
      </c>
      <c r="J31" s="320" t="s">
        <v>47</v>
      </c>
      <c r="K31" s="305">
        <v>56844</v>
      </c>
      <c r="L31" s="324">
        <v>3727</v>
      </c>
      <c r="M31" s="326">
        <v>10</v>
      </c>
      <c r="N31" s="173">
        <f t="shared" si="1"/>
        <v>2.6831231553528307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21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6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64" t="s">
        <v>188</v>
      </c>
      <c r="D33" s="181">
        <v>57083</v>
      </c>
      <c r="E33" s="324">
        <v>2364</v>
      </c>
      <c r="F33" s="321">
        <v>3</v>
      </c>
      <c r="G33" s="173">
        <f t="shared" si="0"/>
        <v>1.2690355329949239</v>
      </c>
      <c r="I33" s="266">
        <v>29</v>
      </c>
      <c r="J33" s="64" t="s">
        <v>188</v>
      </c>
      <c r="K33" s="181">
        <v>57083</v>
      </c>
      <c r="L33" s="324">
        <v>2364</v>
      </c>
      <c r="M33" s="326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21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6">
        <v>1</v>
      </c>
      <c r="N34" s="202">
        <f t="shared" si="1"/>
        <v>0.65919578114700061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21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6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11</v>
      </c>
      <c r="G36" s="173">
        <f t="shared" si="0"/>
        <v>2.588844433984467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26">
        <v>10</v>
      </c>
      <c r="N36" s="173">
        <f t="shared" si="1"/>
        <v>2.3534949399858789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26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21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6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21">
        <v>3</v>
      </c>
      <c r="G39" s="173">
        <f t="shared" si="0"/>
        <v>2.0080321285140563</v>
      </c>
      <c r="H39" s="53" t="s">
        <v>170</v>
      </c>
      <c r="I39" s="311">
        <v>35</v>
      </c>
      <c r="J39" s="328" t="s">
        <v>190</v>
      </c>
      <c r="K39" s="305">
        <v>57546</v>
      </c>
      <c r="L39" s="324">
        <v>1494</v>
      </c>
      <c r="M39" s="326">
        <v>1</v>
      </c>
      <c r="N39" s="202">
        <f t="shared" si="1"/>
        <v>0.66934404283801874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6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21">
        <v>2</v>
      </c>
      <c r="G41" s="202">
        <f t="shared" si="0"/>
        <v>0.72992700729927007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6">
        <v>2</v>
      </c>
      <c r="N41" s="202">
        <f t="shared" si="1"/>
        <v>0.72992700729927007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21">
        <v>83</v>
      </c>
      <c r="G42" s="173">
        <f t="shared" si="0"/>
        <v>1.7741487292392535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6">
        <v>89</v>
      </c>
      <c r="N42" s="173">
        <f t="shared" si="1"/>
        <v>1.9024004446059466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21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6">
        <v>5</v>
      </c>
      <c r="N43" s="173">
        <f t="shared" si="1"/>
        <v>1.2879958784131891</v>
      </c>
    </row>
    <row r="44" spans="2:14" ht="15.7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21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6">
        <v>1</v>
      </c>
      <c r="N44" s="202">
        <f t="shared" si="1"/>
        <v>0.43859649122807015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6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21">
        <v>25</v>
      </c>
      <c r="G46" s="173">
        <f t="shared" si="0"/>
        <v>2.7409275298761102</v>
      </c>
      <c r="H46" s="53" t="s">
        <v>170</v>
      </c>
      <c r="I46" s="266">
        <v>42</v>
      </c>
      <c r="J46" s="64" t="s">
        <v>194</v>
      </c>
      <c r="K46" s="181">
        <v>57902</v>
      </c>
      <c r="L46" s="324">
        <v>9121</v>
      </c>
      <c r="M46" s="326">
        <v>20</v>
      </c>
      <c r="N46" s="173">
        <f t="shared" si="1"/>
        <v>2.1927420239008879</v>
      </c>
    </row>
    <row r="47" spans="2:14" ht="15.7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21">
        <v>8</v>
      </c>
      <c r="G47" s="173">
        <f t="shared" si="0"/>
        <v>2.0969855832241153</v>
      </c>
      <c r="I47" s="266">
        <v>43</v>
      </c>
      <c r="J47" s="64" t="s">
        <v>79</v>
      </c>
      <c r="K47" s="181">
        <v>58008</v>
      </c>
      <c r="L47" s="324">
        <v>3815</v>
      </c>
      <c r="M47" s="326">
        <v>8</v>
      </c>
      <c r="N47" s="173">
        <f t="shared" si="1"/>
        <v>2.0969855832241153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21">
        <v>7</v>
      </c>
      <c r="G48" s="173">
        <f t="shared" si="0"/>
        <v>1.6267720195212643</v>
      </c>
      <c r="H48" s="53" t="s">
        <v>170</v>
      </c>
      <c r="I48" s="266">
        <v>44</v>
      </c>
      <c r="J48" s="64" t="s">
        <v>81</v>
      </c>
      <c r="K48" s="181">
        <v>58142</v>
      </c>
      <c r="L48" s="324">
        <v>4303</v>
      </c>
      <c r="M48" s="326">
        <v>5</v>
      </c>
      <c r="N48" s="173">
        <f t="shared" si="1"/>
        <v>1.1619800139437602</v>
      </c>
    </row>
    <row r="49" spans="2:14" ht="39.75" customHeight="1" thickBot="1" x14ac:dyDescent="0.3">
      <c r="B49" s="266">
        <v>45</v>
      </c>
      <c r="C49" s="64" t="s">
        <v>195</v>
      </c>
      <c r="D49" s="181">
        <v>58204</v>
      </c>
      <c r="E49" s="324">
        <v>1489</v>
      </c>
      <c r="F49" s="321">
        <v>2</v>
      </c>
      <c r="G49" s="173">
        <f t="shared" si="0"/>
        <v>1.3431833445265278</v>
      </c>
      <c r="H49" s="53"/>
      <c r="I49" s="266">
        <v>45</v>
      </c>
      <c r="J49" s="64" t="s">
        <v>195</v>
      </c>
      <c r="K49" s="181">
        <v>58204</v>
      </c>
      <c r="L49" s="324">
        <v>1489</v>
      </c>
      <c r="M49" s="326">
        <v>2</v>
      </c>
      <c r="N49" s="173">
        <f t="shared" si="1"/>
        <v>1.3431833445265278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21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26">
        <v>1</v>
      </c>
      <c r="N50" s="202">
        <f t="shared" si="1"/>
        <v>0.85106382978723405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21">
        <v>15</v>
      </c>
      <c r="G51" s="254">
        <f t="shared" si="0"/>
        <v>3.0211480362537766</v>
      </c>
      <c r="H51" s="53" t="s">
        <v>170</v>
      </c>
      <c r="I51" s="266">
        <v>47</v>
      </c>
      <c r="J51" s="64" t="s">
        <v>87</v>
      </c>
      <c r="K51" s="181">
        <v>58259</v>
      </c>
      <c r="L51" s="324">
        <v>4965</v>
      </c>
      <c r="M51" s="326">
        <v>10</v>
      </c>
      <c r="N51" s="173">
        <f t="shared" si="1"/>
        <v>2.0140986908358509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4640</v>
      </c>
      <c r="F52" s="321">
        <v>5</v>
      </c>
      <c r="G52" s="173">
        <f t="shared" si="0"/>
        <v>1.0775862068965518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6">
        <v>6</v>
      </c>
      <c r="N52" s="173">
        <f t="shared" si="1"/>
        <v>1.2931034482758621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6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6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21">
        <v>6</v>
      </c>
      <c r="G55" s="172">
        <f t="shared" si="0"/>
        <v>3.6674816625916868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6">
        <v>7</v>
      </c>
      <c r="N55" s="172">
        <f t="shared" si="1"/>
        <v>4.2787286063569683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21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6">
        <v>0</v>
      </c>
      <c r="N56" s="202">
        <f t="shared" si="1"/>
        <v>0</v>
      </c>
    </row>
    <row r="57" spans="2:14" ht="16.5" thickBot="1" x14ac:dyDescent="0.3">
      <c r="B57" s="266">
        <v>53</v>
      </c>
      <c r="C57" s="64" t="s">
        <v>99</v>
      </c>
      <c r="D57" s="181">
        <v>55160</v>
      </c>
      <c r="E57" s="324">
        <v>3644</v>
      </c>
      <c r="F57" s="321">
        <v>4</v>
      </c>
      <c r="G57" s="173">
        <f t="shared" si="0"/>
        <v>1.0976948408342482</v>
      </c>
      <c r="H57" s="53"/>
      <c r="I57" s="266">
        <v>53</v>
      </c>
      <c r="J57" s="64" t="s">
        <v>99</v>
      </c>
      <c r="K57" s="181">
        <v>55160</v>
      </c>
      <c r="L57" s="324">
        <v>3644</v>
      </c>
      <c r="M57" s="326">
        <v>8</v>
      </c>
      <c r="N57" s="173">
        <f t="shared" si="1"/>
        <v>2.1953896816684964</v>
      </c>
    </row>
    <row r="58" spans="2:14" ht="27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21">
        <v>14</v>
      </c>
      <c r="G58" s="173">
        <f t="shared" si="0"/>
        <v>2.3846022824050417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26">
        <v>17</v>
      </c>
      <c r="N58" s="173">
        <f t="shared" si="1"/>
        <v>2.8955884857775507</v>
      </c>
    </row>
    <row r="59" spans="2:14" ht="27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173">
        <f t="shared" si="0"/>
        <v>1.0400416016640666</v>
      </c>
      <c r="H59" s="53" t="s">
        <v>170</v>
      </c>
      <c r="I59" s="266">
        <v>55</v>
      </c>
      <c r="J59" s="200" t="s">
        <v>103</v>
      </c>
      <c r="K59" s="181">
        <v>58552</v>
      </c>
      <c r="L59" s="324">
        <v>3846</v>
      </c>
      <c r="M59" s="326">
        <v>2</v>
      </c>
      <c r="N59" s="202">
        <f t="shared" si="1"/>
        <v>0.52002080083203328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21">
        <v>7</v>
      </c>
      <c r="G60" s="173">
        <f t="shared" si="0"/>
        <v>2.128306476132563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6">
        <v>7</v>
      </c>
      <c r="N60" s="173">
        <f t="shared" si="1"/>
        <v>2.128306476132563</v>
      </c>
    </row>
    <row r="61" spans="2:14" ht="27" thickBot="1" x14ac:dyDescent="0.3">
      <c r="B61" s="266">
        <v>57</v>
      </c>
      <c r="C61" s="64" t="s">
        <v>201</v>
      </c>
      <c r="D61" s="181">
        <v>58721</v>
      </c>
      <c r="E61" s="324">
        <v>3278</v>
      </c>
      <c r="F61" s="321">
        <v>4</v>
      </c>
      <c r="G61" s="173">
        <f t="shared" si="0"/>
        <v>1.2202562538133008</v>
      </c>
      <c r="H61" s="53" t="s">
        <v>170</v>
      </c>
      <c r="I61" s="266">
        <v>57</v>
      </c>
      <c r="J61" s="200" t="s">
        <v>201</v>
      </c>
      <c r="K61" s="181">
        <v>58721</v>
      </c>
      <c r="L61" s="324">
        <v>3278</v>
      </c>
      <c r="M61" s="326">
        <v>3</v>
      </c>
      <c r="N61" s="202">
        <f t="shared" si="1"/>
        <v>0.91519219035997557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21">
        <v>5</v>
      </c>
      <c r="G62" s="173">
        <f t="shared" si="0"/>
        <v>2.1805494984736153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6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6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21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6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21">
        <v>0</v>
      </c>
      <c r="G65" s="202">
        <f t="shared" si="0"/>
        <v>0</v>
      </c>
      <c r="I65" s="266">
        <v>61</v>
      </c>
      <c r="J65" s="200" t="s">
        <v>203</v>
      </c>
      <c r="K65" s="181">
        <v>58918</v>
      </c>
      <c r="L65" s="324">
        <v>1650</v>
      </c>
      <c r="M65" s="326">
        <v>0</v>
      </c>
      <c r="N65" s="202">
        <f t="shared" si="1"/>
        <v>0</v>
      </c>
    </row>
    <row r="66" spans="2:14" ht="27" customHeight="1" thickBot="1" x14ac:dyDescent="0.3">
      <c r="B66" s="266">
        <v>62</v>
      </c>
      <c r="C66" s="200" t="s">
        <v>204</v>
      </c>
      <c r="D66" s="181">
        <v>58990</v>
      </c>
      <c r="E66" s="324">
        <v>629</v>
      </c>
      <c r="F66" s="321">
        <v>0</v>
      </c>
      <c r="G66" s="202">
        <f t="shared" si="0"/>
        <v>0</v>
      </c>
      <c r="I66" s="266">
        <v>62</v>
      </c>
      <c r="J66" s="200" t="s">
        <v>204</v>
      </c>
      <c r="K66" s="181">
        <v>58990</v>
      </c>
      <c r="L66" s="324">
        <v>629</v>
      </c>
      <c r="M66" s="326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21">
        <v>17</v>
      </c>
      <c r="G67" s="254">
        <f t="shared" si="0"/>
        <v>3.5609551738583995</v>
      </c>
      <c r="H67" s="53"/>
      <c r="I67" s="266">
        <v>63</v>
      </c>
      <c r="J67" s="232" t="s">
        <v>131</v>
      </c>
      <c r="K67" s="181">
        <v>59041</v>
      </c>
      <c r="L67" s="324">
        <v>4774</v>
      </c>
      <c r="M67" s="326">
        <v>18</v>
      </c>
      <c r="N67" s="254">
        <f t="shared" si="1"/>
        <v>3.7704231252618348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21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6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26">
        <v>1</v>
      </c>
      <c r="N69" s="202">
        <f t="shared" ref="N69:N86" si="3">M69*1000/L69</f>
        <v>0.72674418604651159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6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1533</v>
      </c>
      <c r="F71" s="321">
        <v>6</v>
      </c>
      <c r="G71" s="254">
        <f t="shared" si="2"/>
        <v>3.9138943248532287</v>
      </c>
      <c r="H71" s="53" t="s">
        <v>170</v>
      </c>
      <c r="I71" s="311">
        <v>67</v>
      </c>
      <c r="J71" s="320" t="s">
        <v>207</v>
      </c>
      <c r="K71" s="181">
        <v>59434</v>
      </c>
      <c r="L71" s="324">
        <v>1533</v>
      </c>
      <c r="M71" s="326">
        <v>4</v>
      </c>
      <c r="N71" s="173">
        <f t="shared" si="3"/>
        <v>2.6092628832354858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21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6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21">
        <v>1</v>
      </c>
      <c r="G73" s="202">
        <f t="shared" si="2"/>
        <v>0.78926598263614833</v>
      </c>
      <c r="I73" s="311">
        <v>69</v>
      </c>
      <c r="J73" s="320" t="s">
        <v>209</v>
      </c>
      <c r="K73" s="305">
        <v>59498</v>
      </c>
      <c r="L73" s="324">
        <v>1267</v>
      </c>
      <c r="M73" s="326">
        <v>2</v>
      </c>
      <c r="N73" s="173">
        <f t="shared" si="3"/>
        <v>1.5785319652722967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4</v>
      </c>
      <c r="G74" s="173">
        <f t="shared" si="2"/>
        <v>1.788109074653554</v>
      </c>
      <c r="H74" s="53" t="s">
        <v>170</v>
      </c>
      <c r="I74" s="266">
        <v>70</v>
      </c>
      <c r="J74" s="64" t="s">
        <v>210</v>
      </c>
      <c r="K74" s="181">
        <v>59586</v>
      </c>
      <c r="L74" s="324">
        <v>2237</v>
      </c>
      <c r="M74" s="326">
        <v>3</v>
      </c>
      <c r="N74" s="173">
        <f t="shared" si="3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21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6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21">
        <v>12</v>
      </c>
      <c r="G76" s="254">
        <f t="shared" si="2"/>
        <v>5.2747252747252746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6">
        <v>13</v>
      </c>
      <c r="N76" s="254">
        <f t="shared" si="3"/>
        <v>5.7142857142857144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6">
        <v>5</v>
      </c>
      <c r="N77" s="254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21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6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10</v>
      </c>
      <c r="G79" s="173">
        <f t="shared" si="2"/>
        <v>2.1786492374727668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6">
        <v>11</v>
      </c>
      <c r="N79" s="173">
        <f t="shared" si="3"/>
        <v>2.3965141612200438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21">
        <v>2</v>
      </c>
      <c r="G80" s="202">
        <f t="shared" si="2"/>
        <v>0.9170105456212746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26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21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6">
        <v>1</v>
      </c>
      <c r="N81" s="202">
        <f t="shared" si="3"/>
        <v>0.38955979742890534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21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6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21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6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21">
        <v>14</v>
      </c>
      <c r="G84" s="173">
        <f t="shared" si="2"/>
        <v>2.3580933131211048</v>
      </c>
      <c r="H84" s="53" t="s">
        <v>170</v>
      </c>
      <c r="I84" s="266">
        <v>80</v>
      </c>
      <c r="J84" s="64" t="s">
        <v>214</v>
      </c>
      <c r="K84" s="181">
        <v>60062</v>
      </c>
      <c r="L84" s="324">
        <v>5937</v>
      </c>
      <c r="M84" s="326">
        <v>12</v>
      </c>
      <c r="N84" s="173">
        <f t="shared" si="3"/>
        <v>2.02122283981809</v>
      </c>
    </row>
    <row r="85" spans="2:14" ht="27" customHeight="1" thickBot="1" x14ac:dyDescent="0.3">
      <c r="B85" s="303">
        <v>81</v>
      </c>
      <c r="C85" s="296" t="s">
        <v>167</v>
      </c>
      <c r="D85" s="185">
        <v>60099</v>
      </c>
      <c r="E85" s="325">
        <v>1440</v>
      </c>
      <c r="F85" s="322">
        <v>2</v>
      </c>
      <c r="G85" s="173">
        <f t="shared" si="2"/>
        <v>1.3888888888888888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7">
        <v>2</v>
      </c>
      <c r="N85" s="173">
        <f t="shared" si="3"/>
        <v>1.3888888888888888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759031</v>
      </c>
      <c r="F86" s="167">
        <f>SUM(F5:F85)</f>
        <v>1255</v>
      </c>
      <c r="G86" s="317">
        <f t="shared" si="2"/>
        <v>1.6534239049524986</v>
      </c>
      <c r="I86" s="409" t="s">
        <v>215</v>
      </c>
      <c r="J86" s="410"/>
      <c r="K86" s="411"/>
      <c r="L86" s="167">
        <f>SUM(L5:L85)</f>
        <v>759031</v>
      </c>
      <c r="M86" s="167">
        <f>SUM(M5:M85)</f>
        <v>1301</v>
      </c>
      <c r="N86" s="317">
        <f t="shared" si="3"/>
        <v>1.7140274903133073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140625" customWidth="1"/>
    <col min="12" max="12" width="13.85546875" customWidth="1"/>
    <col min="14" max="14" width="11.28515625" customWidth="1"/>
  </cols>
  <sheetData>
    <row r="1" spans="2:14" ht="16.5" thickBot="1" x14ac:dyDescent="0.3">
      <c r="C1" s="249">
        <v>44325</v>
      </c>
      <c r="J1" s="249">
        <v>44324</v>
      </c>
    </row>
    <row r="2" spans="2:14" ht="72" customHeight="1" thickBot="1" x14ac:dyDescent="0.35">
      <c r="B2" s="393" t="s">
        <v>324</v>
      </c>
      <c r="C2" s="394"/>
      <c r="D2" s="394"/>
      <c r="E2" s="394"/>
      <c r="F2" s="394"/>
      <c r="G2" s="395"/>
      <c r="I2" s="393" t="s">
        <v>323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337843</v>
      </c>
      <c r="F5" s="318">
        <v>553</v>
      </c>
      <c r="G5" s="173">
        <f t="shared" ref="G5:G68" si="0">F5*1000/E5</f>
        <v>1.6368549888557702</v>
      </c>
      <c r="H5" s="53" t="s">
        <v>170</v>
      </c>
      <c r="I5" s="266">
        <v>1</v>
      </c>
      <c r="J5" s="64" t="s">
        <v>226</v>
      </c>
      <c r="K5" s="181">
        <v>54975</v>
      </c>
      <c r="L5" s="323">
        <v>337843</v>
      </c>
      <c r="M5" s="321">
        <v>543</v>
      </c>
      <c r="N5" s="173">
        <f t="shared" ref="N5:N68" si="1">M5*1000/L5</f>
        <v>1.6072554411368594</v>
      </c>
    </row>
    <row r="6" spans="2:14" ht="16.5" thickBot="1" x14ac:dyDescent="0.3">
      <c r="B6" s="266">
        <v>2</v>
      </c>
      <c r="C6" s="64" t="s">
        <v>227</v>
      </c>
      <c r="D6" s="181">
        <v>55008</v>
      </c>
      <c r="E6" s="324">
        <v>38436</v>
      </c>
      <c r="F6" s="318">
        <v>40</v>
      </c>
      <c r="G6" s="173">
        <f t="shared" si="0"/>
        <v>1.0406910188365075</v>
      </c>
      <c r="I6" s="266">
        <v>2</v>
      </c>
      <c r="J6" s="64" t="s">
        <v>227</v>
      </c>
      <c r="K6" s="181">
        <v>55008</v>
      </c>
      <c r="L6" s="324">
        <v>38436</v>
      </c>
      <c r="M6" s="321">
        <v>41</v>
      </c>
      <c r="N6" s="173">
        <f t="shared" si="1"/>
        <v>1.0667082943074202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23028</v>
      </c>
      <c r="F7" s="318">
        <v>32</v>
      </c>
      <c r="G7" s="173">
        <f t="shared" si="0"/>
        <v>1.3896126454750739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21">
        <v>33</v>
      </c>
      <c r="N7" s="173">
        <f t="shared" si="1"/>
        <v>1.4330380406461698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55586</v>
      </c>
      <c r="F8" s="318">
        <v>90</v>
      </c>
      <c r="G8" s="173">
        <f t="shared" si="0"/>
        <v>1.6191127262260281</v>
      </c>
      <c r="I8" s="266">
        <v>4</v>
      </c>
      <c r="J8" s="64" t="s">
        <v>229</v>
      </c>
      <c r="K8" s="181">
        <v>55259</v>
      </c>
      <c r="L8" s="324">
        <v>55586</v>
      </c>
      <c r="M8" s="321">
        <v>96</v>
      </c>
      <c r="N8" s="173">
        <f t="shared" si="1"/>
        <v>1.7270535746410967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27501</v>
      </c>
      <c r="F9" s="318">
        <v>52</v>
      </c>
      <c r="G9" s="173">
        <f t="shared" si="0"/>
        <v>1.8908403330787971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21">
        <v>55</v>
      </c>
      <c r="N9" s="173">
        <f t="shared" si="1"/>
        <v>1.9999272753718047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9560</v>
      </c>
      <c r="F10" s="318">
        <v>21</v>
      </c>
      <c r="G10" s="173">
        <f t="shared" si="0"/>
        <v>2.1966527196652721</v>
      </c>
      <c r="H10" s="53"/>
      <c r="I10" s="266">
        <v>6</v>
      </c>
      <c r="J10" s="64" t="s">
        <v>231</v>
      </c>
      <c r="K10" s="181">
        <v>55446</v>
      </c>
      <c r="L10" s="324">
        <v>9560</v>
      </c>
      <c r="M10" s="321">
        <v>23</v>
      </c>
      <c r="N10" s="173">
        <f t="shared" si="1"/>
        <v>2.4058577405857742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6577</v>
      </c>
      <c r="F11" s="318">
        <v>6</v>
      </c>
      <c r="G11" s="202">
        <f t="shared" si="0"/>
        <v>0.91227003192945111</v>
      </c>
      <c r="H11" s="53"/>
      <c r="I11" s="266">
        <v>7</v>
      </c>
      <c r="J11" s="64" t="s">
        <v>172</v>
      </c>
      <c r="K11" s="181">
        <v>55473</v>
      </c>
      <c r="L11" s="324">
        <v>6577</v>
      </c>
      <c r="M11" s="321">
        <v>7</v>
      </c>
      <c r="N11" s="173">
        <f t="shared" si="1"/>
        <v>1.0643150372510264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1089</v>
      </c>
      <c r="F12" s="318">
        <v>3</v>
      </c>
      <c r="G12" s="173">
        <f t="shared" si="0"/>
        <v>2.7548209366391183</v>
      </c>
      <c r="H12" s="53"/>
      <c r="I12" s="266">
        <v>8</v>
      </c>
      <c r="J12" s="64" t="s">
        <v>9</v>
      </c>
      <c r="K12" s="181">
        <v>55598</v>
      </c>
      <c r="L12" s="324">
        <v>1089</v>
      </c>
      <c r="M12" s="321">
        <v>3</v>
      </c>
      <c r="N12" s="173">
        <f t="shared" si="1"/>
        <v>2.7548209366391183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15431</v>
      </c>
      <c r="F14" s="318">
        <v>29</v>
      </c>
      <c r="G14" s="173">
        <f t="shared" si="0"/>
        <v>1.87933380856717</v>
      </c>
      <c r="I14" s="266">
        <v>10</v>
      </c>
      <c r="J14" s="64" t="s">
        <v>13</v>
      </c>
      <c r="K14" s="181">
        <v>55687</v>
      </c>
      <c r="L14" s="324">
        <v>15431</v>
      </c>
      <c r="M14" s="321">
        <v>33</v>
      </c>
      <c r="N14" s="173">
        <f t="shared" si="1"/>
        <v>2.1385522649212625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13024</v>
      </c>
      <c r="F16" s="318">
        <v>20</v>
      </c>
      <c r="G16" s="173">
        <f t="shared" si="0"/>
        <v>1.5356265356265357</v>
      </c>
      <c r="I16" s="266">
        <v>12</v>
      </c>
      <c r="J16" s="64" t="s">
        <v>17</v>
      </c>
      <c r="K16" s="181">
        <v>55838</v>
      </c>
      <c r="L16" s="324">
        <v>13024</v>
      </c>
      <c r="M16" s="321">
        <v>20</v>
      </c>
      <c r="N16" s="173">
        <f t="shared" si="1"/>
        <v>1.5356265356265357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1977</v>
      </c>
      <c r="F17" s="318">
        <v>1</v>
      </c>
      <c r="G17" s="202">
        <f t="shared" si="0"/>
        <v>0.50581689428426913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21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1343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21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21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4841</v>
      </c>
      <c r="F20" s="318">
        <v>8</v>
      </c>
      <c r="G20" s="173">
        <f t="shared" si="0"/>
        <v>1.6525511258004544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21">
        <v>7</v>
      </c>
      <c r="N20" s="173">
        <f t="shared" si="1"/>
        <v>1.4459822350753977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21">
        <v>1</v>
      </c>
      <c r="N22" s="202">
        <f t="shared" si="1"/>
        <v>0.84317032040472173</v>
      </c>
    </row>
    <row r="23" spans="2:14" ht="16.5" thickBot="1" x14ac:dyDescent="0.3">
      <c r="B23" s="266">
        <v>19</v>
      </c>
      <c r="C23" s="64" t="s">
        <v>180</v>
      </c>
      <c r="D23" s="181">
        <v>56354</v>
      </c>
      <c r="E23" s="324">
        <v>2386</v>
      </c>
      <c r="F23" s="318">
        <v>6</v>
      </c>
      <c r="G23" s="173">
        <f t="shared" si="0"/>
        <v>2.5146689019279127</v>
      </c>
      <c r="H23" s="53"/>
      <c r="I23" s="266">
        <v>19</v>
      </c>
      <c r="J23" s="64" t="s">
        <v>180</v>
      </c>
      <c r="K23" s="181">
        <v>56354</v>
      </c>
      <c r="L23" s="324">
        <v>2386</v>
      </c>
      <c r="M23" s="321">
        <v>6</v>
      </c>
      <c r="N23" s="173">
        <f t="shared" si="1"/>
        <v>2.5146689019279127</v>
      </c>
    </row>
    <row r="24" spans="2:14" ht="27" customHeight="1" thickBot="1" x14ac:dyDescent="0.3">
      <c r="B24" s="266">
        <v>20</v>
      </c>
      <c r="C24" s="232" t="s">
        <v>181</v>
      </c>
      <c r="D24" s="181">
        <v>56425</v>
      </c>
      <c r="E24" s="324">
        <v>2360</v>
      </c>
      <c r="F24" s="318">
        <v>8</v>
      </c>
      <c r="G24" s="254">
        <f t="shared" si="0"/>
        <v>3.3898305084745761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21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64" t="s">
        <v>182</v>
      </c>
      <c r="D25" s="181">
        <v>56461</v>
      </c>
      <c r="E25" s="324">
        <v>2501</v>
      </c>
      <c r="F25" s="318">
        <v>6</v>
      </c>
      <c r="G25" s="173">
        <f t="shared" si="0"/>
        <v>2.3990403838464616</v>
      </c>
      <c r="H25" s="53"/>
      <c r="I25" s="266">
        <v>21</v>
      </c>
      <c r="J25" s="170" t="s">
        <v>182</v>
      </c>
      <c r="K25" s="181">
        <v>56461</v>
      </c>
      <c r="L25" s="324">
        <v>2501</v>
      </c>
      <c r="M25" s="321">
        <v>8</v>
      </c>
      <c r="N25" s="172">
        <f t="shared" si="1"/>
        <v>3.1987205117952819</v>
      </c>
    </row>
    <row r="26" spans="2:14" ht="27" customHeight="1" thickBot="1" x14ac:dyDescent="0.3">
      <c r="B26" s="266">
        <v>22</v>
      </c>
      <c r="C26" s="64" t="s">
        <v>183</v>
      </c>
      <c r="D26" s="181">
        <v>56522</v>
      </c>
      <c r="E26" s="324">
        <v>2696</v>
      </c>
      <c r="F26" s="318">
        <v>3</v>
      </c>
      <c r="G26" s="173">
        <f t="shared" si="0"/>
        <v>1.1127596439169138</v>
      </c>
      <c r="H26" s="53" t="s">
        <v>170</v>
      </c>
      <c r="I26" s="266">
        <v>22</v>
      </c>
      <c r="J26" s="200" t="s">
        <v>183</v>
      </c>
      <c r="K26" s="181">
        <v>56522</v>
      </c>
      <c r="L26" s="324">
        <v>2696</v>
      </c>
      <c r="M26" s="321">
        <v>2</v>
      </c>
      <c r="N26" s="202">
        <f t="shared" si="1"/>
        <v>0.74183976261127593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3058</v>
      </c>
      <c r="F27" s="318">
        <v>1</v>
      </c>
      <c r="G27" s="202">
        <f t="shared" si="0"/>
        <v>0.32701111837802488</v>
      </c>
      <c r="H27" s="53"/>
      <c r="I27" s="266">
        <v>23</v>
      </c>
      <c r="J27" s="200" t="s">
        <v>184</v>
      </c>
      <c r="K27" s="181">
        <v>56568</v>
      </c>
      <c r="L27" s="324">
        <v>3058</v>
      </c>
      <c r="M27" s="321">
        <v>1</v>
      </c>
      <c r="N27" s="202">
        <f t="shared" si="1"/>
        <v>0.32701111837802488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4790</v>
      </c>
      <c r="F28" s="318">
        <v>1</v>
      </c>
      <c r="G28" s="202">
        <f t="shared" si="0"/>
        <v>0.20876826722338204</v>
      </c>
      <c r="I28" s="266">
        <v>24</v>
      </c>
      <c r="J28" s="200" t="s">
        <v>185</v>
      </c>
      <c r="K28" s="181">
        <v>56666</v>
      </c>
      <c r="L28" s="324">
        <v>4790</v>
      </c>
      <c r="M28" s="321">
        <v>2</v>
      </c>
      <c r="N28" s="202">
        <f t="shared" si="1"/>
        <v>0.41753653444676408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 t="s">
        <v>170</v>
      </c>
      <c r="I29" s="266">
        <v>25</v>
      </c>
      <c r="J29" s="200" t="s">
        <v>186</v>
      </c>
      <c r="K29" s="181">
        <v>57314</v>
      </c>
      <c r="L29" s="324">
        <v>2343</v>
      </c>
      <c r="M29" s="321">
        <v>1</v>
      </c>
      <c r="N29" s="202">
        <f t="shared" si="1"/>
        <v>0.42680324370465217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1700</v>
      </c>
      <c r="F30" s="318">
        <v>1</v>
      </c>
      <c r="G30" s="202">
        <f t="shared" si="0"/>
        <v>0.58823529411764708</v>
      </c>
      <c r="I30" s="266">
        <v>26</v>
      </c>
      <c r="J30" s="200" t="s">
        <v>187</v>
      </c>
      <c r="K30" s="181">
        <v>56773</v>
      </c>
      <c r="L30" s="324">
        <v>1700</v>
      </c>
      <c r="M30" s="321">
        <v>1</v>
      </c>
      <c r="N30" s="202">
        <f t="shared" si="1"/>
        <v>0.58823529411764708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3727</v>
      </c>
      <c r="F31" s="318">
        <v>8</v>
      </c>
      <c r="G31" s="173">
        <f t="shared" si="0"/>
        <v>2.1464985242822645</v>
      </c>
      <c r="H31" s="53" t="s">
        <v>170</v>
      </c>
      <c r="I31" s="311">
        <v>27</v>
      </c>
      <c r="J31" s="320" t="s">
        <v>47</v>
      </c>
      <c r="K31" s="305">
        <v>56844</v>
      </c>
      <c r="L31" s="324">
        <v>3727</v>
      </c>
      <c r="M31" s="321">
        <v>6</v>
      </c>
      <c r="N31" s="173">
        <f t="shared" si="1"/>
        <v>1.6098738932116985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21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2364</v>
      </c>
      <c r="F33" s="318">
        <v>2</v>
      </c>
      <c r="G33" s="202">
        <f t="shared" si="0"/>
        <v>0.84602368866328259</v>
      </c>
      <c r="I33" s="266">
        <v>29</v>
      </c>
      <c r="J33" s="64" t="s">
        <v>188</v>
      </c>
      <c r="K33" s="181">
        <v>57083</v>
      </c>
      <c r="L33" s="324">
        <v>2364</v>
      </c>
      <c r="M33" s="321">
        <v>3</v>
      </c>
      <c r="N33" s="173">
        <f t="shared" si="1"/>
        <v>1.2690355329949239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1517</v>
      </c>
      <c r="F34" s="318">
        <v>1</v>
      </c>
      <c r="G34" s="202">
        <f t="shared" si="0"/>
        <v>0.65919578114700061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21">
        <v>1</v>
      </c>
      <c r="N34" s="202">
        <f t="shared" si="1"/>
        <v>0.65919578114700061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1816</v>
      </c>
      <c r="F35" s="318">
        <v>1</v>
      </c>
      <c r="G35" s="202">
        <f t="shared" si="0"/>
        <v>0.5506607929515418</v>
      </c>
      <c r="I35" s="266">
        <v>31</v>
      </c>
      <c r="J35" s="200" t="s">
        <v>55</v>
      </c>
      <c r="K35" s="181">
        <v>57225</v>
      </c>
      <c r="L35" s="324">
        <v>1816</v>
      </c>
      <c r="M35" s="321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10</v>
      </c>
      <c r="G36" s="173">
        <f t="shared" si="0"/>
        <v>2.3534949399858789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21">
        <v>11</v>
      </c>
      <c r="N36" s="173">
        <f t="shared" si="1"/>
        <v>2.588844433984467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21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3050</v>
      </c>
      <c r="F38" s="318">
        <v>1</v>
      </c>
      <c r="G38" s="202">
        <f t="shared" si="0"/>
        <v>0.32786885245901637</v>
      </c>
      <c r="I38" s="266">
        <v>34</v>
      </c>
      <c r="J38" s="200" t="s">
        <v>61</v>
      </c>
      <c r="K38" s="181">
        <v>55062</v>
      </c>
      <c r="L38" s="324">
        <v>3050</v>
      </c>
      <c r="M38" s="321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1494</v>
      </c>
      <c r="F39" s="318">
        <v>3</v>
      </c>
      <c r="G39" s="173">
        <f t="shared" si="0"/>
        <v>2.0080321285140563</v>
      </c>
      <c r="H39" s="53"/>
      <c r="I39" s="311">
        <v>35</v>
      </c>
      <c r="J39" s="320" t="s">
        <v>190</v>
      </c>
      <c r="K39" s="305">
        <v>57546</v>
      </c>
      <c r="L39" s="324">
        <v>1494</v>
      </c>
      <c r="M39" s="321">
        <v>3</v>
      </c>
      <c r="N39" s="173">
        <f t="shared" si="1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2740</v>
      </c>
      <c r="F41" s="318">
        <v>1</v>
      </c>
      <c r="G41" s="202">
        <f t="shared" si="0"/>
        <v>0.36496350364963503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21">
        <v>2</v>
      </c>
      <c r="N41" s="202">
        <f t="shared" si="1"/>
        <v>0.72992700729927007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46783</v>
      </c>
      <c r="F42" s="318">
        <v>73</v>
      </c>
      <c r="G42" s="173">
        <f t="shared" si="0"/>
        <v>1.5603958702947651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21">
        <v>83</v>
      </c>
      <c r="N42" s="173">
        <f t="shared" si="1"/>
        <v>1.7741487292392535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3882</v>
      </c>
      <c r="F43" s="318">
        <v>5</v>
      </c>
      <c r="G43" s="173">
        <f t="shared" si="0"/>
        <v>1.2879958784131891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21">
        <v>5</v>
      </c>
      <c r="N43" s="173">
        <f t="shared" si="1"/>
        <v>1.2879958784131891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2280</v>
      </c>
      <c r="F44" s="318">
        <v>1</v>
      </c>
      <c r="G44" s="202">
        <f t="shared" si="0"/>
        <v>0.43859649122807015</v>
      </c>
      <c r="I44" s="266">
        <v>40</v>
      </c>
      <c r="J44" s="200" t="s">
        <v>193</v>
      </c>
      <c r="K44" s="181">
        <v>57948</v>
      </c>
      <c r="L44" s="324">
        <v>2280</v>
      </c>
      <c r="M44" s="321">
        <v>1</v>
      </c>
      <c r="N44" s="202">
        <f t="shared" si="1"/>
        <v>0.43859649122807015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9121</v>
      </c>
      <c r="F46" s="318">
        <v>22</v>
      </c>
      <c r="G46" s="173">
        <f t="shared" si="0"/>
        <v>2.412016226290977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21">
        <v>25</v>
      </c>
      <c r="N46" s="173">
        <f t="shared" si="1"/>
        <v>2.7409275298761102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3815</v>
      </c>
      <c r="F47" s="318">
        <v>6</v>
      </c>
      <c r="G47" s="173">
        <f t="shared" si="0"/>
        <v>1.5727391874180865</v>
      </c>
      <c r="I47" s="266">
        <v>43</v>
      </c>
      <c r="J47" s="64" t="s">
        <v>79</v>
      </c>
      <c r="K47" s="181">
        <v>58008</v>
      </c>
      <c r="L47" s="324">
        <v>3815</v>
      </c>
      <c r="M47" s="321">
        <v>8</v>
      </c>
      <c r="N47" s="173">
        <f t="shared" si="1"/>
        <v>2.0969855832241153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4303</v>
      </c>
      <c r="F48" s="318">
        <v>6</v>
      </c>
      <c r="G48" s="173">
        <f t="shared" si="0"/>
        <v>1.3943760167325121</v>
      </c>
      <c r="H48" s="53"/>
      <c r="I48" s="266">
        <v>44</v>
      </c>
      <c r="J48" s="64" t="s">
        <v>81</v>
      </c>
      <c r="K48" s="181">
        <v>58142</v>
      </c>
      <c r="L48" s="324">
        <v>4303</v>
      </c>
      <c r="M48" s="321">
        <v>7</v>
      </c>
      <c r="N48" s="173">
        <f t="shared" si="1"/>
        <v>1.6267720195212643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64" t="s">
        <v>195</v>
      </c>
      <c r="K49" s="181">
        <v>58204</v>
      </c>
      <c r="L49" s="324">
        <v>1489</v>
      </c>
      <c r="M49" s="321">
        <v>2</v>
      </c>
      <c r="N49" s="173">
        <f t="shared" si="1"/>
        <v>1.3431833445265278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1175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21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4965</v>
      </c>
      <c r="F51" s="318">
        <v>17</v>
      </c>
      <c r="G51" s="254">
        <f t="shared" si="0"/>
        <v>3.4239677744209467</v>
      </c>
      <c r="H51" s="53" t="s">
        <v>170</v>
      </c>
      <c r="I51" s="266">
        <v>47</v>
      </c>
      <c r="J51" s="232" t="s">
        <v>87</v>
      </c>
      <c r="K51" s="181">
        <v>58259</v>
      </c>
      <c r="L51" s="324">
        <v>4965</v>
      </c>
      <c r="M51" s="321">
        <v>15</v>
      </c>
      <c r="N51" s="254">
        <f t="shared" si="1"/>
        <v>3.0211480362537766</v>
      </c>
    </row>
    <row r="52" spans="2:14" ht="16.5" thickBot="1" x14ac:dyDescent="0.3">
      <c r="B52" s="266">
        <v>48</v>
      </c>
      <c r="C52" s="200" t="s">
        <v>89</v>
      </c>
      <c r="D52" s="181">
        <v>58311</v>
      </c>
      <c r="E52" s="324">
        <v>4640</v>
      </c>
      <c r="F52" s="318">
        <v>4</v>
      </c>
      <c r="G52" s="202">
        <f t="shared" si="0"/>
        <v>0.86206896551724133</v>
      </c>
      <c r="H52" s="53"/>
      <c r="I52" s="266">
        <v>48</v>
      </c>
      <c r="J52" s="64" t="s">
        <v>89</v>
      </c>
      <c r="K52" s="181">
        <v>58311</v>
      </c>
      <c r="L52" s="324">
        <v>4640</v>
      </c>
      <c r="M52" s="321">
        <v>5</v>
      </c>
      <c r="N52" s="173">
        <f t="shared" si="1"/>
        <v>1.0775862068965518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21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170" t="s">
        <v>199</v>
      </c>
      <c r="D55" s="181">
        <v>58464</v>
      </c>
      <c r="E55" s="324">
        <v>1636</v>
      </c>
      <c r="F55" s="318">
        <v>5</v>
      </c>
      <c r="G55" s="172">
        <f t="shared" si="0"/>
        <v>3.0562347188264058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21">
        <v>6</v>
      </c>
      <c r="N55" s="172">
        <f t="shared" si="1"/>
        <v>3.6674816625916868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1508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21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3644</v>
      </c>
      <c r="F57" s="318">
        <v>3</v>
      </c>
      <c r="G57" s="202">
        <f t="shared" si="0"/>
        <v>0.82327113062568602</v>
      </c>
      <c r="H57" s="53"/>
      <c r="I57" s="266">
        <v>53</v>
      </c>
      <c r="J57" s="64" t="s">
        <v>99</v>
      </c>
      <c r="K57" s="181">
        <v>55160</v>
      </c>
      <c r="L57" s="324">
        <v>3644</v>
      </c>
      <c r="M57" s="321">
        <v>4</v>
      </c>
      <c r="N57" s="173">
        <f t="shared" si="1"/>
        <v>1.0976948408342482</v>
      </c>
    </row>
    <row r="58" spans="2:14" ht="27" thickBot="1" x14ac:dyDescent="0.3">
      <c r="B58" s="266">
        <v>54</v>
      </c>
      <c r="C58" s="64" t="s">
        <v>101</v>
      </c>
      <c r="D58" s="181">
        <v>55277</v>
      </c>
      <c r="E58" s="324">
        <v>5871</v>
      </c>
      <c r="F58" s="318">
        <v>11</v>
      </c>
      <c r="G58" s="173">
        <f t="shared" si="0"/>
        <v>1.8736160790325327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21">
        <v>14</v>
      </c>
      <c r="N58" s="173">
        <f t="shared" si="1"/>
        <v>2.3846022824050417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173">
        <f t="shared" si="1"/>
        <v>1.0400416016640666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3289</v>
      </c>
      <c r="F60" s="318">
        <v>4</v>
      </c>
      <c r="G60" s="173">
        <f t="shared" si="0"/>
        <v>1.2161751292186074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21">
        <v>7</v>
      </c>
      <c r="N60" s="173">
        <f t="shared" si="1"/>
        <v>2.128306476132563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3278</v>
      </c>
      <c r="F61" s="318">
        <v>1</v>
      </c>
      <c r="G61" s="202">
        <f t="shared" si="0"/>
        <v>0.30506406345332521</v>
      </c>
      <c r="H61" s="53"/>
      <c r="I61" s="266">
        <v>57</v>
      </c>
      <c r="J61" s="64" t="s">
        <v>201</v>
      </c>
      <c r="K61" s="181">
        <v>58721</v>
      </c>
      <c r="L61" s="324">
        <v>3278</v>
      </c>
      <c r="M61" s="321">
        <v>4</v>
      </c>
      <c r="N61" s="173">
        <f t="shared" si="1"/>
        <v>1.2202562538133008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2293</v>
      </c>
      <c r="F62" s="318">
        <v>4</v>
      </c>
      <c r="G62" s="173">
        <f t="shared" si="0"/>
        <v>1.7444395987788923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21">
        <v>5</v>
      </c>
      <c r="N62" s="173">
        <f t="shared" si="1"/>
        <v>2.1805494984736153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21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1817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21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200" t="s">
        <v>203</v>
      </c>
      <c r="D65" s="181">
        <v>58918</v>
      </c>
      <c r="E65" s="324">
        <v>1650</v>
      </c>
      <c r="F65" s="318">
        <v>1</v>
      </c>
      <c r="G65" s="202">
        <f t="shared" si="0"/>
        <v>0.60606060606060608</v>
      </c>
      <c r="H65" s="53" t="s">
        <v>170</v>
      </c>
      <c r="I65" s="266">
        <v>61</v>
      </c>
      <c r="J65" s="200" t="s">
        <v>203</v>
      </c>
      <c r="K65" s="181">
        <v>58918</v>
      </c>
      <c r="L65" s="324">
        <v>1650</v>
      </c>
      <c r="M65" s="321">
        <v>0</v>
      </c>
      <c r="N65" s="202">
        <f t="shared" si="1"/>
        <v>0</v>
      </c>
    </row>
    <row r="66" spans="2:14" ht="27" customHeight="1" thickBot="1" x14ac:dyDescent="0.3">
      <c r="B66" s="266">
        <v>62</v>
      </c>
      <c r="C66" s="64" t="s">
        <v>204</v>
      </c>
      <c r="D66" s="181">
        <v>58990</v>
      </c>
      <c r="E66" s="324">
        <v>629</v>
      </c>
      <c r="F66" s="318">
        <v>1</v>
      </c>
      <c r="G66" s="173">
        <f t="shared" si="0"/>
        <v>1.589825119236884</v>
      </c>
      <c r="H66" s="53" t="s">
        <v>170</v>
      </c>
      <c r="I66" s="266">
        <v>62</v>
      </c>
      <c r="J66" s="200" t="s">
        <v>204</v>
      </c>
      <c r="K66" s="181">
        <v>58990</v>
      </c>
      <c r="L66" s="324">
        <v>629</v>
      </c>
      <c r="M66" s="321">
        <v>0</v>
      </c>
      <c r="N66" s="202">
        <f t="shared" si="1"/>
        <v>0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4774</v>
      </c>
      <c r="F67" s="318">
        <v>20</v>
      </c>
      <c r="G67" s="254">
        <f t="shared" si="0"/>
        <v>4.1893590280687052</v>
      </c>
      <c r="H67" s="53" t="s">
        <v>170</v>
      </c>
      <c r="I67" s="266">
        <v>63</v>
      </c>
      <c r="J67" s="232" t="s">
        <v>131</v>
      </c>
      <c r="K67" s="181">
        <v>59041</v>
      </c>
      <c r="L67" s="324">
        <v>4774</v>
      </c>
      <c r="M67" s="321">
        <v>17</v>
      </c>
      <c r="N67" s="254">
        <f t="shared" si="1"/>
        <v>3.5609551738583995</v>
      </c>
    </row>
    <row r="68" spans="2:14" ht="16.5" thickBot="1" x14ac:dyDescent="0.3">
      <c r="B68" s="266">
        <v>64</v>
      </c>
      <c r="C68" s="232" t="s">
        <v>205</v>
      </c>
      <c r="D68" s="181">
        <v>59238</v>
      </c>
      <c r="E68" s="324">
        <v>1404</v>
      </c>
      <c r="F68" s="318">
        <v>5</v>
      </c>
      <c r="G68" s="254">
        <f t="shared" si="0"/>
        <v>3.5612535612535612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21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1533</v>
      </c>
      <c r="F71" s="318">
        <v>8</v>
      </c>
      <c r="G71" s="254">
        <f t="shared" si="2"/>
        <v>5.2185257664709717</v>
      </c>
      <c r="H71" s="53" t="s">
        <v>170</v>
      </c>
      <c r="I71" s="311">
        <v>67</v>
      </c>
      <c r="J71" s="243" t="s">
        <v>207</v>
      </c>
      <c r="K71" s="181">
        <v>59434</v>
      </c>
      <c r="L71" s="324">
        <v>1533</v>
      </c>
      <c r="M71" s="321">
        <v>6</v>
      </c>
      <c r="N71" s="254">
        <f t="shared" si="3"/>
        <v>3.9138943248532287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2205</v>
      </c>
      <c r="F72" s="318">
        <v>5</v>
      </c>
      <c r="G72" s="173">
        <f t="shared" si="2"/>
        <v>2.2675736961451247</v>
      </c>
      <c r="I72" s="266">
        <v>68</v>
      </c>
      <c r="J72" s="64" t="s">
        <v>208</v>
      </c>
      <c r="K72" s="181">
        <v>55311</v>
      </c>
      <c r="L72" s="324">
        <v>2205</v>
      </c>
      <c r="M72" s="321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21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4</v>
      </c>
      <c r="G74" s="173">
        <f t="shared" si="2"/>
        <v>1.788109074653554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21">
        <v>4</v>
      </c>
      <c r="N74" s="173">
        <f t="shared" si="3"/>
        <v>1.788109074653554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4128</v>
      </c>
      <c r="F75" s="318">
        <v>15</v>
      </c>
      <c r="G75" s="254">
        <f t="shared" si="2"/>
        <v>3.6337209302325579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21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21">
        <v>12</v>
      </c>
      <c r="N76" s="254">
        <f t="shared" si="3"/>
        <v>5.2747252747252746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1720</v>
      </c>
      <c r="F78" s="318">
        <v>1</v>
      </c>
      <c r="G78" s="202">
        <f t="shared" si="2"/>
        <v>0.58139534883720934</v>
      </c>
      <c r="I78" s="266">
        <v>74</v>
      </c>
      <c r="J78" s="200" t="s">
        <v>212</v>
      </c>
      <c r="K78" s="181">
        <v>59826</v>
      </c>
      <c r="L78" s="324">
        <v>1720</v>
      </c>
      <c r="M78" s="321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10</v>
      </c>
      <c r="G79" s="173">
        <f t="shared" si="2"/>
        <v>2.1786492374727668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21">
        <v>10</v>
      </c>
      <c r="N79" s="173">
        <f t="shared" si="3"/>
        <v>2.1786492374727668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2181</v>
      </c>
      <c r="F80" s="318">
        <v>2</v>
      </c>
      <c r="G80" s="202">
        <f t="shared" si="2"/>
        <v>0.9170105456212746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21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2567</v>
      </c>
      <c r="F81" s="318">
        <v>1</v>
      </c>
      <c r="G81" s="202">
        <f t="shared" si="2"/>
        <v>0.38955979742890534</v>
      </c>
      <c r="I81" s="266">
        <v>77</v>
      </c>
      <c r="J81" s="200" t="s">
        <v>213</v>
      </c>
      <c r="K81" s="181">
        <v>59880</v>
      </c>
      <c r="L81" s="324">
        <v>2567</v>
      </c>
      <c r="M81" s="321">
        <v>1</v>
      </c>
      <c r="N81" s="202">
        <f t="shared" si="3"/>
        <v>0.38955979742890534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2106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21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947</v>
      </c>
      <c r="F83" s="318">
        <v>2</v>
      </c>
      <c r="G83" s="173">
        <f t="shared" si="2"/>
        <v>2.1119324181626187</v>
      </c>
      <c r="I83" s="266">
        <v>79</v>
      </c>
      <c r="J83" s="64" t="s">
        <v>163</v>
      </c>
      <c r="K83" s="181">
        <v>60026</v>
      </c>
      <c r="L83" s="324">
        <v>947</v>
      </c>
      <c r="M83" s="321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5937</v>
      </c>
      <c r="F84" s="318">
        <v>13</v>
      </c>
      <c r="G84" s="173">
        <f t="shared" si="2"/>
        <v>2.1896580764695974</v>
      </c>
      <c r="H84" s="53"/>
      <c r="I84" s="266">
        <v>80</v>
      </c>
      <c r="J84" s="64" t="s">
        <v>214</v>
      </c>
      <c r="K84" s="181">
        <v>60062</v>
      </c>
      <c r="L84" s="324">
        <v>5937</v>
      </c>
      <c r="M84" s="321">
        <v>14</v>
      </c>
      <c r="N84" s="173">
        <f t="shared" si="3"/>
        <v>2.3580933131211048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1440</v>
      </c>
      <c r="F85" s="319">
        <v>1</v>
      </c>
      <c r="G85" s="202">
        <f t="shared" si="2"/>
        <v>0.69444444444444442</v>
      </c>
      <c r="H85" s="53"/>
      <c r="I85" s="303">
        <v>81</v>
      </c>
      <c r="J85" s="296" t="s">
        <v>167</v>
      </c>
      <c r="K85" s="185">
        <v>60099</v>
      </c>
      <c r="L85" s="325">
        <v>1440</v>
      </c>
      <c r="M85" s="322">
        <v>2</v>
      </c>
      <c r="N85" s="173">
        <f t="shared" si="3"/>
        <v>1.3888888888888888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759031</v>
      </c>
      <c r="F86" s="167">
        <f>SUM(F5:F85)</f>
        <v>1219</v>
      </c>
      <c r="G86" s="317">
        <f t="shared" si="2"/>
        <v>1.605995012061431</v>
      </c>
      <c r="I86" s="409" t="s">
        <v>215</v>
      </c>
      <c r="J86" s="410"/>
      <c r="K86" s="411"/>
      <c r="L86" s="167">
        <f>SUM(L5:L85)</f>
        <v>759031</v>
      </c>
      <c r="M86" s="167">
        <f>SUM(M5:M85)</f>
        <v>1255</v>
      </c>
      <c r="N86" s="317">
        <f t="shared" si="3"/>
        <v>1.6534239049524986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285156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44326</v>
      </c>
      <c r="J1" s="249">
        <v>44325</v>
      </c>
    </row>
    <row r="2" spans="2:14" ht="72" customHeight="1" thickBot="1" x14ac:dyDescent="0.35">
      <c r="B2" s="393" t="s">
        <v>325</v>
      </c>
      <c r="C2" s="394"/>
      <c r="D2" s="394"/>
      <c r="E2" s="394"/>
      <c r="F2" s="394"/>
      <c r="G2" s="395"/>
      <c r="I2" s="393" t="s">
        <v>324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553</v>
      </c>
      <c r="G5" s="173">
        <f t="shared" ref="G5:G68" si="0">F5*1000/E5</f>
        <v>1.6363173686359682</v>
      </c>
      <c r="H5" s="53"/>
      <c r="I5" s="266">
        <v>1</v>
      </c>
      <c r="J5" s="64" t="s">
        <v>226</v>
      </c>
      <c r="K5" s="181">
        <v>54975</v>
      </c>
      <c r="L5" s="323">
        <v>337843</v>
      </c>
      <c r="M5" s="318">
        <v>553</v>
      </c>
      <c r="N5" s="173">
        <f t="shared" ref="N5:N68" si="1">M5*1000/L5</f>
        <v>1.6368549888557702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38</v>
      </c>
      <c r="G6" s="202">
        <f t="shared" si="0"/>
        <v>0.98904245074308317</v>
      </c>
      <c r="I6" s="266">
        <v>2</v>
      </c>
      <c r="J6" s="64" t="s">
        <v>227</v>
      </c>
      <c r="K6" s="181">
        <v>55008</v>
      </c>
      <c r="L6" s="324">
        <v>38436</v>
      </c>
      <c r="M6" s="318">
        <v>40</v>
      </c>
      <c r="N6" s="173">
        <f t="shared" si="1"/>
        <v>1.0406910188365075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23028</v>
      </c>
      <c r="M7" s="318">
        <v>32</v>
      </c>
      <c r="N7" s="173">
        <f t="shared" si="1"/>
        <v>1.3896126454750739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79</v>
      </c>
      <c r="G8" s="173">
        <f t="shared" si="0"/>
        <v>1.421963028961247</v>
      </c>
      <c r="I8" s="266">
        <v>4</v>
      </c>
      <c r="J8" s="64" t="s">
        <v>229</v>
      </c>
      <c r="K8" s="181">
        <v>55259</v>
      </c>
      <c r="L8" s="324">
        <v>55586</v>
      </c>
      <c r="M8" s="318">
        <v>90</v>
      </c>
      <c r="N8" s="173">
        <f t="shared" si="1"/>
        <v>1.6191127262260281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46</v>
      </c>
      <c r="G9" s="173">
        <f t="shared" si="0"/>
        <v>1.6728489344679613</v>
      </c>
      <c r="H9" s="53"/>
      <c r="I9" s="266">
        <v>5</v>
      </c>
      <c r="J9" s="320" t="s">
        <v>230</v>
      </c>
      <c r="K9" s="305">
        <v>55357</v>
      </c>
      <c r="L9" s="324">
        <v>27501</v>
      </c>
      <c r="M9" s="318">
        <v>52</v>
      </c>
      <c r="N9" s="173">
        <f t="shared" si="1"/>
        <v>1.8908403330787971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18</v>
      </c>
      <c r="G10" s="173">
        <f t="shared" si="0"/>
        <v>1.8830421592216759</v>
      </c>
      <c r="H10" s="53"/>
      <c r="I10" s="266">
        <v>6</v>
      </c>
      <c r="J10" s="64" t="s">
        <v>231</v>
      </c>
      <c r="K10" s="181">
        <v>55446</v>
      </c>
      <c r="L10" s="324">
        <v>9560</v>
      </c>
      <c r="M10" s="318">
        <v>21</v>
      </c>
      <c r="N10" s="173">
        <f t="shared" si="1"/>
        <v>2.1966527196652721</v>
      </c>
    </row>
    <row r="11" spans="2:14" ht="27" customHeight="1" thickBot="1" x14ac:dyDescent="0.3">
      <c r="B11" s="266">
        <v>7</v>
      </c>
      <c r="C11" s="64" t="s">
        <v>172</v>
      </c>
      <c r="D11" s="181">
        <v>55473</v>
      </c>
      <c r="E11" s="324">
        <v>6574</v>
      </c>
      <c r="F11" s="318">
        <v>7</v>
      </c>
      <c r="G11" s="173">
        <f t="shared" si="0"/>
        <v>1.0648007301490721</v>
      </c>
      <c r="H11" s="53" t="s">
        <v>170</v>
      </c>
      <c r="I11" s="266">
        <v>7</v>
      </c>
      <c r="J11" s="200" t="s">
        <v>172</v>
      </c>
      <c r="K11" s="181">
        <v>55473</v>
      </c>
      <c r="L11" s="324">
        <v>6577</v>
      </c>
      <c r="M11" s="318">
        <v>6</v>
      </c>
      <c r="N11" s="202">
        <f t="shared" si="1"/>
        <v>0.91227003192945111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1089</v>
      </c>
      <c r="M12" s="318">
        <v>3</v>
      </c>
      <c r="N12" s="173">
        <f t="shared" si="1"/>
        <v>2.7548209366391183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28</v>
      </c>
      <c r="G14" s="173">
        <f t="shared" si="0"/>
        <v>1.8130018130018131</v>
      </c>
      <c r="I14" s="266">
        <v>10</v>
      </c>
      <c r="J14" s="64" t="s">
        <v>13</v>
      </c>
      <c r="K14" s="181">
        <v>55687</v>
      </c>
      <c r="L14" s="324">
        <v>15431</v>
      </c>
      <c r="M14" s="318">
        <v>29</v>
      </c>
      <c r="N14" s="173">
        <f t="shared" si="1"/>
        <v>1.87933380856717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18</v>
      </c>
      <c r="G16" s="173">
        <f t="shared" si="0"/>
        <v>1.3812154696132597</v>
      </c>
      <c r="I16" s="266">
        <v>12</v>
      </c>
      <c r="J16" s="64" t="s">
        <v>17</v>
      </c>
      <c r="K16" s="181">
        <v>55838</v>
      </c>
      <c r="L16" s="324">
        <v>13024</v>
      </c>
      <c r="M16" s="318">
        <v>20</v>
      </c>
      <c r="N16" s="173">
        <f t="shared" si="1"/>
        <v>1.5356265356265357</v>
      </c>
    </row>
    <row r="17" spans="2:14" ht="27" customHeight="1" thickBot="1" x14ac:dyDescent="0.3">
      <c r="B17" s="266">
        <v>13</v>
      </c>
      <c r="C17" s="200" t="s">
        <v>175</v>
      </c>
      <c r="D17" s="181">
        <v>55918</v>
      </c>
      <c r="E17" s="324">
        <v>1976</v>
      </c>
      <c r="F17" s="318">
        <v>1</v>
      </c>
      <c r="G17" s="202">
        <f t="shared" si="0"/>
        <v>0.50607287449392713</v>
      </c>
      <c r="H17" s="53"/>
      <c r="I17" s="266">
        <v>13</v>
      </c>
      <c r="J17" s="200" t="s">
        <v>175</v>
      </c>
      <c r="K17" s="181">
        <v>55918</v>
      </c>
      <c r="L17" s="324">
        <v>1977</v>
      </c>
      <c r="M17" s="318">
        <v>1</v>
      </c>
      <c r="N17" s="202">
        <f t="shared" si="1"/>
        <v>0.50581689428426913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1343</v>
      </c>
      <c r="M18" s="318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10</v>
      </c>
      <c r="G20" s="173">
        <f t="shared" si="0"/>
        <v>2.067397146991937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4841</v>
      </c>
      <c r="M20" s="318">
        <v>8</v>
      </c>
      <c r="N20" s="173">
        <f t="shared" si="1"/>
        <v>1.6525511258004544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64" t="s">
        <v>180</v>
      </c>
      <c r="K23" s="181">
        <v>56354</v>
      </c>
      <c r="L23" s="324">
        <v>2386</v>
      </c>
      <c r="M23" s="318">
        <v>6</v>
      </c>
      <c r="N23" s="173">
        <f t="shared" si="1"/>
        <v>2.5146689019279127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6</v>
      </c>
      <c r="G24" s="173">
        <f t="shared" si="0"/>
        <v>2.5445292620865141</v>
      </c>
      <c r="H24" s="53"/>
      <c r="I24" s="266">
        <v>20</v>
      </c>
      <c r="J24" s="232" t="s">
        <v>181</v>
      </c>
      <c r="K24" s="181">
        <v>56425</v>
      </c>
      <c r="L24" s="324">
        <v>2360</v>
      </c>
      <c r="M24" s="318">
        <v>8</v>
      </c>
      <c r="N24" s="254">
        <f t="shared" si="1"/>
        <v>3.3898305084745761</v>
      </c>
    </row>
    <row r="25" spans="2:14" ht="27" customHeight="1" thickBot="1" x14ac:dyDescent="0.3">
      <c r="B25" s="266">
        <v>21</v>
      </c>
      <c r="C25" s="64" t="s">
        <v>182</v>
      </c>
      <c r="D25" s="181">
        <v>56461</v>
      </c>
      <c r="E25" s="324">
        <v>2496</v>
      </c>
      <c r="F25" s="318">
        <v>3</v>
      </c>
      <c r="G25" s="173">
        <f t="shared" si="0"/>
        <v>1.2019230769230769</v>
      </c>
      <c r="H25" s="53"/>
      <c r="I25" s="266">
        <v>21</v>
      </c>
      <c r="J25" s="64" t="s">
        <v>182</v>
      </c>
      <c r="K25" s="181">
        <v>56461</v>
      </c>
      <c r="L25" s="324">
        <v>2501</v>
      </c>
      <c r="M25" s="318">
        <v>6</v>
      </c>
      <c r="N25" s="173">
        <f t="shared" si="1"/>
        <v>2.3990403838464616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64" t="s">
        <v>183</v>
      </c>
      <c r="K26" s="181">
        <v>56522</v>
      </c>
      <c r="L26" s="324">
        <v>2696</v>
      </c>
      <c r="M26" s="318">
        <v>3</v>
      </c>
      <c r="N26" s="173">
        <f t="shared" si="1"/>
        <v>1.1127596439169138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3058</v>
      </c>
      <c r="M27" s="318">
        <v>1</v>
      </c>
      <c r="N27" s="202">
        <f t="shared" si="1"/>
        <v>0.32701111837802488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4790</v>
      </c>
      <c r="M28" s="318">
        <v>1</v>
      </c>
      <c r="N28" s="202">
        <f t="shared" si="1"/>
        <v>0.20876826722338204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1</v>
      </c>
      <c r="G30" s="202">
        <f t="shared" si="0"/>
        <v>0.58788947677836567</v>
      </c>
      <c r="I30" s="266">
        <v>26</v>
      </c>
      <c r="J30" s="200" t="s">
        <v>187</v>
      </c>
      <c r="K30" s="181">
        <v>56773</v>
      </c>
      <c r="L30" s="324">
        <v>1700</v>
      </c>
      <c r="M30" s="318">
        <v>1</v>
      </c>
      <c r="N30" s="202">
        <f t="shared" si="1"/>
        <v>0.58823529411764708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6</v>
      </c>
      <c r="G31" s="173">
        <f t="shared" si="0"/>
        <v>1.609442060085837</v>
      </c>
      <c r="H31" s="53"/>
      <c r="I31" s="311">
        <v>27</v>
      </c>
      <c r="J31" s="320" t="s">
        <v>47</v>
      </c>
      <c r="K31" s="305">
        <v>56844</v>
      </c>
      <c r="L31" s="324">
        <v>3727</v>
      </c>
      <c r="M31" s="318">
        <v>8</v>
      </c>
      <c r="N31" s="173">
        <f t="shared" si="1"/>
        <v>2.1464985242822645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17</v>
      </c>
      <c r="G32" s="254">
        <f t="shared" si="0"/>
        <v>4.5686643375436713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1</v>
      </c>
      <c r="G33" s="202">
        <f t="shared" si="0"/>
        <v>0.42283298097251587</v>
      </c>
      <c r="I33" s="266">
        <v>29</v>
      </c>
      <c r="J33" s="200" t="s">
        <v>188</v>
      </c>
      <c r="K33" s="181">
        <v>57083</v>
      </c>
      <c r="L33" s="324">
        <v>2364</v>
      </c>
      <c r="M33" s="318">
        <v>2</v>
      </c>
      <c r="N33" s="202">
        <f t="shared" si="1"/>
        <v>0.84602368866328259</v>
      </c>
    </row>
    <row r="34" spans="2:14" ht="16.5" thickBot="1" x14ac:dyDescent="0.3">
      <c r="B34" s="266">
        <v>30</v>
      </c>
      <c r="C34" s="200" t="s">
        <v>53</v>
      </c>
      <c r="D34" s="181">
        <v>57163</v>
      </c>
      <c r="E34" s="324">
        <v>1518</v>
      </c>
      <c r="F34" s="318">
        <v>1</v>
      </c>
      <c r="G34" s="202">
        <f t="shared" si="0"/>
        <v>0.65876152832674573</v>
      </c>
      <c r="H34" s="53"/>
      <c r="I34" s="266">
        <v>30</v>
      </c>
      <c r="J34" s="200" t="s">
        <v>53</v>
      </c>
      <c r="K34" s="181">
        <v>57163</v>
      </c>
      <c r="L34" s="324">
        <v>1517</v>
      </c>
      <c r="M34" s="318">
        <v>1</v>
      </c>
      <c r="N34" s="202">
        <f t="shared" si="1"/>
        <v>0.65919578114700061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1816</v>
      </c>
      <c r="M35" s="318">
        <v>1</v>
      </c>
      <c r="N35" s="202">
        <f t="shared" si="1"/>
        <v>0.5506607929515418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8</v>
      </c>
      <c r="G36" s="173">
        <f t="shared" si="0"/>
        <v>1.8827959519887032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18">
        <v>10</v>
      </c>
      <c r="N36" s="173">
        <f t="shared" si="1"/>
        <v>2.3534949399858789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1</v>
      </c>
      <c r="G37" s="202">
        <f t="shared" si="0"/>
        <v>0.73367571533382248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3050</v>
      </c>
      <c r="M38" s="318">
        <v>1</v>
      </c>
      <c r="N38" s="202">
        <f t="shared" si="1"/>
        <v>0.32786885245901637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 t="s">
        <v>170</v>
      </c>
      <c r="I39" s="311">
        <v>35</v>
      </c>
      <c r="J39" s="320" t="s">
        <v>190</v>
      </c>
      <c r="K39" s="305">
        <v>57546</v>
      </c>
      <c r="L39" s="324">
        <v>1494</v>
      </c>
      <c r="M39" s="318">
        <v>3</v>
      </c>
      <c r="N39" s="173">
        <f t="shared" si="1"/>
        <v>2.0080321285140563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1</v>
      </c>
      <c r="G41" s="202">
        <f t="shared" si="0"/>
        <v>0.36536353671903543</v>
      </c>
      <c r="H41" s="53"/>
      <c r="I41" s="266">
        <v>37</v>
      </c>
      <c r="J41" s="200" t="s">
        <v>191</v>
      </c>
      <c r="K41" s="181">
        <v>57644</v>
      </c>
      <c r="L41" s="324">
        <v>2740</v>
      </c>
      <c r="M41" s="318">
        <v>1</v>
      </c>
      <c r="N41" s="202">
        <f t="shared" si="1"/>
        <v>0.36496350364963503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67</v>
      </c>
      <c r="G42" s="173">
        <f t="shared" si="0"/>
        <v>1.4315627537284732</v>
      </c>
      <c r="H42" s="53"/>
      <c r="I42" s="266">
        <v>38</v>
      </c>
      <c r="J42" s="64" t="s">
        <v>192</v>
      </c>
      <c r="K42" s="181">
        <v>57706</v>
      </c>
      <c r="L42" s="324">
        <v>46783</v>
      </c>
      <c r="M42" s="318">
        <v>73</v>
      </c>
      <c r="N42" s="173">
        <f t="shared" si="1"/>
        <v>1.5603958702947651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3882</v>
      </c>
      <c r="M43" s="318">
        <v>5</v>
      </c>
      <c r="N43" s="173">
        <f t="shared" si="1"/>
        <v>1.2879958784131891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2281</v>
      </c>
      <c r="F44" s="318">
        <v>2</v>
      </c>
      <c r="G44" s="202">
        <f t="shared" si="0"/>
        <v>0.87680841736080661</v>
      </c>
      <c r="H44" s="53" t="s">
        <v>170</v>
      </c>
      <c r="I44" s="266">
        <v>40</v>
      </c>
      <c r="J44" s="200" t="s">
        <v>193</v>
      </c>
      <c r="K44" s="181">
        <v>57948</v>
      </c>
      <c r="L44" s="324">
        <v>2280</v>
      </c>
      <c r="M44" s="318">
        <v>1</v>
      </c>
      <c r="N44" s="202">
        <f t="shared" si="1"/>
        <v>0.43859649122807015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20</v>
      </c>
      <c r="G46" s="173">
        <f t="shared" si="0"/>
        <v>2.192982456140351</v>
      </c>
      <c r="H46" s="53"/>
      <c r="I46" s="266">
        <v>42</v>
      </c>
      <c r="J46" s="64" t="s">
        <v>194</v>
      </c>
      <c r="K46" s="181">
        <v>57902</v>
      </c>
      <c r="L46" s="324">
        <v>9121</v>
      </c>
      <c r="M46" s="318">
        <v>22</v>
      </c>
      <c r="N46" s="173">
        <f t="shared" si="1"/>
        <v>2.412016226290977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6</v>
      </c>
      <c r="G47" s="173">
        <f t="shared" si="0"/>
        <v>1.5719151165837044</v>
      </c>
      <c r="I47" s="266">
        <v>43</v>
      </c>
      <c r="J47" s="64" t="s">
        <v>79</v>
      </c>
      <c r="K47" s="181">
        <v>58008</v>
      </c>
      <c r="L47" s="324">
        <v>3815</v>
      </c>
      <c r="M47" s="318">
        <v>6</v>
      </c>
      <c r="N47" s="173">
        <f t="shared" si="1"/>
        <v>1.5727391874180865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5</v>
      </c>
      <c r="G48" s="173">
        <f t="shared" si="0"/>
        <v>1.1627906976744187</v>
      </c>
      <c r="H48" s="53"/>
      <c r="I48" s="266">
        <v>44</v>
      </c>
      <c r="J48" s="64" t="s">
        <v>81</v>
      </c>
      <c r="K48" s="181">
        <v>58142</v>
      </c>
      <c r="L48" s="324">
        <v>4303</v>
      </c>
      <c r="M48" s="318">
        <v>6</v>
      </c>
      <c r="N48" s="173">
        <f t="shared" si="1"/>
        <v>1.3943760167325121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1175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4965</v>
      </c>
      <c r="M51" s="318">
        <v>17</v>
      </c>
      <c r="N51" s="254">
        <f t="shared" si="1"/>
        <v>3.4239677744209467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5</v>
      </c>
      <c r="G52" s="173">
        <f t="shared" si="0"/>
        <v>1.0773540185304891</v>
      </c>
      <c r="H52" s="53"/>
      <c r="I52" s="266">
        <v>48</v>
      </c>
      <c r="J52" s="200" t="s">
        <v>89</v>
      </c>
      <c r="K52" s="181">
        <v>58311</v>
      </c>
      <c r="L52" s="324">
        <v>4640</v>
      </c>
      <c r="M52" s="318">
        <v>4</v>
      </c>
      <c r="N52" s="202">
        <f t="shared" si="1"/>
        <v>0.86206896551724133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1</v>
      </c>
      <c r="G53" s="202">
        <f t="shared" si="0"/>
        <v>0.43610989969472308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170" t="s">
        <v>199</v>
      </c>
      <c r="K55" s="181">
        <v>58464</v>
      </c>
      <c r="L55" s="324">
        <v>1636</v>
      </c>
      <c r="M55" s="318">
        <v>5</v>
      </c>
      <c r="N55" s="172">
        <f t="shared" si="1"/>
        <v>3.0562347188264058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1508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2</v>
      </c>
      <c r="G57" s="202">
        <f t="shared" si="0"/>
        <v>0.55035773252614195</v>
      </c>
      <c r="H57" s="53"/>
      <c r="I57" s="266">
        <v>53</v>
      </c>
      <c r="J57" s="200" t="s">
        <v>99</v>
      </c>
      <c r="K57" s="181">
        <v>55160</v>
      </c>
      <c r="L57" s="324">
        <v>3644</v>
      </c>
      <c r="M57" s="318">
        <v>3</v>
      </c>
      <c r="N57" s="202">
        <f t="shared" si="1"/>
        <v>0.82327113062568602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10</v>
      </c>
      <c r="G58" s="173">
        <f t="shared" si="0"/>
        <v>1.7035775127768313</v>
      </c>
      <c r="H58" s="53"/>
      <c r="I58" s="266">
        <v>54</v>
      </c>
      <c r="J58" s="64" t="s">
        <v>101</v>
      </c>
      <c r="K58" s="181">
        <v>55277</v>
      </c>
      <c r="L58" s="324">
        <v>5871</v>
      </c>
      <c r="M58" s="318">
        <v>11</v>
      </c>
      <c r="N58" s="173">
        <f t="shared" si="1"/>
        <v>1.8736160790325327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3289</v>
      </c>
      <c r="M60" s="318">
        <v>4</v>
      </c>
      <c r="N60" s="173">
        <f t="shared" si="1"/>
        <v>1.2161751292186074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3278</v>
      </c>
      <c r="M61" s="318">
        <v>1</v>
      </c>
      <c r="N61" s="202">
        <f t="shared" si="1"/>
        <v>0.30506406345332521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4</v>
      </c>
      <c r="G62" s="173">
        <f t="shared" si="0"/>
        <v>1.7467248908296944</v>
      </c>
      <c r="H62" s="53"/>
      <c r="I62" s="266">
        <v>58</v>
      </c>
      <c r="J62" s="64" t="s">
        <v>119</v>
      </c>
      <c r="K62" s="181">
        <v>60169</v>
      </c>
      <c r="L62" s="324">
        <v>2293</v>
      </c>
      <c r="M62" s="318">
        <v>4</v>
      </c>
      <c r="N62" s="173">
        <f t="shared" si="1"/>
        <v>1.7444395987788923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6</v>
      </c>
      <c r="G63" s="254">
        <f t="shared" si="0"/>
        <v>5.2310374891020048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1817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 t="s">
        <v>170</v>
      </c>
      <c r="I65" s="266">
        <v>61</v>
      </c>
      <c r="J65" s="200" t="s">
        <v>203</v>
      </c>
      <c r="K65" s="181">
        <v>58918</v>
      </c>
      <c r="L65" s="324">
        <v>1650</v>
      </c>
      <c r="M65" s="318">
        <v>1</v>
      </c>
      <c r="N65" s="202">
        <f t="shared" si="1"/>
        <v>0.60606060606060608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 t="s">
        <v>170</v>
      </c>
      <c r="I66" s="266">
        <v>62</v>
      </c>
      <c r="J66" s="64" t="s">
        <v>204</v>
      </c>
      <c r="K66" s="181">
        <v>58990</v>
      </c>
      <c r="L66" s="324">
        <v>629</v>
      </c>
      <c r="M66" s="318">
        <v>1</v>
      </c>
      <c r="N66" s="173">
        <f t="shared" si="1"/>
        <v>1.589825119236884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20</v>
      </c>
      <c r="G67" s="254">
        <f t="shared" si="0"/>
        <v>4.1946308724832218</v>
      </c>
      <c r="H67" s="53"/>
      <c r="I67" s="266">
        <v>63</v>
      </c>
      <c r="J67" s="232" t="s">
        <v>131</v>
      </c>
      <c r="K67" s="181">
        <v>59041</v>
      </c>
      <c r="L67" s="324">
        <v>4774</v>
      </c>
      <c r="M67" s="318">
        <v>20</v>
      </c>
      <c r="N67" s="254">
        <f t="shared" si="1"/>
        <v>4.1893590280687052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232" t="s">
        <v>205</v>
      </c>
      <c r="K68" s="181">
        <v>59238</v>
      </c>
      <c r="L68" s="324">
        <v>1404</v>
      </c>
      <c r="M68" s="318">
        <v>5</v>
      </c>
      <c r="N68" s="254">
        <f t="shared" si="1"/>
        <v>3.5612535612535612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1533</v>
      </c>
      <c r="M71" s="318">
        <v>8</v>
      </c>
      <c r="N71" s="254">
        <f t="shared" si="3"/>
        <v>5.2185257664709717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2205</v>
      </c>
      <c r="M72" s="318">
        <v>5</v>
      </c>
      <c r="N72" s="173">
        <f t="shared" si="3"/>
        <v>2.2675736961451247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4</v>
      </c>
      <c r="N74" s="173">
        <f t="shared" si="3"/>
        <v>1.788109074653554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15</v>
      </c>
      <c r="G75" s="254">
        <f t="shared" si="2"/>
        <v>3.6372453928225026</v>
      </c>
      <c r="H75" s="53"/>
      <c r="I75" s="266">
        <v>71</v>
      </c>
      <c r="J75" s="232" t="s">
        <v>211</v>
      </c>
      <c r="K75" s="181">
        <v>59327</v>
      </c>
      <c r="L75" s="324">
        <v>4128</v>
      </c>
      <c r="M75" s="318">
        <v>15</v>
      </c>
      <c r="N75" s="254">
        <f t="shared" si="3"/>
        <v>3.6337209302325579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9</v>
      </c>
      <c r="G76" s="254">
        <f t="shared" si="2"/>
        <v>3.9560439560439562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18">
        <v>10</v>
      </c>
      <c r="N76" s="254">
        <f t="shared" si="3"/>
        <v>4.395604395604396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1720</v>
      </c>
      <c r="M78" s="318">
        <v>1</v>
      </c>
      <c r="N78" s="202">
        <f t="shared" si="3"/>
        <v>0.58139534883720934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9</v>
      </c>
      <c r="G79" s="173">
        <f t="shared" si="2"/>
        <v>1.9607843137254901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10</v>
      </c>
      <c r="N79" s="173">
        <f t="shared" si="3"/>
        <v>2.1786492374727668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2181</v>
      </c>
      <c r="M80" s="318">
        <v>2</v>
      </c>
      <c r="N80" s="202">
        <f t="shared" si="3"/>
        <v>0.9170105456212746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2567</v>
      </c>
      <c r="M81" s="318">
        <v>1</v>
      </c>
      <c r="N81" s="202">
        <f t="shared" si="3"/>
        <v>0.38955979742890534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2106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947</v>
      </c>
      <c r="M83" s="318">
        <v>2</v>
      </c>
      <c r="N83" s="173">
        <f t="shared" si="3"/>
        <v>2.1119324181626187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11</v>
      </c>
      <c r="G84" s="173">
        <f t="shared" si="2"/>
        <v>1.8537243006403774</v>
      </c>
      <c r="H84" s="53"/>
      <c r="I84" s="266">
        <v>80</v>
      </c>
      <c r="J84" s="64" t="s">
        <v>214</v>
      </c>
      <c r="K84" s="181">
        <v>60062</v>
      </c>
      <c r="L84" s="324">
        <v>5937</v>
      </c>
      <c r="M84" s="318">
        <v>13</v>
      </c>
      <c r="N84" s="173">
        <f t="shared" si="3"/>
        <v>2.1896580764695974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1440</v>
      </c>
      <c r="M85" s="319">
        <v>1</v>
      </c>
      <c r="N85" s="202">
        <f t="shared" si="3"/>
        <v>0.69444444444444442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759066</v>
      </c>
      <c r="F86" s="167">
        <f>SUM(F5:F85)</f>
        <v>1169</v>
      </c>
      <c r="G86" s="317">
        <f t="shared" si="2"/>
        <v>1.5400505357900367</v>
      </c>
      <c r="I86" s="409" t="s">
        <v>215</v>
      </c>
      <c r="J86" s="410"/>
      <c r="K86" s="411"/>
      <c r="L86" s="167">
        <f>SUM(L5:L85)</f>
        <v>759031</v>
      </c>
      <c r="M86" s="167">
        <f>SUM(M5:M85)</f>
        <v>1219</v>
      </c>
      <c r="N86" s="317">
        <f t="shared" si="3"/>
        <v>1.605995012061431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4.28515625" customWidth="1"/>
    <col min="5" max="5" width="13.140625" customWidth="1"/>
    <col min="7" max="7" width="11.140625" customWidth="1"/>
    <col min="10" max="10" width="14.285156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44327</v>
      </c>
      <c r="J1" s="249">
        <v>44326</v>
      </c>
    </row>
    <row r="2" spans="2:14" ht="72" customHeight="1" thickBot="1" x14ac:dyDescent="0.35">
      <c r="B2" s="393" t="s">
        <v>326</v>
      </c>
      <c r="C2" s="394"/>
      <c r="D2" s="394"/>
      <c r="E2" s="394"/>
      <c r="F2" s="394"/>
      <c r="G2" s="395"/>
      <c r="I2" s="393" t="s">
        <v>325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0.7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511</v>
      </c>
      <c r="G5" s="173">
        <f t="shared" ref="G5:G68" si="0">F5*1000/E5</f>
        <v>1.5120401001319705</v>
      </c>
      <c r="H5" s="53"/>
      <c r="I5" s="266">
        <v>1</v>
      </c>
      <c r="J5" s="64" t="s">
        <v>226</v>
      </c>
      <c r="K5" s="181">
        <v>54975</v>
      </c>
      <c r="L5" s="323">
        <v>337954</v>
      </c>
      <c r="M5" s="318">
        <v>553</v>
      </c>
      <c r="N5" s="173">
        <f t="shared" ref="N5:N68" si="1">M5*1000/L5</f>
        <v>1.6363173686359682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37</v>
      </c>
      <c r="G6" s="202">
        <f t="shared" si="0"/>
        <v>0.96301501782879151</v>
      </c>
      <c r="I6" s="266">
        <v>2</v>
      </c>
      <c r="J6" s="200" t="s">
        <v>227</v>
      </c>
      <c r="K6" s="181">
        <v>55008</v>
      </c>
      <c r="L6" s="324">
        <v>38421</v>
      </c>
      <c r="M6" s="318">
        <v>38</v>
      </c>
      <c r="N6" s="202">
        <f t="shared" si="1"/>
        <v>0.98904245074308317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23023</v>
      </c>
      <c r="M7" s="318">
        <v>30</v>
      </c>
      <c r="N7" s="173">
        <f t="shared" si="1"/>
        <v>1.3030447813056509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82</v>
      </c>
      <c r="G8" s="173">
        <f t="shared" si="0"/>
        <v>1.4759616249977501</v>
      </c>
      <c r="I8" s="266">
        <v>4</v>
      </c>
      <c r="J8" s="64" t="s">
        <v>229</v>
      </c>
      <c r="K8" s="181">
        <v>55259</v>
      </c>
      <c r="L8" s="324">
        <v>55557</v>
      </c>
      <c r="M8" s="318">
        <v>79</v>
      </c>
      <c r="N8" s="173">
        <f t="shared" si="1"/>
        <v>1.421963028961247</v>
      </c>
    </row>
    <row r="9" spans="2:14" ht="27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48</v>
      </c>
      <c r="G9" s="173">
        <f t="shared" si="0"/>
        <v>1.7455814968361336</v>
      </c>
      <c r="H9" s="53"/>
      <c r="I9" s="266">
        <v>5</v>
      </c>
      <c r="J9" s="320" t="s">
        <v>230</v>
      </c>
      <c r="K9" s="305">
        <v>55357</v>
      </c>
      <c r="L9" s="324">
        <v>27498</v>
      </c>
      <c r="M9" s="318">
        <v>46</v>
      </c>
      <c r="N9" s="173">
        <f t="shared" si="1"/>
        <v>1.6728489344679613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12</v>
      </c>
      <c r="G10" s="173">
        <f t="shared" si="0"/>
        <v>1.2553614394811172</v>
      </c>
      <c r="H10" s="53"/>
      <c r="I10" s="266">
        <v>6</v>
      </c>
      <c r="J10" s="64" t="s">
        <v>231</v>
      </c>
      <c r="K10" s="181">
        <v>55446</v>
      </c>
      <c r="L10" s="324">
        <v>9559</v>
      </c>
      <c r="M10" s="318">
        <v>18</v>
      </c>
      <c r="N10" s="173">
        <f t="shared" si="1"/>
        <v>1.8830421592216759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18">
        <v>5</v>
      </c>
      <c r="G11" s="202">
        <f t="shared" si="0"/>
        <v>0.76057195010648004</v>
      </c>
      <c r="H11" s="53"/>
      <c r="I11" s="266">
        <v>7</v>
      </c>
      <c r="J11" s="64" t="s">
        <v>172</v>
      </c>
      <c r="K11" s="181">
        <v>55473</v>
      </c>
      <c r="L11" s="324">
        <v>6574</v>
      </c>
      <c r="M11" s="318">
        <v>7</v>
      </c>
      <c r="N11" s="173">
        <f t="shared" si="1"/>
        <v>1.0648007301490721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1088</v>
      </c>
      <c r="M12" s="318">
        <v>3</v>
      </c>
      <c r="N12" s="173">
        <f t="shared" si="1"/>
        <v>2.7573529411764706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26</v>
      </c>
      <c r="G14" s="173">
        <f t="shared" si="0"/>
        <v>1.6835016835016836</v>
      </c>
      <c r="I14" s="266">
        <v>10</v>
      </c>
      <c r="J14" s="64" t="s">
        <v>13</v>
      </c>
      <c r="K14" s="181">
        <v>55687</v>
      </c>
      <c r="L14" s="324">
        <v>15444</v>
      </c>
      <c r="M14" s="318">
        <v>28</v>
      </c>
      <c r="N14" s="173">
        <f t="shared" si="1"/>
        <v>1.8130018130018131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18">
        <v>1</v>
      </c>
      <c r="G15" s="202">
        <f t="shared" si="0"/>
        <v>0.6872852233676976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17</v>
      </c>
      <c r="G16" s="173">
        <f t="shared" si="0"/>
        <v>1.3044812768569676</v>
      </c>
      <c r="I16" s="266">
        <v>12</v>
      </c>
      <c r="J16" s="64" t="s">
        <v>17</v>
      </c>
      <c r="K16" s="181">
        <v>55838</v>
      </c>
      <c r="L16" s="324">
        <v>13032</v>
      </c>
      <c r="M16" s="318">
        <v>18</v>
      </c>
      <c r="N16" s="173">
        <f t="shared" si="1"/>
        <v>1.3812154696132597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18">
        <v>2</v>
      </c>
      <c r="G17" s="173">
        <f t="shared" si="0"/>
        <v>1.0121457489878543</v>
      </c>
      <c r="H17" s="53"/>
      <c r="I17" s="266">
        <v>13</v>
      </c>
      <c r="J17" s="200" t="s">
        <v>175</v>
      </c>
      <c r="K17" s="181">
        <v>55918</v>
      </c>
      <c r="L17" s="324">
        <v>1976</v>
      </c>
      <c r="M17" s="318">
        <v>1</v>
      </c>
      <c r="N17" s="202">
        <f t="shared" si="1"/>
        <v>0.50607287449392713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1338</v>
      </c>
      <c r="M18" s="318">
        <v>0</v>
      </c>
      <c r="N18" s="20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1</v>
      </c>
      <c r="G19" s="202">
        <f t="shared" si="0"/>
        <v>0.69783670621074667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9</v>
      </c>
      <c r="G20" s="173">
        <f t="shared" si="0"/>
        <v>1.8606574322927434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18">
        <v>10</v>
      </c>
      <c r="N20" s="173">
        <f t="shared" si="1"/>
        <v>2.067397146991937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232" t="s">
        <v>180</v>
      </c>
      <c r="K23" s="181">
        <v>56354</v>
      </c>
      <c r="L23" s="324">
        <v>2387</v>
      </c>
      <c r="M23" s="318">
        <v>8</v>
      </c>
      <c r="N23" s="254">
        <f t="shared" si="1"/>
        <v>3.3514872224549643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5</v>
      </c>
      <c r="G24" s="173">
        <f t="shared" si="0"/>
        <v>2.1204410517387617</v>
      </c>
      <c r="H24" s="53"/>
      <c r="I24" s="266">
        <v>20</v>
      </c>
      <c r="J24" s="64" t="s">
        <v>181</v>
      </c>
      <c r="K24" s="181">
        <v>56425</v>
      </c>
      <c r="L24" s="324">
        <v>2358</v>
      </c>
      <c r="M24" s="318">
        <v>6</v>
      </c>
      <c r="N24" s="173">
        <f t="shared" si="1"/>
        <v>2.5445292620865141</v>
      </c>
    </row>
    <row r="25" spans="2:14" ht="27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18">
        <v>2</v>
      </c>
      <c r="G25" s="202">
        <f t="shared" si="0"/>
        <v>0.80128205128205132</v>
      </c>
      <c r="H25" s="53"/>
      <c r="I25" s="266">
        <v>21</v>
      </c>
      <c r="J25" s="64" t="s">
        <v>182</v>
      </c>
      <c r="K25" s="181">
        <v>56461</v>
      </c>
      <c r="L25" s="324">
        <v>2496</v>
      </c>
      <c r="M25" s="318">
        <v>3</v>
      </c>
      <c r="N25" s="173">
        <f t="shared" si="1"/>
        <v>1.2019230769230769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200" t="s">
        <v>183</v>
      </c>
      <c r="K26" s="181">
        <v>56522</v>
      </c>
      <c r="L26" s="324">
        <v>2694</v>
      </c>
      <c r="M26" s="318">
        <v>1</v>
      </c>
      <c r="N26" s="202">
        <f t="shared" si="1"/>
        <v>0.3711952487008166</v>
      </c>
    </row>
    <row r="27" spans="2:14" ht="27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4785</v>
      </c>
      <c r="M28" s="318">
        <v>1</v>
      </c>
      <c r="N28" s="202">
        <f t="shared" si="1"/>
        <v>0.2089864158829676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1</v>
      </c>
      <c r="G30" s="202">
        <f t="shared" si="0"/>
        <v>0.58788947677836567</v>
      </c>
      <c r="I30" s="266">
        <v>26</v>
      </c>
      <c r="J30" s="200" t="s">
        <v>187</v>
      </c>
      <c r="K30" s="181">
        <v>56773</v>
      </c>
      <c r="L30" s="324">
        <v>1701</v>
      </c>
      <c r="M30" s="318">
        <v>1</v>
      </c>
      <c r="N30" s="202">
        <f t="shared" si="1"/>
        <v>0.58788947677836567</v>
      </c>
    </row>
    <row r="31" spans="2:14" ht="27" customHeight="1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5</v>
      </c>
      <c r="G31" s="173">
        <f t="shared" si="0"/>
        <v>1.3412017167381973</v>
      </c>
      <c r="H31" s="53"/>
      <c r="I31" s="311">
        <v>27</v>
      </c>
      <c r="J31" s="320" t="s">
        <v>47</v>
      </c>
      <c r="K31" s="305">
        <v>56844</v>
      </c>
      <c r="L31" s="324">
        <v>3728</v>
      </c>
      <c r="M31" s="318">
        <v>6</v>
      </c>
      <c r="N31" s="173">
        <f t="shared" si="1"/>
        <v>1.609442060085837</v>
      </c>
    </row>
    <row r="32" spans="2:14" ht="27" customHeight="1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16</v>
      </c>
      <c r="G32" s="254">
        <f t="shared" si="0"/>
        <v>4.2999193765116903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17</v>
      </c>
      <c r="N32" s="254">
        <f t="shared" si="1"/>
        <v>4.5686643375436713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0</v>
      </c>
      <c r="G33" s="202">
        <f t="shared" si="0"/>
        <v>0</v>
      </c>
      <c r="I33" s="266">
        <v>29</v>
      </c>
      <c r="J33" s="200" t="s">
        <v>188</v>
      </c>
      <c r="K33" s="181">
        <v>57083</v>
      </c>
      <c r="L33" s="324">
        <v>2365</v>
      </c>
      <c r="M33" s="318">
        <v>1</v>
      </c>
      <c r="N33" s="202">
        <f t="shared" si="1"/>
        <v>0.42283298097251587</v>
      </c>
    </row>
    <row r="34" spans="2:14" ht="16.5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18">
        <v>2</v>
      </c>
      <c r="G34" s="173">
        <f t="shared" si="0"/>
        <v>1.3175230566534915</v>
      </c>
      <c r="H34" s="53"/>
      <c r="I34" s="266">
        <v>30</v>
      </c>
      <c r="J34" s="200" t="s">
        <v>53</v>
      </c>
      <c r="K34" s="181">
        <v>57163</v>
      </c>
      <c r="L34" s="324">
        <v>1518</v>
      </c>
      <c r="M34" s="318">
        <v>1</v>
      </c>
      <c r="N34" s="202">
        <f t="shared" si="1"/>
        <v>0.65876152832674573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1814</v>
      </c>
      <c r="M35" s="318">
        <v>1</v>
      </c>
      <c r="N35" s="202">
        <f t="shared" si="1"/>
        <v>0.55126791620727678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9</v>
      </c>
      <c r="G36" s="173">
        <f t="shared" si="0"/>
        <v>2.1181454459872913</v>
      </c>
      <c r="H36" s="53" t="s">
        <v>170</v>
      </c>
      <c r="I36" s="266">
        <v>32</v>
      </c>
      <c r="J36" s="64" t="s">
        <v>57</v>
      </c>
      <c r="K36" s="181">
        <v>57350</v>
      </c>
      <c r="L36" s="324">
        <v>4249</v>
      </c>
      <c r="M36" s="318">
        <v>8</v>
      </c>
      <c r="N36" s="173">
        <f t="shared" si="1"/>
        <v>1.8827959519887032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0</v>
      </c>
      <c r="G37" s="202">
        <f t="shared" si="0"/>
        <v>0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1</v>
      </c>
      <c r="N37" s="202">
        <f t="shared" si="1"/>
        <v>0.73367571533382248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3049</v>
      </c>
      <c r="M38" s="318">
        <v>1</v>
      </c>
      <c r="N38" s="202">
        <f t="shared" si="1"/>
        <v>0.32797638570022958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/>
      <c r="I39" s="311">
        <v>35</v>
      </c>
      <c r="J39" s="320" t="s">
        <v>190</v>
      </c>
      <c r="K39" s="305">
        <v>57546</v>
      </c>
      <c r="L39" s="324">
        <v>1493</v>
      </c>
      <c r="M39" s="318">
        <v>4</v>
      </c>
      <c r="N39" s="173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27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2</v>
      </c>
      <c r="G41" s="202">
        <f t="shared" si="0"/>
        <v>0.73072707343807086</v>
      </c>
      <c r="H41" s="53" t="s">
        <v>170</v>
      </c>
      <c r="I41" s="266">
        <v>37</v>
      </c>
      <c r="J41" s="200" t="s">
        <v>191</v>
      </c>
      <c r="K41" s="181">
        <v>57644</v>
      </c>
      <c r="L41" s="324">
        <v>2737</v>
      </c>
      <c r="M41" s="318">
        <v>1</v>
      </c>
      <c r="N41" s="202">
        <f t="shared" si="1"/>
        <v>0.36536353671903543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61</v>
      </c>
      <c r="G42" s="173">
        <f t="shared" si="0"/>
        <v>1.3033631041408487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18">
        <v>67</v>
      </c>
      <c r="N42" s="173">
        <f t="shared" si="1"/>
        <v>1.4315627537284732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3881</v>
      </c>
      <c r="M43" s="318">
        <v>5</v>
      </c>
      <c r="N43" s="173">
        <f t="shared" si="1"/>
        <v>1.2883277505797475</v>
      </c>
    </row>
    <row r="44" spans="2:14" ht="16.5" thickBot="1" x14ac:dyDescent="0.3">
      <c r="B44" s="266">
        <v>40</v>
      </c>
      <c r="C44" s="200" t="s">
        <v>193</v>
      </c>
      <c r="D44" s="181">
        <v>57948</v>
      </c>
      <c r="E44" s="324">
        <v>2281</v>
      </c>
      <c r="F44" s="318">
        <v>2</v>
      </c>
      <c r="G44" s="202">
        <f t="shared" si="0"/>
        <v>0.87680841736080661</v>
      </c>
      <c r="H44" s="53"/>
      <c r="I44" s="266">
        <v>40</v>
      </c>
      <c r="J44" s="200" t="s">
        <v>193</v>
      </c>
      <c r="K44" s="181">
        <v>57948</v>
      </c>
      <c r="L44" s="324">
        <v>2281</v>
      </c>
      <c r="M44" s="318">
        <v>2</v>
      </c>
      <c r="N44" s="202">
        <f t="shared" si="1"/>
        <v>0.87680841736080661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18</v>
      </c>
      <c r="G46" s="173">
        <f t="shared" si="0"/>
        <v>1.9736842105263157</v>
      </c>
      <c r="H46" s="53"/>
      <c r="I46" s="266">
        <v>42</v>
      </c>
      <c r="J46" s="64" t="s">
        <v>194</v>
      </c>
      <c r="K46" s="181">
        <v>57902</v>
      </c>
      <c r="L46" s="324">
        <v>9120</v>
      </c>
      <c r="M46" s="318">
        <v>20</v>
      </c>
      <c r="N46" s="173">
        <f t="shared" si="1"/>
        <v>2.192982456140351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5</v>
      </c>
      <c r="G47" s="173">
        <f t="shared" si="0"/>
        <v>1.3099292638197537</v>
      </c>
      <c r="I47" s="266">
        <v>43</v>
      </c>
      <c r="J47" s="64" t="s">
        <v>79</v>
      </c>
      <c r="K47" s="181">
        <v>58008</v>
      </c>
      <c r="L47" s="324">
        <v>3817</v>
      </c>
      <c r="M47" s="318">
        <v>6</v>
      </c>
      <c r="N47" s="173">
        <f t="shared" si="1"/>
        <v>1.5719151165837044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6</v>
      </c>
      <c r="G48" s="173">
        <f t="shared" si="0"/>
        <v>1.3953488372093024</v>
      </c>
      <c r="H48" s="53" t="s">
        <v>170</v>
      </c>
      <c r="I48" s="266">
        <v>44</v>
      </c>
      <c r="J48" s="64" t="s">
        <v>81</v>
      </c>
      <c r="K48" s="181">
        <v>58142</v>
      </c>
      <c r="L48" s="324">
        <v>4300</v>
      </c>
      <c r="M48" s="318">
        <v>5</v>
      </c>
      <c r="N48" s="173">
        <f t="shared" si="1"/>
        <v>1.1627906976744187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27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1181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18">
        <v>17</v>
      </c>
      <c r="N51" s="254">
        <f t="shared" si="1"/>
        <v>3.419147224456959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7</v>
      </c>
      <c r="G52" s="173">
        <f t="shared" si="0"/>
        <v>1.5082956259426847</v>
      </c>
      <c r="H52" s="53" t="s">
        <v>170</v>
      </c>
      <c r="I52" s="266">
        <v>48</v>
      </c>
      <c r="J52" s="64" t="s">
        <v>89</v>
      </c>
      <c r="K52" s="181">
        <v>58311</v>
      </c>
      <c r="L52" s="324">
        <v>4641</v>
      </c>
      <c r="M52" s="318">
        <v>5</v>
      </c>
      <c r="N52" s="173">
        <f t="shared" si="1"/>
        <v>1.0773540185304891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2</v>
      </c>
      <c r="G53" s="202">
        <f t="shared" si="0"/>
        <v>0.87221979938944616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1</v>
      </c>
      <c r="N53" s="202">
        <f t="shared" si="1"/>
        <v>0.43610989969472308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64" t="s">
        <v>199</v>
      </c>
      <c r="K55" s="181">
        <v>58464</v>
      </c>
      <c r="L55" s="324">
        <v>1634</v>
      </c>
      <c r="M55" s="318">
        <v>4</v>
      </c>
      <c r="N55" s="173">
        <f t="shared" si="1"/>
        <v>2.4479804161566707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2</v>
      </c>
      <c r="G57" s="202">
        <f t="shared" si="0"/>
        <v>0.55035773252614195</v>
      </c>
      <c r="H57" s="53"/>
      <c r="I57" s="266">
        <v>53</v>
      </c>
      <c r="J57" s="200" t="s">
        <v>99</v>
      </c>
      <c r="K57" s="181">
        <v>55160</v>
      </c>
      <c r="L57" s="324">
        <v>3634</v>
      </c>
      <c r="M57" s="318">
        <v>2</v>
      </c>
      <c r="N57" s="202">
        <f t="shared" si="1"/>
        <v>0.55035773252614195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10</v>
      </c>
      <c r="G58" s="173">
        <f t="shared" si="0"/>
        <v>1.7035775127768313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18">
        <v>10</v>
      </c>
      <c r="N58" s="173">
        <f t="shared" si="1"/>
        <v>1.7035775127768313</v>
      </c>
    </row>
    <row r="59" spans="2:14" ht="27" thickBot="1" x14ac:dyDescent="0.3">
      <c r="B59" s="266">
        <v>55</v>
      </c>
      <c r="C59" s="200" t="s">
        <v>103</v>
      </c>
      <c r="D59" s="181">
        <v>58552</v>
      </c>
      <c r="E59" s="324">
        <v>3846</v>
      </c>
      <c r="F59" s="318">
        <v>3</v>
      </c>
      <c r="G59" s="202">
        <f t="shared" si="0"/>
        <v>0.78003120124804992</v>
      </c>
      <c r="H59" s="53"/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3288</v>
      </c>
      <c r="M60" s="318">
        <v>4</v>
      </c>
      <c r="N60" s="173">
        <f t="shared" si="1"/>
        <v>1.2165450121654502</v>
      </c>
    </row>
    <row r="61" spans="2:14" ht="27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3280</v>
      </c>
      <c r="M61" s="318">
        <v>1</v>
      </c>
      <c r="N61" s="202">
        <f t="shared" si="1"/>
        <v>0.3048780487804878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4</v>
      </c>
      <c r="G62" s="173">
        <f t="shared" si="0"/>
        <v>1.7467248908296944</v>
      </c>
      <c r="H62" s="53"/>
      <c r="I62" s="266">
        <v>58</v>
      </c>
      <c r="J62" s="64" t="s">
        <v>119</v>
      </c>
      <c r="K62" s="181">
        <v>60169</v>
      </c>
      <c r="L62" s="324">
        <v>2290</v>
      </c>
      <c r="M62" s="318">
        <v>4</v>
      </c>
      <c r="N62" s="173">
        <f t="shared" si="1"/>
        <v>1.7467248908296944</v>
      </c>
    </row>
    <row r="63" spans="2:14" ht="27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6</v>
      </c>
      <c r="N63" s="254">
        <f t="shared" si="1"/>
        <v>5.2310374891020048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1814</v>
      </c>
      <c r="M64" s="318">
        <v>0</v>
      </c>
      <c r="N64" s="202">
        <f t="shared" si="1"/>
        <v>0</v>
      </c>
    </row>
    <row r="65" spans="2:14" ht="39.75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/>
      <c r="I65" s="266">
        <v>61</v>
      </c>
      <c r="J65" s="64" t="s">
        <v>203</v>
      </c>
      <c r="K65" s="181">
        <v>58918</v>
      </c>
      <c r="L65" s="324">
        <v>1647</v>
      </c>
      <c r="M65" s="318">
        <v>2</v>
      </c>
      <c r="N65" s="173">
        <f t="shared" si="1"/>
        <v>1.2143290831815421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/>
      <c r="I66" s="266">
        <v>62</v>
      </c>
      <c r="J66" s="232" t="s">
        <v>204</v>
      </c>
      <c r="K66" s="181">
        <v>58990</v>
      </c>
      <c r="L66" s="324">
        <v>629</v>
      </c>
      <c r="M66" s="318">
        <v>2</v>
      </c>
      <c r="N66" s="254">
        <f t="shared" si="1"/>
        <v>3.1796502384737679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19</v>
      </c>
      <c r="G67" s="254">
        <f t="shared" si="0"/>
        <v>3.9848993288590604</v>
      </c>
      <c r="H67" s="53"/>
      <c r="I67" s="266">
        <v>63</v>
      </c>
      <c r="J67" s="232" t="s">
        <v>131</v>
      </c>
      <c r="K67" s="181">
        <v>59041</v>
      </c>
      <c r="L67" s="324">
        <v>4768</v>
      </c>
      <c r="M67" s="318">
        <v>20</v>
      </c>
      <c r="N67" s="254">
        <f t="shared" si="1"/>
        <v>4.1946308724832218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18">
        <v>4</v>
      </c>
      <c r="N68" s="173">
        <f t="shared" si="1"/>
        <v>2.8490028490028489</v>
      </c>
    </row>
    <row r="69" spans="2:14" ht="27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27" customHeight="1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1532</v>
      </c>
      <c r="M71" s="318">
        <v>8</v>
      </c>
      <c r="N71" s="254">
        <f t="shared" si="3"/>
        <v>5.2219321148825069</v>
      </c>
    </row>
    <row r="72" spans="2:14" ht="27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2202</v>
      </c>
      <c r="M72" s="318">
        <v>3</v>
      </c>
      <c r="N72" s="173">
        <f t="shared" si="3"/>
        <v>1.3623978201634876</v>
      </c>
    </row>
    <row r="73" spans="2:14" ht="27" customHeight="1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1</v>
      </c>
      <c r="G73" s="202">
        <f t="shared" si="2"/>
        <v>0.78926598263614833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3</v>
      </c>
      <c r="N74" s="173">
        <f t="shared" si="3"/>
        <v>1.3410818059901655</v>
      </c>
    </row>
    <row r="75" spans="2:14" ht="27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12</v>
      </c>
      <c r="G75" s="254">
        <f t="shared" si="2"/>
        <v>2.9097963142580019</v>
      </c>
      <c r="H75" s="53"/>
      <c r="I75" s="266">
        <v>71</v>
      </c>
      <c r="J75" s="232" t="s">
        <v>211</v>
      </c>
      <c r="K75" s="181">
        <v>59327</v>
      </c>
      <c r="L75" s="324">
        <v>4124</v>
      </c>
      <c r="M75" s="318">
        <v>15</v>
      </c>
      <c r="N75" s="254">
        <f t="shared" si="3"/>
        <v>3.6372453928225026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 t="s">
        <v>170</v>
      </c>
      <c r="I76" s="311">
        <v>72</v>
      </c>
      <c r="J76" s="243" t="s">
        <v>149</v>
      </c>
      <c r="K76" s="305">
        <v>59416</v>
      </c>
      <c r="L76" s="324">
        <v>2275</v>
      </c>
      <c r="M76" s="318">
        <v>9</v>
      </c>
      <c r="N76" s="254">
        <f t="shared" si="3"/>
        <v>3.9560439560439562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5</v>
      </c>
      <c r="G77" s="254">
        <f t="shared" si="2"/>
        <v>3.2894736842105261</v>
      </c>
      <c r="H77" s="53"/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1721</v>
      </c>
      <c r="M78" s="318">
        <v>1</v>
      </c>
      <c r="N78" s="202">
        <f t="shared" si="3"/>
        <v>0.58105752469494476</v>
      </c>
    </row>
    <row r="79" spans="2:14" ht="27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6</v>
      </c>
      <c r="G79" s="173">
        <f t="shared" si="2"/>
        <v>1.3071895424836601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9</v>
      </c>
      <c r="N79" s="173">
        <f t="shared" si="3"/>
        <v>1.9607843137254901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2182</v>
      </c>
      <c r="M80" s="318">
        <v>2</v>
      </c>
      <c r="N80" s="202">
        <f t="shared" si="3"/>
        <v>0.91659028414298804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2566</v>
      </c>
      <c r="M81" s="318">
        <v>0</v>
      </c>
      <c r="N81" s="202">
        <f t="shared" si="3"/>
        <v>0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2104</v>
      </c>
      <c r="M82" s="318">
        <v>0</v>
      </c>
      <c r="N82" s="20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945</v>
      </c>
      <c r="M83" s="318">
        <v>2</v>
      </c>
      <c r="N83" s="173">
        <f t="shared" si="3"/>
        <v>2.1164021164021163</v>
      </c>
    </row>
    <row r="84" spans="2:14" ht="27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11</v>
      </c>
      <c r="G84" s="173">
        <f t="shared" si="2"/>
        <v>1.8537243006403774</v>
      </c>
      <c r="H84" s="53"/>
      <c r="I84" s="266">
        <v>80</v>
      </c>
      <c r="J84" s="64" t="s">
        <v>214</v>
      </c>
      <c r="K84" s="181">
        <v>60062</v>
      </c>
      <c r="L84" s="324">
        <v>5934</v>
      </c>
      <c r="M84" s="318">
        <v>11</v>
      </c>
      <c r="N84" s="173">
        <f t="shared" si="3"/>
        <v>1.8537243006403774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1439</v>
      </c>
      <c r="M85" s="319">
        <v>1</v>
      </c>
      <c r="N85" s="202">
        <f t="shared" si="3"/>
        <v>0.69492703266157052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759066</v>
      </c>
      <c r="F86" s="167">
        <f>SUM(F5:F85)</f>
        <v>1105</v>
      </c>
      <c r="G86" s="317">
        <f t="shared" si="2"/>
        <v>1.4557363918289055</v>
      </c>
      <c r="I86" s="409" t="s">
        <v>215</v>
      </c>
      <c r="J86" s="410"/>
      <c r="K86" s="411"/>
      <c r="L86" s="167">
        <f>SUM(L5:L85)</f>
        <v>759066</v>
      </c>
      <c r="M86" s="167">
        <f>SUM(M5:M85)</f>
        <v>1169</v>
      </c>
      <c r="N86" s="317">
        <f t="shared" si="3"/>
        <v>1.5400505357900367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G86"/>
    </sheetView>
  </sheetViews>
  <sheetFormatPr defaultRowHeight="15" x14ac:dyDescent="0.25"/>
  <cols>
    <col min="3" max="3" width="19" customWidth="1"/>
    <col min="5" max="5" width="13.140625" customWidth="1"/>
    <col min="7" max="7" width="11.140625" customWidth="1"/>
    <col min="10" max="10" width="18.5703125" customWidth="1"/>
    <col min="12" max="12" width="13.140625" customWidth="1"/>
    <col min="14" max="14" width="11.140625" customWidth="1"/>
  </cols>
  <sheetData>
    <row r="1" spans="2:14" ht="16.5" thickBot="1" x14ac:dyDescent="0.3">
      <c r="C1" s="249">
        <v>44328</v>
      </c>
      <c r="J1" s="249">
        <v>44327</v>
      </c>
    </row>
    <row r="2" spans="2:14" ht="63" customHeight="1" thickBot="1" x14ac:dyDescent="0.35">
      <c r="B2" s="393" t="s">
        <v>327</v>
      </c>
      <c r="C2" s="394"/>
      <c r="D2" s="394"/>
      <c r="E2" s="394"/>
      <c r="F2" s="394"/>
      <c r="G2" s="395"/>
      <c r="I2" s="393" t="s">
        <v>326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3.2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18">
        <v>499</v>
      </c>
      <c r="G5" s="173">
        <f t="shared" ref="G5:G68" si="0">F5*1000/E5</f>
        <v>1.4765323091308284</v>
      </c>
      <c r="H5" s="53"/>
      <c r="I5" s="266">
        <v>1</v>
      </c>
      <c r="J5" s="64" t="s">
        <v>226</v>
      </c>
      <c r="K5" s="181">
        <v>54975</v>
      </c>
      <c r="L5" s="323">
        <v>337954</v>
      </c>
      <c r="M5" s="318">
        <v>511</v>
      </c>
      <c r="N5" s="173">
        <f t="shared" ref="N5:N68" si="1">M5*1000/L5</f>
        <v>1.5120401001319705</v>
      </c>
    </row>
    <row r="6" spans="2:14" ht="16.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18">
        <v>35</v>
      </c>
      <c r="G6" s="202">
        <f t="shared" si="0"/>
        <v>0.91096015200020819</v>
      </c>
      <c r="I6" s="266">
        <v>2</v>
      </c>
      <c r="J6" s="200" t="s">
        <v>227</v>
      </c>
      <c r="K6" s="181">
        <v>55008</v>
      </c>
      <c r="L6" s="324">
        <v>38421</v>
      </c>
      <c r="M6" s="318">
        <v>37</v>
      </c>
      <c r="N6" s="202">
        <f t="shared" si="1"/>
        <v>0.96301501782879151</v>
      </c>
    </row>
    <row r="7" spans="2:14" ht="16.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18">
        <v>30</v>
      </c>
      <c r="G7" s="173">
        <f t="shared" si="0"/>
        <v>1.3030447813056509</v>
      </c>
      <c r="H7" s="53"/>
      <c r="I7" s="266">
        <v>3</v>
      </c>
      <c r="J7" s="64" t="s">
        <v>228</v>
      </c>
      <c r="K7" s="181">
        <v>55384</v>
      </c>
      <c r="L7" s="324">
        <v>23023</v>
      </c>
      <c r="M7" s="318">
        <v>30</v>
      </c>
      <c r="N7" s="173">
        <f t="shared" si="1"/>
        <v>1.3030447813056509</v>
      </c>
    </row>
    <row r="8" spans="2:14" ht="16.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18">
        <v>79</v>
      </c>
      <c r="G8" s="173">
        <f t="shared" si="0"/>
        <v>1.421963028961247</v>
      </c>
      <c r="I8" s="266">
        <v>4</v>
      </c>
      <c r="J8" s="64" t="s">
        <v>229</v>
      </c>
      <c r="K8" s="181">
        <v>55259</v>
      </c>
      <c r="L8" s="324">
        <v>55557</v>
      </c>
      <c r="M8" s="318">
        <v>82</v>
      </c>
      <c r="N8" s="173">
        <f t="shared" si="1"/>
        <v>1.4759616249977501</v>
      </c>
    </row>
    <row r="9" spans="2:14" ht="16.5" thickBot="1" x14ac:dyDescent="0.3">
      <c r="B9" s="266">
        <v>5</v>
      </c>
      <c r="C9" s="320" t="s">
        <v>230</v>
      </c>
      <c r="D9" s="305">
        <v>55357</v>
      </c>
      <c r="E9" s="324">
        <v>27498</v>
      </c>
      <c r="F9" s="318">
        <v>48</v>
      </c>
      <c r="G9" s="173">
        <f t="shared" si="0"/>
        <v>1.7455814968361336</v>
      </c>
      <c r="H9" s="53"/>
      <c r="I9" s="266">
        <v>5</v>
      </c>
      <c r="J9" s="320" t="s">
        <v>230</v>
      </c>
      <c r="K9" s="305">
        <v>55357</v>
      </c>
      <c r="L9" s="324">
        <v>27498</v>
      </c>
      <c r="M9" s="318">
        <v>48</v>
      </c>
      <c r="N9" s="173">
        <f t="shared" si="1"/>
        <v>1.7455814968361336</v>
      </c>
    </row>
    <row r="10" spans="2:14" ht="16.5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18">
        <v>11</v>
      </c>
      <c r="G10" s="173">
        <f t="shared" si="0"/>
        <v>1.1507479861910241</v>
      </c>
      <c r="H10" s="53"/>
      <c r="I10" s="266">
        <v>6</v>
      </c>
      <c r="J10" s="64" t="s">
        <v>231</v>
      </c>
      <c r="K10" s="181">
        <v>55446</v>
      </c>
      <c r="L10" s="324">
        <v>9559</v>
      </c>
      <c r="M10" s="318">
        <v>12</v>
      </c>
      <c r="N10" s="173">
        <f t="shared" si="1"/>
        <v>1.2553614394811172</v>
      </c>
    </row>
    <row r="11" spans="2:14" ht="16.5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18">
        <v>5</v>
      </c>
      <c r="G11" s="202">
        <f t="shared" si="0"/>
        <v>0.76057195010648004</v>
      </c>
      <c r="H11" s="53"/>
      <c r="I11" s="266">
        <v>7</v>
      </c>
      <c r="J11" s="200" t="s">
        <v>172</v>
      </c>
      <c r="K11" s="181">
        <v>55473</v>
      </c>
      <c r="L11" s="324">
        <v>6574</v>
      </c>
      <c r="M11" s="318">
        <v>5</v>
      </c>
      <c r="N11" s="202">
        <f t="shared" si="1"/>
        <v>0.76057195010648004</v>
      </c>
    </row>
    <row r="12" spans="2:14" ht="16.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18">
        <v>3</v>
      </c>
      <c r="G12" s="173">
        <f t="shared" si="0"/>
        <v>2.7573529411764706</v>
      </c>
      <c r="H12" s="53"/>
      <c r="I12" s="266">
        <v>8</v>
      </c>
      <c r="J12" s="64" t="s">
        <v>9</v>
      </c>
      <c r="K12" s="181">
        <v>55598</v>
      </c>
      <c r="L12" s="324">
        <v>1088</v>
      </c>
      <c r="M12" s="318">
        <v>3</v>
      </c>
      <c r="N12" s="173">
        <f t="shared" si="1"/>
        <v>2.7573529411764706</v>
      </c>
    </row>
    <row r="13" spans="2:14" ht="16.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18">
        <v>1</v>
      </c>
      <c r="G13" s="202">
        <f t="shared" si="0"/>
        <v>0.84674005080440307</v>
      </c>
      <c r="I13" s="266">
        <v>9</v>
      </c>
      <c r="J13" s="200" t="s">
        <v>173</v>
      </c>
      <c r="K13" s="181">
        <v>55623</v>
      </c>
      <c r="L13" s="324">
        <v>1181</v>
      </c>
      <c r="M13" s="318">
        <v>1</v>
      </c>
      <c r="N13" s="202">
        <f t="shared" si="1"/>
        <v>0.84674005080440307</v>
      </c>
    </row>
    <row r="14" spans="2:14" ht="16.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18">
        <v>26</v>
      </c>
      <c r="G14" s="173">
        <f t="shared" si="0"/>
        <v>1.6835016835016836</v>
      </c>
      <c r="I14" s="266">
        <v>10</v>
      </c>
      <c r="J14" s="64" t="s">
        <v>13</v>
      </c>
      <c r="K14" s="181">
        <v>55687</v>
      </c>
      <c r="L14" s="324">
        <v>15444</v>
      </c>
      <c r="M14" s="318">
        <v>26</v>
      </c>
      <c r="N14" s="173">
        <f t="shared" si="1"/>
        <v>1.6835016835016836</v>
      </c>
    </row>
    <row r="15" spans="2:14" ht="16.5" thickBot="1" x14ac:dyDescent="0.3">
      <c r="B15" s="266">
        <v>11</v>
      </c>
      <c r="C15" s="64" t="s">
        <v>174</v>
      </c>
      <c r="D15" s="181">
        <v>55776</v>
      </c>
      <c r="E15" s="324">
        <v>1455</v>
      </c>
      <c r="F15" s="318">
        <v>2</v>
      </c>
      <c r="G15" s="173">
        <f t="shared" si="0"/>
        <v>1.3745704467353952</v>
      </c>
      <c r="H15" s="53" t="s">
        <v>170</v>
      </c>
      <c r="I15" s="266">
        <v>11</v>
      </c>
      <c r="J15" s="200" t="s">
        <v>174</v>
      </c>
      <c r="K15" s="181">
        <v>55776</v>
      </c>
      <c r="L15" s="324">
        <v>1455</v>
      </c>
      <c r="M15" s="318">
        <v>1</v>
      </c>
      <c r="N15" s="202">
        <f t="shared" si="1"/>
        <v>0.6872852233676976</v>
      </c>
    </row>
    <row r="16" spans="2:14" ht="16.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18">
        <v>17</v>
      </c>
      <c r="G16" s="173">
        <f t="shared" si="0"/>
        <v>1.3044812768569676</v>
      </c>
      <c r="I16" s="266">
        <v>12</v>
      </c>
      <c r="J16" s="64" t="s">
        <v>17</v>
      </c>
      <c r="K16" s="181">
        <v>55838</v>
      </c>
      <c r="L16" s="324">
        <v>13032</v>
      </c>
      <c r="M16" s="318">
        <v>17</v>
      </c>
      <c r="N16" s="173">
        <f t="shared" si="1"/>
        <v>1.3044812768569676</v>
      </c>
    </row>
    <row r="17" spans="2:14" ht="16.5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18">
        <v>2</v>
      </c>
      <c r="G17" s="173">
        <f t="shared" si="0"/>
        <v>1.0121457489878543</v>
      </c>
      <c r="H17" s="53"/>
      <c r="I17" s="266">
        <v>13</v>
      </c>
      <c r="J17" s="64" t="s">
        <v>175</v>
      </c>
      <c r="K17" s="181">
        <v>55918</v>
      </c>
      <c r="L17" s="324">
        <v>1976</v>
      </c>
      <c r="M17" s="318">
        <v>2</v>
      </c>
      <c r="N17" s="173">
        <f t="shared" si="1"/>
        <v>1.0121457489878543</v>
      </c>
    </row>
    <row r="18" spans="2:14" ht="16.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18">
        <v>0</v>
      </c>
      <c r="G18" s="202">
        <f t="shared" si="0"/>
        <v>0</v>
      </c>
      <c r="I18" s="266">
        <v>14</v>
      </c>
      <c r="J18" s="200" t="s">
        <v>176</v>
      </c>
      <c r="K18" s="181">
        <v>56014</v>
      </c>
      <c r="L18" s="324">
        <v>1338</v>
      </c>
      <c r="M18" s="318">
        <v>0</v>
      </c>
      <c r="N18" s="202">
        <f t="shared" si="1"/>
        <v>0</v>
      </c>
    </row>
    <row r="19" spans="2:14" ht="16.5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18">
        <v>0</v>
      </c>
      <c r="G19" s="202">
        <f t="shared" si="0"/>
        <v>0</v>
      </c>
      <c r="I19" s="266">
        <v>15</v>
      </c>
      <c r="J19" s="200" t="s">
        <v>177</v>
      </c>
      <c r="K19" s="181">
        <v>56096</v>
      </c>
      <c r="L19" s="324">
        <v>1433</v>
      </c>
      <c r="M19" s="318">
        <v>1</v>
      </c>
      <c r="N19" s="202">
        <f t="shared" si="1"/>
        <v>0.69783670621074667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18">
        <v>9</v>
      </c>
      <c r="G20" s="173">
        <f t="shared" si="0"/>
        <v>1.8606574322927434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18">
        <v>9</v>
      </c>
      <c r="N20" s="173">
        <f t="shared" si="1"/>
        <v>1.8606574322927434</v>
      </c>
    </row>
    <row r="21" spans="2:14" ht="16.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18">
        <v>0</v>
      </c>
      <c r="G21" s="202">
        <f t="shared" si="0"/>
        <v>0</v>
      </c>
      <c r="I21" s="266">
        <v>17</v>
      </c>
      <c r="J21" s="200" t="s">
        <v>179</v>
      </c>
      <c r="K21" s="181">
        <v>56265</v>
      </c>
      <c r="L21" s="324">
        <v>1333</v>
      </c>
      <c r="M21" s="318">
        <v>0</v>
      </c>
      <c r="N21" s="202">
        <f t="shared" si="1"/>
        <v>0</v>
      </c>
    </row>
    <row r="22" spans="2:14" ht="16.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18">
        <v>0</v>
      </c>
      <c r="G22" s="202">
        <f t="shared" si="0"/>
        <v>0</v>
      </c>
      <c r="I22" s="266">
        <v>18</v>
      </c>
      <c r="J22" s="200" t="s">
        <v>29</v>
      </c>
      <c r="K22" s="181">
        <v>56327</v>
      </c>
      <c r="L22" s="324">
        <v>1186</v>
      </c>
      <c r="M22" s="318">
        <v>0</v>
      </c>
      <c r="N22" s="202">
        <f t="shared" si="1"/>
        <v>0</v>
      </c>
    </row>
    <row r="23" spans="2:14" ht="16.5" thickBot="1" x14ac:dyDescent="0.3">
      <c r="B23" s="266">
        <v>19</v>
      </c>
      <c r="C23" s="232" t="s">
        <v>180</v>
      </c>
      <c r="D23" s="181">
        <v>56354</v>
      </c>
      <c r="E23" s="324">
        <v>2387</v>
      </c>
      <c r="F23" s="318">
        <v>8</v>
      </c>
      <c r="G23" s="254">
        <f t="shared" si="0"/>
        <v>3.3514872224549643</v>
      </c>
      <c r="I23" s="266">
        <v>19</v>
      </c>
      <c r="J23" s="232" t="s">
        <v>180</v>
      </c>
      <c r="K23" s="181">
        <v>56354</v>
      </c>
      <c r="L23" s="324">
        <v>2387</v>
      </c>
      <c r="M23" s="318">
        <v>8</v>
      </c>
      <c r="N23" s="254">
        <f t="shared" si="1"/>
        <v>3.3514872224549643</v>
      </c>
    </row>
    <row r="24" spans="2:14" ht="16.5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18">
        <v>5</v>
      </c>
      <c r="G24" s="173">
        <f t="shared" si="0"/>
        <v>2.1204410517387617</v>
      </c>
      <c r="H24" s="53"/>
      <c r="I24" s="266">
        <v>20</v>
      </c>
      <c r="J24" s="64" t="s">
        <v>181</v>
      </c>
      <c r="K24" s="181">
        <v>56425</v>
      </c>
      <c r="L24" s="324">
        <v>2358</v>
      </c>
      <c r="M24" s="318">
        <v>5</v>
      </c>
      <c r="N24" s="173">
        <f t="shared" si="1"/>
        <v>2.1204410517387617</v>
      </c>
    </row>
    <row r="25" spans="2:14" ht="16.5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18">
        <v>2</v>
      </c>
      <c r="G25" s="202">
        <f t="shared" si="0"/>
        <v>0.80128205128205132</v>
      </c>
      <c r="H25" s="53"/>
      <c r="I25" s="266">
        <v>21</v>
      </c>
      <c r="J25" s="200" t="s">
        <v>182</v>
      </c>
      <c r="K25" s="181">
        <v>56461</v>
      </c>
      <c r="L25" s="324">
        <v>2496</v>
      </c>
      <c r="M25" s="318">
        <v>2</v>
      </c>
      <c r="N25" s="202">
        <f t="shared" si="1"/>
        <v>0.80128205128205132</v>
      </c>
    </row>
    <row r="26" spans="2:14" ht="16.5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18">
        <v>1</v>
      </c>
      <c r="G26" s="202">
        <f t="shared" si="0"/>
        <v>0.3711952487008166</v>
      </c>
      <c r="H26" s="53"/>
      <c r="I26" s="266">
        <v>22</v>
      </c>
      <c r="J26" s="200" t="s">
        <v>183</v>
      </c>
      <c r="K26" s="181">
        <v>56522</v>
      </c>
      <c r="L26" s="324">
        <v>2694</v>
      </c>
      <c r="M26" s="318">
        <v>1</v>
      </c>
      <c r="N26" s="202">
        <f t="shared" si="1"/>
        <v>0.3711952487008166</v>
      </c>
    </row>
    <row r="27" spans="2:14" ht="16.5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18">
        <v>1</v>
      </c>
      <c r="G27" s="202">
        <f t="shared" si="0"/>
        <v>0.32722513089005234</v>
      </c>
      <c r="H27" s="53"/>
      <c r="I27" s="266">
        <v>23</v>
      </c>
      <c r="J27" s="200" t="s">
        <v>184</v>
      </c>
      <c r="K27" s="181">
        <v>56568</v>
      </c>
      <c r="L27" s="324">
        <v>3056</v>
      </c>
      <c r="M27" s="318">
        <v>1</v>
      </c>
      <c r="N27" s="202">
        <f t="shared" si="1"/>
        <v>0.32722513089005234</v>
      </c>
    </row>
    <row r="28" spans="2:14" ht="16.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18">
        <v>1</v>
      </c>
      <c r="G28" s="202">
        <f t="shared" si="0"/>
        <v>0.2089864158829676</v>
      </c>
      <c r="I28" s="266">
        <v>24</v>
      </c>
      <c r="J28" s="200" t="s">
        <v>185</v>
      </c>
      <c r="K28" s="181">
        <v>56666</v>
      </c>
      <c r="L28" s="324">
        <v>4785</v>
      </c>
      <c r="M28" s="318">
        <v>1</v>
      </c>
      <c r="N28" s="202">
        <f t="shared" si="1"/>
        <v>0.2089864158829676</v>
      </c>
    </row>
    <row r="29" spans="2:14" ht="16.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18">
        <v>2</v>
      </c>
      <c r="G29" s="202">
        <f t="shared" si="0"/>
        <v>0.85360648740930434</v>
      </c>
      <c r="H29" s="53"/>
      <c r="I29" s="266">
        <v>25</v>
      </c>
      <c r="J29" s="200" t="s">
        <v>186</v>
      </c>
      <c r="K29" s="181">
        <v>57314</v>
      </c>
      <c r="L29" s="324">
        <v>2343</v>
      </c>
      <c r="M29" s="318">
        <v>2</v>
      </c>
      <c r="N29" s="202">
        <f t="shared" si="1"/>
        <v>0.85360648740930434</v>
      </c>
    </row>
    <row r="30" spans="2:14" ht="16.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18">
        <v>0</v>
      </c>
      <c r="G30" s="202">
        <f t="shared" si="0"/>
        <v>0</v>
      </c>
      <c r="I30" s="266">
        <v>26</v>
      </c>
      <c r="J30" s="200" t="s">
        <v>187</v>
      </c>
      <c r="K30" s="181">
        <v>56773</v>
      </c>
      <c r="L30" s="324">
        <v>1701</v>
      </c>
      <c r="M30" s="318">
        <v>1</v>
      </c>
      <c r="N30" s="202">
        <f t="shared" si="1"/>
        <v>0.58788947677836567</v>
      </c>
    </row>
    <row r="31" spans="2:14" ht="16.5" thickBot="1" x14ac:dyDescent="0.3">
      <c r="B31" s="311">
        <v>27</v>
      </c>
      <c r="C31" s="320" t="s">
        <v>47</v>
      </c>
      <c r="D31" s="305">
        <v>56844</v>
      </c>
      <c r="E31" s="324">
        <v>3728</v>
      </c>
      <c r="F31" s="318">
        <v>5</v>
      </c>
      <c r="G31" s="173">
        <f t="shared" si="0"/>
        <v>1.3412017167381973</v>
      </c>
      <c r="H31" s="53"/>
      <c r="I31" s="311">
        <v>27</v>
      </c>
      <c r="J31" s="320" t="s">
        <v>47</v>
      </c>
      <c r="K31" s="305">
        <v>56844</v>
      </c>
      <c r="L31" s="324">
        <v>3728</v>
      </c>
      <c r="M31" s="318">
        <v>5</v>
      </c>
      <c r="N31" s="173">
        <f t="shared" si="1"/>
        <v>1.3412017167381973</v>
      </c>
    </row>
    <row r="32" spans="2:14" ht="16.5" thickBot="1" x14ac:dyDescent="0.3">
      <c r="B32" s="266">
        <v>28</v>
      </c>
      <c r="C32" s="232" t="s">
        <v>49</v>
      </c>
      <c r="D32" s="181">
        <v>56988</v>
      </c>
      <c r="E32" s="324">
        <v>3721</v>
      </c>
      <c r="F32" s="318">
        <v>12</v>
      </c>
      <c r="G32" s="254">
        <f t="shared" si="0"/>
        <v>3.2249395323837677</v>
      </c>
      <c r="H32" s="53"/>
      <c r="I32" s="266">
        <v>28</v>
      </c>
      <c r="J32" s="232" t="s">
        <v>49</v>
      </c>
      <c r="K32" s="181">
        <v>56988</v>
      </c>
      <c r="L32" s="324">
        <v>3721</v>
      </c>
      <c r="M32" s="318">
        <v>16</v>
      </c>
      <c r="N32" s="254">
        <f t="shared" si="1"/>
        <v>4.2999193765116903</v>
      </c>
    </row>
    <row r="33" spans="2:14" ht="16.5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18">
        <v>0</v>
      </c>
      <c r="G33" s="202">
        <f t="shared" si="0"/>
        <v>0</v>
      </c>
      <c r="I33" s="266">
        <v>29</v>
      </c>
      <c r="J33" s="200" t="s">
        <v>188</v>
      </c>
      <c r="K33" s="181">
        <v>57083</v>
      </c>
      <c r="L33" s="324">
        <v>2365</v>
      </c>
      <c r="M33" s="318">
        <v>0</v>
      </c>
      <c r="N33" s="202">
        <f t="shared" si="1"/>
        <v>0</v>
      </c>
    </row>
    <row r="34" spans="2:14" ht="16.5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18">
        <v>2</v>
      </c>
      <c r="G34" s="173">
        <f t="shared" si="0"/>
        <v>1.3175230566534915</v>
      </c>
      <c r="H34" s="53"/>
      <c r="I34" s="266">
        <v>30</v>
      </c>
      <c r="J34" s="64" t="s">
        <v>53</v>
      </c>
      <c r="K34" s="181">
        <v>57163</v>
      </c>
      <c r="L34" s="324">
        <v>1518</v>
      </c>
      <c r="M34" s="318">
        <v>2</v>
      </c>
      <c r="N34" s="173">
        <f t="shared" si="1"/>
        <v>1.3175230566534915</v>
      </c>
    </row>
    <row r="35" spans="2:14" ht="16.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18">
        <v>1</v>
      </c>
      <c r="G35" s="202">
        <f t="shared" si="0"/>
        <v>0.55126791620727678</v>
      </c>
      <c r="I35" s="266">
        <v>31</v>
      </c>
      <c r="J35" s="200" t="s">
        <v>55</v>
      </c>
      <c r="K35" s="181">
        <v>57225</v>
      </c>
      <c r="L35" s="324">
        <v>1814</v>
      </c>
      <c r="M35" s="318">
        <v>1</v>
      </c>
      <c r="N35" s="202">
        <f t="shared" si="1"/>
        <v>0.55126791620727678</v>
      </c>
    </row>
    <row r="36" spans="2:14" ht="16.5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18">
        <v>9</v>
      </c>
      <c r="G36" s="173">
        <f t="shared" si="0"/>
        <v>2.1181454459872913</v>
      </c>
      <c r="H36" s="53"/>
      <c r="I36" s="266">
        <v>32</v>
      </c>
      <c r="J36" s="64" t="s">
        <v>57</v>
      </c>
      <c r="K36" s="181">
        <v>57350</v>
      </c>
      <c r="L36" s="324">
        <v>4249</v>
      </c>
      <c r="M36" s="318">
        <v>9</v>
      </c>
      <c r="N36" s="173">
        <f t="shared" si="1"/>
        <v>2.1181454459872913</v>
      </c>
    </row>
    <row r="37" spans="2:14" ht="16.5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18">
        <v>0</v>
      </c>
      <c r="G37" s="202">
        <f t="shared" si="0"/>
        <v>0</v>
      </c>
      <c r="I37" s="266">
        <v>33</v>
      </c>
      <c r="J37" s="200" t="s">
        <v>189</v>
      </c>
      <c r="K37" s="181">
        <v>57449</v>
      </c>
      <c r="L37" s="324">
        <v>1363</v>
      </c>
      <c r="M37" s="318">
        <v>0</v>
      </c>
      <c r="N37" s="202">
        <f t="shared" si="1"/>
        <v>0</v>
      </c>
    </row>
    <row r="38" spans="2:14" ht="16.5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18">
        <v>1</v>
      </c>
      <c r="G38" s="202">
        <f t="shared" si="0"/>
        <v>0.32797638570022958</v>
      </c>
      <c r="I38" s="266">
        <v>34</v>
      </c>
      <c r="J38" s="200" t="s">
        <v>61</v>
      </c>
      <c r="K38" s="181">
        <v>55062</v>
      </c>
      <c r="L38" s="324">
        <v>3049</v>
      </c>
      <c r="M38" s="318">
        <v>1</v>
      </c>
      <c r="N38" s="202">
        <f t="shared" si="1"/>
        <v>0.32797638570022958</v>
      </c>
    </row>
    <row r="39" spans="2:14" ht="16.5" thickBot="1" x14ac:dyDescent="0.3">
      <c r="B39" s="311">
        <v>35</v>
      </c>
      <c r="C39" s="320" t="s">
        <v>190</v>
      </c>
      <c r="D39" s="305">
        <v>57546</v>
      </c>
      <c r="E39" s="324">
        <v>1493</v>
      </c>
      <c r="F39" s="318">
        <v>4</v>
      </c>
      <c r="G39" s="173">
        <f t="shared" si="0"/>
        <v>2.679169457468185</v>
      </c>
      <c r="H39" s="53"/>
      <c r="I39" s="311">
        <v>35</v>
      </c>
      <c r="J39" s="320" t="s">
        <v>190</v>
      </c>
      <c r="K39" s="305">
        <v>57546</v>
      </c>
      <c r="L39" s="324">
        <v>1493</v>
      </c>
      <c r="M39" s="318">
        <v>4</v>
      </c>
      <c r="N39" s="173">
        <f t="shared" si="1"/>
        <v>2.679169457468185</v>
      </c>
    </row>
    <row r="40" spans="2:14" ht="16.5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18">
        <v>7</v>
      </c>
      <c r="G40" s="173">
        <f t="shared" si="0"/>
        <v>1.5837104072398189</v>
      </c>
      <c r="H40" s="53"/>
      <c r="I40" s="266">
        <v>36</v>
      </c>
      <c r="J40" s="64" t="s">
        <v>65</v>
      </c>
      <c r="K40" s="181">
        <v>57582</v>
      </c>
      <c r="L40" s="324">
        <v>4420</v>
      </c>
      <c r="M40" s="318">
        <v>7</v>
      </c>
      <c r="N40" s="173">
        <f t="shared" si="1"/>
        <v>1.5837104072398189</v>
      </c>
    </row>
    <row r="41" spans="2:14" ht="16.5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18">
        <v>2</v>
      </c>
      <c r="G41" s="202">
        <f t="shared" si="0"/>
        <v>0.73072707343807086</v>
      </c>
      <c r="H41" s="53"/>
      <c r="I41" s="266">
        <v>37</v>
      </c>
      <c r="J41" s="200" t="s">
        <v>191</v>
      </c>
      <c r="K41" s="181">
        <v>57644</v>
      </c>
      <c r="L41" s="324">
        <v>2737</v>
      </c>
      <c r="M41" s="318">
        <v>2</v>
      </c>
      <c r="N41" s="202">
        <f t="shared" si="1"/>
        <v>0.73072707343807086</v>
      </c>
    </row>
    <row r="42" spans="2:14" ht="16.5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18">
        <v>61</v>
      </c>
      <c r="G42" s="173">
        <f t="shared" si="0"/>
        <v>1.3033631041408487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18">
        <v>61</v>
      </c>
      <c r="N42" s="173">
        <f t="shared" si="1"/>
        <v>1.3033631041408487</v>
      </c>
    </row>
    <row r="43" spans="2:14" ht="16.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18">
        <v>5</v>
      </c>
      <c r="G43" s="173">
        <f t="shared" si="0"/>
        <v>1.2883277505797475</v>
      </c>
      <c r="H43" s="53"/>
      <c r="I43" s="266">
        <v>39</v>
      </c>
      <c r="J43" s="64" t="s">
        <v>71</v>
      </c>
      <c r="K43" s="181">
        <v>57742</v>
      </c>
      <c r="L43" s="324">
        <v>3881</v>
      </c>
      <c r="M43" s="318">
        <v>5</v>
      </c>
      <c r="N43" s="173">
        <f t="shared" si="1"/>
        <v>1.2883277505797475</v>
      </c>
    </row>
    <row r="44" spans="2:14" ht="16.5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18">
        <v>3</v>
      </c>
      <c r="G44" s="173">
        <f t="shared" si="0"/>
        <v>1.31521262604121</v>
      </c>
      <c r="H44" s="53" t="s">
        <v>170</v>
      </c>
      <c r="I44" s="266">
        <v>40</v>
      </c>
      <c r="J44" s="200" t="s">
        <v>193</v>
      </c>
      <c r="K44" s="181">
        <v>57948</v>
      </c>
      <c r="L44" s="324">
        <v>2281</v>
      </c>
      <c r="M44" s="318">
        <v>2</v>
      </c>
      <c r="N44" s="202">
        <f t="shared" si="1"/>
        <v>0.87680841736080661</v>
      </c>
    </row>
    <row r="45" spans="2:14" ht="16.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18">
        <v>0</v>
      </c>
      <c r="G45" s="202">
        <f t="shared" si="0"/>
        <v>0</v>
      </c>
      <c r="I45" s="266">
        <v>41</v>
      </c>
      <c r="J45" s="200" t="s">
        <v>75</v>
      </c>
      <c r="K45" s="181">
        <v>57831</v>
      </c>
      <c r="L45" s="324">
        <v>1497</v>
      </c>
      <c r="M45" s="318">
        <v>0</v>
      </c>
      <c r="N45" s="202">
        <f t="shared" si="1"/>
        <v>0</v>
      </c>
    </row>
    <row r="46" spans="2:14" ht="16.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18">
        <v>18</v>
      </c>
      <c r="G46" s="173">
        <f t="shared" si="0"/>
        <v>1.9736842105263157</v>
      </c>
      <c r="H46" s="53"/>
      <c r="I46" s="266">
        <v>42</v>
      </c>
      <c r="J46" s="64" t="s">
        <v>194</v>
      </c>
      <c r="K46" s="181">
        <v>57902</v>
      </c>
      <c r="L46" s="324">
        <v>9120</v>
      </c>
      <c r="M46" s="318">
        <v>18</v>
      </c>
      <c r="N46" s="173">
        <f t="shared" si="1"/>
        <v>1.9736842105263157</v>
      </c>
    </row>
    <row r="47" spans="2:14" ht="16.5" thickBot="1" x14ac:dyDescent="0.3">
      <c r="B47" s="266">
        <v>43</v>
      </c>
      <c r="C47" s="64" t="s">
        <v>79</v>
      </c>
      <c r="D47" s="181">
        <v>58008</v>
      </c>
      <c r="E47" s="324">
        <v>3817</v>
      </c>
      <c r="F47" s="318">
        <v>5</v>
      </c>
      <c r="G47" s="173">
        <f t="shared" si="0"/>
        <v>1.3099292638197537</v>
      </c>
      <c r="I47" s="266">
        <v>43</v>
      </c>
      <c r="J47" s="64" t="s">
        <v>79</v>
      </c>
      <c r="K47" s="181">
        <v>58008</v>
      </c>
      <c r="L47" s="324">
        <v>3817</v>
      </c>
      <c r="M47" s="318">
        <v>5</v>
      </c>
      <c r="N47" s="173">
        <f t="shared" si="1"/>
        <v>1.3099292638197537</v>
      </c>
    </row>
    <row r="48" spans="2:14" ht="16.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18">
        <v>5</v>
      </c>
      <c r="G48" s="173">
        <f t="shared" si="0"/>
        <v>1.1627906976744187</v>
      </c>
      <c r="H48" s="53"/>
      <c r="I48" s="266">
        <v>44</v>
      </c>
      <c r="J48" s="64" t="s">
        <v>81</v>
      </c>
      <c r="K48" s="181">
        <v>58142</v>
      </c>
      <c r="L48" s="324">
        <v>4300</v>
      </c>
      <c r="M48" s="318">
        <v>6</v>
      </c>
      <c r="N48" s="173">
        <f t="shared" si="1"/>
        <v>1.3953488372093024</v>
      </c>
    </row>
    <row r="49" spans="2:14" ht="16.5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18">
        <v>1</v>
      </c>
      <c r="G49" s="202">
        <f t="shared" si="0"/>
        <v>0.67159167226326388</v>
      </c>
      <c r="H49" s="53"/>
      <c r="I49" s="266">
        <v>45</v>
      </c>
      <c r="J49" s="200" t="s">
        <v>195</v>
      </c>
      <c r="K49" s="181">
        <v>58204</v>
      </c>
      <c r="L49" s="324">
        <v>1489</v>
      </c>
      <c r="M49" s="318">
        <v>1</v>
      </c>
      <c r="N49" s="202">
        <f t="shared" si="1"/>
        <v>0.67159167226326388</v>
      </c>
    </row>
    <row r="50" spans="2:14" ht="16.5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18">
        <v>0</v>
      </c>
      <c r="G50" s="202">
        <f t="shared" si="0"/>
        <v>0</v>
      </c>
      <c r="I50" s="266">
        <v>46</v>
      </c>
      <c r="J50" s="200" t="s">
        <v>196</v>
      </c>
      <c r="K50" s="181">
        <v>55106</v>
      </c>
      <c r="L50" s="324">
        <v>1181</v>
      </c>
      <c r="M50" s="318">
        <v>0</v>
      </c>
      <c r="N50" s="202">
        <f t="shared" si="1"/>
        <v>0</v>
      </c>
    </row>
    <row r="51" spans="2:14" ht="16.5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18">
        <v>17</v>
      </c>
      <c r="G51" s="254">
        <f t="shared" si="0"/>
        <v>3.419147224456959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18">
        <v>17</v>
      </c>
      <c r="N51" s="254">
        <f t="shared" si="1"/>
        <v>3.419147224456959</v>
      </c>
    </row>
    <row r="52" spans="2:14" ht="16.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18">
        <v>7</v>
      </c>
      <c r="G52" s="173">
        <f t="shared" si="0"/>
        <v>1.5082956259426847</v>
      </c>
      <c r="H52" s="53"/>
      <c r="I52" s="266">
        <v>48</v>
      </c>
      <c r="J52" s="64" t="s">
        <v>89</v>
      </c>
      <c r="K52" s="181">
        <v>58311</v>
      </c>
      <c r="L52" s="324">
        <v>4641</v>
      </c>
      <c r="M52" s="318">
        <v>7</v>
      </c>
      <c r="N52" s="173">
        <f t="shared" si="1"/>
        <v>1.5082956259426847</v>
      </c>
    </row>
    <row r="53" spans="2:14" ht="16.5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18">
        <v>2</v>
      </c>
      <c r="G53" s="202">
        <f t="shared" si="0"/>
        <v>0.87221979938944616</v>
      </c>
      <c r="I53" s="266">
        <v>49</v>
      </c>
      <c r="J53" s="200" t="s">
        <v>197</v>
      </c>
      <c r="K53" s="181">
        <v>58357</v>
      </c>
      <c r="L53" s="324">
        <v>2293</v>
      </c>
      <c r="M53" s="318">
        <v>2</v>
      </c>
      <c r="N53" s="202">
        <f t="shared" si="1"/>
        <v>0.87221979938944616</v>
      </c>
    </row>
    <row r="54" spans="2:14" ht="16.5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18">
        <v>1</v>
      </c>
      <c r="G54" s="202">
        <f t="shared" si="0"/>
        <v>0.7293946024799417</v>
      </c>
      <c r="H54" s="53"/>
      <c r="I54" s="266">
        <v>50</v>
      </c>
      <c r="J54" s="200" t="s">
        <v>198</v>
      </c>
      <c r="K54" s="181">
        <v>58393</v>
      </c>
      <c r="L54" s="324">
        <v>1371</v>
      </c>
      <c r="M54" s="318">
        <v>1</v>
      </c>
      <c r="N54" s="202">
        <f t="shared" si="1"/>
        <v>0.7293946024799417</v>
      </c>
    </row>
    <row r="55" spans="2:14" ht="16.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18">
        <v>4</v>
      </c>
      <c r="G55" s="173">
        <f t="shared" si="0"/>
        <v>2.4479804161566707</v>
      </c>
      <c r="H55" s="53"/>
      <c r="I55" s="266">
        <v>51</v>
      </c>
      <c r="J55" s="64" t="s">
        <v>199</v>
      </c>
      <c r="K55" s="181">
        <v>58464</v>
      </c>
      <c r="L55" s="324">
        <v>1634</v>
      </c>
      <c r="M55" s="318">
        <v>4</v>
      </c>
      <c r="N55" s="173">
        <f t="shared" si="1"/>
        <v>2.4479804161566707</v>
      </c>
    </row>
    <row r="56" spans="2:14" ht="16.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18">
        <v>0</v>
      </c>
      <c r="G56" s="202">
        <f t="shared" si="0"/>
        <v>0</v>
      </c>
      <c r="I56" s="266">
        <v>52</v>
      </c>
      <c r="J56" s="200" t="s">
        <v>200</v>
      </c>
      <c r="K56" s="181">
        <v>58534</v>
      </c>
      <c r="L56" s="324">
        <v>1507</v>
      </c>
      <c r="M56" s="318">
        <v>0</v>
      </c>
      <c r="N56" s="202">
        <f t="shared" si="1"/>
        <v>0</v>
      </c>
    </row>
    <row r="57" spans="2:14" ht="16.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18">
        <v>1</v>
      </c>
      <c r="G57" s="202">
        <f t="shared" si="0"/>
        <v>0.27517886626307098</v>
      </c>
      <c r="H57" s="53"/>
      <c r="I57" s="266">
        <v>53</v>
      </c>
      <c r="J57" s="200" t="s">
        <v>99</v>
      </c>
      <c r="K57" s="181">
        <v>55160</v>
      </c>
      <c r="L57" s="324">
        <v>3634</v>
      </c>
      <c r="M57" s="318">
        <v>2</v>
      </c>
      <c r="N57" s="202">
        <f t="shared" si="1"/>
        <v>0.55035773252614195</v>
      </c>
    </row>
    <row r="58" spans="2:14" ht="16.5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18">
        <v>13</v>
      </c>
      <c r="G58" s="173">
        <f t="shared" si="0"/>
        <v>2.2146507666098807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18">
        <v>10</v>
      </c>
      <c r="N58" s="173">
        <f t="shared" si="1"/>
        <v>1.7035775127768313</v>
      </c>
    </row>
    <row r="59" spans="2:14" ht="16.5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18">
        <v>4</v>
      </c>
      <c r="G59" s="173">
        <f t="shared" si="0"/>
        <v>1.0400416016640666</v>
      </c>
      <c r="H59" s="53" t="s">
        <v>170</v>
      </c>
      <c r="I59" s="266">
        <v>55</v>
      </c>
      <c r="J59" s="200" t="s">
        <v>103</v>
      </c>
      <c r="K59" s="181">
        <v>58552</v>
      </c>
      <c r="L59" s="324">
        <v>3846</v>
      </c>
      <c r="M59" s="318">
        <v>3</v>
      </c>
      <c r="N59" s="202">
        <f t="shared" si="1"/>
        <v>0.78003120124804992</v>
      </c>
    </row>
    <row r="60" spans="2:14" ht="16.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18">
        <v>4</v>
      </c>
      <c r="G60" s="173">
        <f t="shared" si="0"/>
        <v>1.2165450121654502</v>
      </c>
      <c r="H60" s="53"/>
      <c r="I60" s="266">
        <v>56</v>
      </c>
      <c r="J60" s="64" t="s">
        <v>105</v>
      </c>
      <c r="K60" s="181">
        <v>58623</v>
      </c>
      <c r="L60" s="324">
        <v>3288</v>
      </c>
      <c r="M60" s="318">
        <v>4</v>
      </c>
      <c r="N60" s="173">
        <f t="shared" si="1"/>
        <v>1.2165450121654502</v>
      </c>
    </row>
    <row r="61" spans="2:14" ht="16.5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18">
        <v>1</v>
      </c>
      <c r="G61" s="202">
        <f t="shared" si="0"/>
        <v>0.3048780487804878</v>
      </c>
      <c r="H61" s="53"/>
      <c r="I61" s="266">
        <v>57</v>
      </c>
      <c r="J61" s="200" t="s">
        <v>201</v>
      </c>
      <c r="K61" s="181">
        <v>58721</v>
      </c>
      <c r="L61" s="324">
        <v>3280</v>
      </c>
      <c r="M61" s="318">
        <v>1</v>
      </c>
      <c r="N61" s="202">
        <f t="shared" si="1"/>
        <v>0.3048780487804878</v>
      </c>
    </row>
    <row r="62" spans="2:14" ht="16.5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18">
        <v>3</v>
      </c>
      <c r="G62" s="173">
        <f t="shared" si="0"/>
        <v>1.3100436681222707</v>
      </c>
      <c r="H62" s="53"/>
      <c r="I62" s="266">
        <v>58</v>
      </c>
      <c r="J62" s="64" t="s">
        <v>119</v>
      </c>
      <c r="K62" s="181">
        <v>60169</v>
      </c>
      <c r="L62" s="324">
        <v>2290</v>
      </c>
      <c r="M62" s="318">
        <v>4</v>
      </c>
      <c r="N62" s="173">
        <f t="shared" si="1"/>
        <v>1.7467248908296944</v>
      </c>
    </row>
    <row r="63" spans="2:14" ht="16.5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18">
        <v>5</v>
      </c>
      <c r="G63" s="254">
        <f t="shared" si="0"/>
        <v>4.3591979075850045</v>
      </c>
      <c r="H63" s="53"/>
      <c r="I63" s="266">
        <v>59</v>
      </c>
      <c r="J63" s="232" t="s">
        <v>202</v>
      </c>
      <c r="K63" s="181">
        <v>58794</v>
      </c>
      <c r="L63" s="324">
        <v>1147</v>
      </c>
      <c r="M63" s="318">
        <v>5</v>
      </c>
      <c r="N63" s="254">
        <f t="shared" si="1"/>
        <v>4.3591979075850045</v>
      </c>
    </row>
    <row r="64" spans="2:14" ht="16.5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18">
        <v>0</v>
      </c>
      <c r="G64" s="202">
        <f t="shared" si="0"/>
        <v>0</v>
      </c>
      <c r="I64" s="266">
        <v>60</v>
      </c>
      <c r="J64" s="200" t="s">
        <v>125</v>
      </c>
      <c r="K64" s="181">
        <v>58856</v>
      </c>
      <c r="L64" s="324">
        <v>1814</v>
      </c>
      <c r="M64" s="318">
        <v>0</v>
      </c>
      <c r="N64" s="202">
        <f t="shared" si="1"/>
        <v>0</v>
      </c>
    </row>
    <row r="65" spans="2:14" ht="16.5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18">
        <v>2</v>
      </c>
      <c r="G65" s="173">
        <f t="shared" si="0"/>
        <v>1.2143290831815421</v>
      </c>
      <c r="H65" s="53"/>
      <c r="I65" s="266">
        <v>61</v>
      </c>
      <c r="J65" s="64" t="s">
        <v>203</v>
      </c>
      <c r="K65" s="181">
        <v>58918</v>
      </c>
      <c r="L65" s="324">
        <v>1647</v>
      </c>
      <c r="M65" s="318">
        <v>2</v>
      </c>
      <c r="N65" s="173">
        <f t="shared" si="1"/>
        <v>1.2143290831815421</v>
      </c>
    </row>
    <row r="66" spans="2:14" ht="16.5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18">
        <v>2</v>
      </c>
      <c r="G66" s="254">
        <f t="shared" si="0"/>
        <v>3.1796502384737679</v>
      </c>
      <c r="H66" s="53"/>
      <c r="I66" s="266">
        <v>62</v>
      </c>
      <c r="J66" s="232" t="s">
        <v>204</v>
      </c>
      <c r="K66" s="181">
        <v>58990</v>
      </c>
      <c r="L66" s="324">
        <v>629</v>
      </c>
      <c r="M66" s="318">
        <v>2</v>
      </c>
      <c r="N66" s="254">
        <f t="shared" si="1"/>
        <v>3.1796502384737679</v>
      </c>
    </row>
    <row r="67" spans="2:14" ht="16.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18">
        <v>16</v>
      </c>
      <c r="G67" s="254">
        <f t="shared" si="0"/>
        <v>3.3557046979865772</v>
      </c>
      <c r="H67" s="53"/>
      <c r="I67" s="266">
        <v>63</v>
      </c>
      <c r="J67" s="232" t="s">
        <v>131</v>
      </c>
      <c r="K67" s="181">
        <v>59041</v>
      </c>
      <c r="L67" s="324">
        <v>4768</v>
      </c>
      <c r="M67" s="318">
        <v>19</v>
      </c>
      <c r="N67" s="254">
        <f t="shared" si="1"/>
        <v>3.9848993288590604</v>
      </c>
    </row>
    <row r="68" spans="2:14" ht="16.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18">
        <v>4</v>
      </c>
      <c r="G68" s="173">
        <f t="shared" si="0"/>
        <v>2.8490028490028489</v>
      </c>
      <c r="H68" s="53"/>
      <c r="I68" s="266">
        <v>64</v>
      </c>
      <c r="J68" s="64" t="s">
        <v>205</v>
      </c>
      <c r="K68" s="181">
        <v>59238</v>
      </c>
      <c r="L68" s="324">
        <v>1404</v>
      </c>
      <c r="M68" s="318">
        <v>4</v>
      </c>
      <c r="N68" s="173">
        <f t="shared" si="1"/>
        <v>2.8490028490028489</v>
      </c>
    </row>
    <row r="69" spans="2:14" ht="16.5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18">
        <v>0</v>
      </c>
      <c r="G69" s="202">
        <f t="shared" ref="G69:G86" si="2">F69*1000/E69</f>
        <v>0</v>
      </c>
      <c r="I69" s="266">
        <v>65</v>
      </c>
      <c r="J69" s="200" t="s">
        <v>133</v>
      </c>
      <c r="K69" s="181">
        <v>59130</v>
      </c>
      <c r="L69" s="324">
        <v>1376</v>
      </c>
      <c r="M69" s="318">
        <v>0</v>
      </c>
      <c r="N69" s="202">
        <f t="shared" ref="N69:N86" si="3">M69*1000/L69</f>
        <v>0</v>
      </c>
    </row>
    <row r="70" spans="2:14" ht="16.5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18">
        <v>2</v>
      </c>
      <c r="G70" s="173">
        <f t="shared" si="2"/>
        <v>1.3486176668914363</v>
      </c>
      <c r="H70" s="53"/>
      <c r="I70" s="266">
        <v>66</v>
      </c>
      <c r="J70" s="64" t="s">
        <v>206</v>
      </c>
      <c r="K70" s="181">
        <v>59283</v>
      </c>
      <c r="L70" s="324">
        <v>1483</v>
      </c>
      <c r="M70" s="318">
        <v>2</v>
      </c>
      <c r="N70" s="173">
        <f t="shared" si="3"/>
        <v>1.3486176668914363</v>
      </c>
    </row>
    <row r="71" spans="2:14" ht="16.5" thickBot="1" x14ac:dyDescent="0.3">
      <c r="B71" s="311">
        <v>67</v>
      </c>
      <c r="C71" s="243" t="s">
        <v>207</v>
      </c>
      <c r="D71" s="181">
        <v>59434</v>
      </c>
      <c r="E71" s="324">
        <v>1532</v>
      </c>
      <c r="F71" s="318">
        <v>8</v>
      </c>
      <c r="G71" s="254">
        <f t="shared" si="2"/>
        <v>5.2219321148825069</v>
      </c>
      <c r="H71" s="53"/>
      <c r="I71" s="311">
        <v>67</v>
      </c>
      <c r="J71" s="243" t="s">
        <v>207</v>
      </c>
      <c r="K71" s="181">
        <v>59434</v>
      </c>
      <c r="L71" s="324">
        <v>1532</v>
      </c>
      <c r="M71" s="318">
        <v>8</v>
      </c>
      <c r="N71" s="254">
        <f t="shared" si="3"/>
        <v>5.2219321148825069</v>
      </c>
    </row>
    <row r="72" spans="2:14" ht="16.5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18">
        <v>3</v>
      </c>
      <c r="G72" s="173">
        <f t="shared" si="2"/>
        <v>1.3623978201634876</v>
      </c>
      <c r="I72" s="266">
        <v>68</v>
      </c>
      <c r="J72" s="64" t="s">
        <v>208</v>
      </c>
      <c r="K72" s="181">
        <v>55311</v>
      </c>
      <c r="L72" s="324">
        <v>2202</v>
      </c>
      <c r="M72" s="318">
        <v>3</v>
      </c>
      <c r="N72" s="173">
        <f t="shared" si="3"/>
        <v>1.3623978201634876</v>
      </c>
    </row>
    <row r="73" spans="2:14" ht="16.5" thickBot="1" x14ac:dyDescent="0.3">
      <c r="B73" s="311">
        <v>69</v>
      </c>
      <c r="C73" s="328" t="s">
        <v>209</v>
      </c>
      <c r="D73" s="305">
        <v>59498</v>
      </c>
      <c r="E73" s="324">
        <v>1267</v>
      </c>
      <c r="F73" s="318">
        <v>0</v>
      </c>
      <c r="G73" s="202">
        <f t="shared" si="2"/>
        <v>0</v>
      </c>
      <c r="I73" s="311">
        <v>69</v>
      </c>
      <c r="J73" s="328" t="s">
        <v>209</v>
      </c>
      <c r="K73" s="305">
        <v>59498</v>
      </c>
      <c r="L73" s="324">
        <v>1267</v>
      </c>
      <c r="M73" s="318">
        <v>1</v>
      </c>
      <c r="N73" s="202">
        <f t="shared" si="3"/>
        <v>0.78926598263614833</v>
      </c>
    </row>
    <row r="74" spans="2:14" ht="16.5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18">
        <v>3</v>
      </c>
      <c r="G74" s="173">
        <f t="shared" si="2"/>
        <v>1.3410818059901655</v>
      </c>
      <c r="H74" s="53"/>
      <c r="I74" s="266">
        <v>70</v>
      </c>
      <c r="J74" s="64" t="s">
        <v>210</v>
      </c>
      <c r="K74" s="181">
        <v>59586</v>
      </c>
      <c r="L74" s="324">
        <v>2237</v>
      </c>
      <c r="M74" s="318">
        <v>3</v>
      </c>
      <c r="N74" s="173">
        <f t="shared" si="3"/>
        <v>1.3410818059901655</v>
      </c>
    </row>
    <row r="75" spans="2:14" ht="16.5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18">
        <v>14</v>
      </c>
      <c r="G75" s="254">
        <f t="shared" si="2"/>
        <v>3.3947623666343354</v>
      </c>
      <c r="H75" s="53" t="s">
        <v>170</v>
      </c>
      <c r="I75" s="266">
        <v>71</v>
      </c>
      <c r="J75" s="232" t="s">
        <v>211</v>
      </c>
      <c r="K75" s="181">
        <v>59327</v>
      </c>
      <c r="L75" s="324">
        <v>4124</v>
      </c>
      <c r="M75" s="318">
        <v>12</v>
      </c>
      <c r="N75" s="254">
        <f t="shared" si="3"/>
        <v>2.9097963142580019</v>
      </c>
    </row>
    <row r="76" spans="2:14" ht="16.5" thickBot="1" x14ac:dyDescent="0.3">
      <c r="B76" s="311">
        <v>72</v>
      </c>
      <c r="C76" s="243" t="s">
        <v>149</v>
      </c>
      <c r="D76" s="305">
        <v>59416</v>
      </c>
      <c r="E76" s="324">
        <v>2275</v>
      </c>
      <c r="F76" s="318">
        <v>10</v>
      </c>
      <c r="G76" s="254">
        <f t="shared" si="2"/>
        <v>4.395604395604396</v>
      </c>
      <c r="H76" s="53"/>
      <c r="I76" s="311">
        <v>72</v>
      </c>
      <c r="J76" s="243" t="s">
        <v>149</v>
      </c>
      <c r="K76" s="305">
        <v>59416</v>
      </c>
      <c r="L76" s="324">
        <v>2275</v>
      </c>
      <c r="M76" s="318">
        <v>10</v>
      </c>
      <c r="N76" s="254">
        <f t="shared" si="3"/>
        <v>4.395604395604396</v>
      </c>
    </row>
    <row r="77" spans="2:14" ht="16.5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18">
        <v>6</v>
      </c>
      <c r="G77" s="254">
        <f t="shared" si="2"/>
        <v>3.9473684210526314</v>
      </c>
      <c r="H77" s="53" t="s">
        <v>170</v>
      </c>
      <c r="I77" s="266">
        <v>73</v>
      </c>
      <c r="J77" s="232" t="s">
        <v>151</v>
      </c>
      <c r="K77" s="181">
        <v>59657</v>
      </c>
      <c r="L77" s="324">
        <v>1520</v>
      </c>
      <c r="M77" s="318">
        <v>5</v>
      </c>
      <c r="N77" s="254">
        <f t="shared" si="3"/>
        <v>3.2894736842105261</v>
      </c>
    </row>
    <row r="78" spans="2:14" ht="16.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18">
        <v>1</v>
      </c>
      <c r="G78" s="202">
        <f t="shared" si="2"/>
        <v>0.58105752469494476</v>
      </c>
      <c r="I78" s="266">
        <v>74</v>
      </c>
      <c r="J78" s="200" t="s">
        <v>212</v>
      </c>
      <c r="K78" s="181">
        <v>59826</v>
      </c>
      <c r="L78" s="324">
        <v>1721</v>
      </c>
      <c r="M78" s="318">
        <v>1</v>
      </c>
      <c r="N78" s="202">
        <f t="shared" si="3"/>
        <v>0.58105752469494476</v>
      </c>
    </row>
    <row r="79" spans="2:14" ht="16.5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18">
        <v>6</v>
      </c>
      <c r="G79" s="173">
        <f t="shared" si="2"/>
        <v>1.3071895424836601</v>
      </c>
      <c r="H79" s="53"/>
      <c r="I79" s="266">
        <v>75</v>
      </c>
      <c r="J79" s="64" t="s">
        <v>155</v>
      </c>
      <c r="K79" s="181">
        <v>59693</v>
      </c>
      <c r="L79" s="324">
        <v>4590</v>
      </c>
      <c r="M79" s="318">
        <v>6</v>
      </c>
      <c r="N79" s="173">
        <f t="shared" si="3"/>
        <v>1.3071895424836601</v>
      </c>
    </row>
    <row r="80" spans="2:14" ht="16.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18">
        <v>2</v>
      </c>
      <c r="G80" s="202">
        <f t="shared" si="2"/>
        <v>0.91659028414298804</v>
      </c>
      <c r="H80" s="53"/>
      <c r="I80" s="266">
        <v>76</v>
      </c>
      <c r="J80" s="200" t="s">
        <v>157</v>
      </c>
      <c r="K80" s="181">
        <v>59764</v>
      </c>
      <c r="L80" s="324">
        <v>2182</v>
      </c>
      <c r="M80" s="318">
        <v>2</v>
      </c>
      <c r="N80" s="202">
        <f t="shared" si="3"/>
        <v>0.91659028414298804</v>
      </c>
    </row>
    <row r="81" spans="2:14" ht="16.5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18">
        <v>0</v>
      </c>
      <c r="G81" s="202">
        <f t="shared" si="2"/>
        <v>0</v>
      </c>
      <c r="I81" s="266">
        <v>77</v>
      </c>
      <c r="J81" s="200" t="s">
        <v>213</v>
      </c>
      <c r="K81" s="181">
        <v>59880</v>
      </c>
      <c r="L81" s="324">
        <v>2566</v>
      </c>
      <c r="M81" s="318">
        <v>0</v>
      </c>
      <c r="N81" s="202">
        <f t="shared" si="3"/>
        <v>0</v>
      </c>
    </row>
    <row r="82" spans="2:14" ht="16.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18">
        <v>0</v>
      </c>
      <c r="G82" s="202">
        <f t="shared" si="2"/>
        <v>0</v>
      </c>
      <c r="I82" s="266">
        <v>78</v>
      </c>
      <c r="J82" s="200" t="s">
        <v>161</v>
      </c>
      <c r="K82" s="181">
        <v>59942</v>
      </c>
      <c r="L82" s="324">
        <v>2104</v>
      </c>
      <c r="M82" s="318">
        <v>0</v>
      </c>
      <c r="N82" s="202">
        <f t="shared" si="3"/>
        <v>0</v>
      </c>
    </row>
    <row r="83" spans="2:14" ht="16.5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18">
        <v>2</v>
      </c>
      <c r="G83" s="173">
        <f t="shared" si="2"/>
        <v>2.1164021164021163</v>
      </c>
      <c r="I83" s="266">
        <v>79</v>
      </c>
      <c r="J83" s="64" t="s">
        <v>163</v>
      </c>
      <c r="K83" s="181">
        <v>60026</v>
      </c>
      <c r="L83" s="324">
        <v>945</v>
      </c>
      <c r="M83" s="318">
        <v>2</v>
      </c>
      <c r="N83" s="173">
        <f t="shared" si="3"/>
        <v>2.1164021164021163</v>
      </c>
    </row>
    <row r="84" spans="2:14" ht="16.5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18">
        <v>10</v>
      </c>
      <c r="G84" s="173">
        <f t="shared" si="2"/>
        <v>1.6852039096730704</v>
      </c>
      <c r="H84" s="53"/>
      <c r="I84" s="266">
        <v>80</v>
      </c>
      <c r="J84" s="64" t="s">
        <v>214</v>
      </c>
      <c r="K84" s="181">
        <v>60062</v>
      </c>
      <c r="L84" s="324">
        <v>5934</v>
      </c>
      <c r="M84" s="318">
        <v>11</v>
      </c>
      <c r="N84" s="173">
        <f t="shared" si="3"/>
        <v>1.8537243006403774</v>
      </c>
    </row>
    <row r="85" spans="2:14" ht="16.5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19">
        <v>1</v>
      </c>
      <c r="G85" s="202">
        <f t="shared" si="2"/>
        <v>0.69492703266157052</v>
      </c>
      <c r="H85" s="53"/>
      <c r="I85" s="303">
        <v>81</v>
      </c>
      <c r="J85" s="203" t="s">
        <v>167</v>
      </c>
      <c r="K85" s="185">
        <v>60099</v>
      </c>
      <c r="L85" s="325">
        <v>1439</v>
      </c>
      <c r="M85" s="319">
        <v>1</v>
      </c>
      <c r="N85" s="202">
        <f t="shared" si="3"/>
        <v>0.69492703266157052</v>
      </c>
    </row>
    <row r="86" spans="2:14" ht="16.5" thickTop="1" thickBot="1" x14ac:dyDescent="0.3">
      <c r="B86" s="409" t="s">
        <v>215</v>
      </c>
      <c r="C86" s="410"/>
      <c r="D86" s="411"/>
      <c r="E86" s="167">
        <f>SUM(E5:E85)</f>
        <v>759066</v>
      </c>
      <c r="F86" s="167">
        <f>SUM(F5:F85)</f>
        <v>1082</v>
      </c>
      <c r="G86" s="317">
        <f t="shared" si="2"/>
        <v>1.425435996342874</v>
      </c>
      <c r="I86" s="409" t="s">
        <v>215</v>
      </c>
      <c r="J86" s="410"/>
      <c r="K86" s="411"/>
      <c r="L86" s="167">
        <f>SUM(L5:L85)</f>
        <v>759066</v>
      </c>
      <c r="M86" s="167">
        <f>SUM(M5:M85)</f>
        <v>1105</v>
      </c>
      <c r="N86" s="317">
        <f t="shared" si="3"/>
        <v>1.4557363918289055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21.42578125" customWidth="1"/>
    <col min="5" max="5" width="12.28515625" customWidth="1"/>
    <col min="7" max="7" width="9" customWidth="1"/>
    <col min="10" max="10" width="18.7109375" customWidth="1"/>
    <col min="12" max="12" width="14.140625" customWidth="1"/>
    <col min="14" max="14" width="10.5703125" customWidth="1"/>
  </cols>
  <sheetData>
    <row r="1" spans="2:14" ht="16.5" thickBot="1" x14ac:dyDescent="0.3">
      <c r="C1" s="249">
        <v>44329</v>
      </c>
      <c r="J1" s="249">
        <v>44328</v>
      </c>
    </row>
    <row r="2" spans="2:14" ht="84.75" customHeight="1" thickBot="1" x14ac:dyDescent="0.35">
      <c r="B2" s="393" t="s">
        <v>328</v>
      </c>
      <c r="C2" s="394"/>
      <c r="D2" s="394"/>
      <c r="E2" s="394"/>
      <c r="F2" s="394"/>
      <c r="G2" s="395"/>
      <c r="I2" s="393" t="s">
        <v>327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8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100000000000001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487</v>
      </c>
      <c r="G5" s="330">
        <f t="shared" ref="G5:G68" si="0">F5*1000/E5</f>
        <v>1.4410245181296863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9">
        <v>499</v>
      </c>
      <c r="N5" s="330">
        <f t="shared" ref="N5:N68" si="1">M5*1000/L5</f>
        <v>1.4765323091308284</v>
      </c>
    </row>
    <row r="6" spans="2:14" ht="17.100000000000001" customHeight="1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33</v>
      </c>
      <c r="G6" s="332">
        <f t="shared" si="0"/>
        <v>0.85890528617162487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9">
        <v>35</v>
      </c>
      <c r="N6" s="332">
        <f t="shared" si="1"/>
        <v>0.91096015200020819</v>
      </c>
    </row>
    <row r="7" spans="2:14" ht="17.100000000000001" customHeight="1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29</v>
      </c>
      <c r="G7" s="330">
        <f t="shared" si="0"/>
        <v>1.2596099552621292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9">
        <v>30</v>
      </c>
      <c r="N7" s="330">
        <f t="shared" si="1"/>
        <v>1.3030447813056509</v>
      </c>
    </row>
    <row r="8" spans="2:14" ht="17.100000000000001" customHeight="1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75</v>
      </c>
      <c r="G8" s="330">
        <f t="shared" si="0"/>
        <v>1.3499649009125763</v>
      </c>
      <c r="H8" s="331"/>
      <c r="I8" s="266">
        <v>4</v>
      </c>
      <c r="J8" s="64" t="s">
        <v>229</v>
      </c>
      <c r="K8" s="181">
        <v>55259</v>
      </c>
      <c r="L8" s="324">
        <v>55557</v>
      </c>
      <c r="M8" s="329">
        <v>79</v>
      </c>
      <c r="N8" s="330">
        <f t="shared" si="1"/>
        <v>1.421963028961247</v>
      </c>
    </row>
    <row r="9" spans="2:14" ht="17.100000000000001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41</v>
      </c>
      <c r="G9" s="330">
        <f t="shared" si="0"/>
        <v>1.4910175285475307</v>
      </c>
      <c r="H9" s="331"/>
      <c r="I9" s="266">
        <v>5</v>
      </c>
      <c r="J9" s="64" t="s">
        <v>230</v>
      </c>
      <c r="K9" s="181">
        <v>55357</v>
      </c>
      <c r="L9" s="324">
        <v>27498</v>
      </c>
      <c r="M9" s="329">
        <v>48</v>
      </c>
      <c r="N9" s="330">
        <f t="shared" si="1"/>
        <v>1.7455814968361336</v>
      </c>
    </row>
    <row r="10" spans="2:14" ht="17.100000000000001" customHeight="1" thickBot="1" x14ac:dyDescent="0.3">
      <c r="B10" s="266">
        <v>6</v>
      </c>
      <c r="C10" s="64" t="s">
        <v>231</v>
      </c>
      <c r="D10" s="181">
        <v>55446</v>
      </c>
      <c r="E10" s="324">
        <v>9559</v>
      </c>
      <c r="F10" s="321">
        <v>11</v>
      </c>
      <c r="G10" s="330">
        <f t="shared" si="0"/>
        <v>1.1507479861910241</v>
      </c>
      <c r="H10" s="331"/>
      <c r="I10" s="266">
        <v>6</v>
      </c>
      <c r="J10" s="64" t="s">
        <v>231</v>
      </c>
      <c r="K10" s="181">
        <v>55446</v>
      </c>
      <c r="L10" s="324">
        <v>9559</v>
      </c>
      <c r="M10" s="329">
        <v>11</v>
      </c>
      <c r="N10" s="330">
        <f t="shared" si="1"/>
        <v>1.1507479861910241</v>
      </c>
    </row>
    <row r="11" spans="2:14" ht="17.100000000000001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5</v>
      </c>
      <c r="G11" s="332">
        <f t="shared" si="0"/>
        <v>0.76057195010648004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9">
        <v>5</v>
      </c>
      <c r="N11" s="332">
        <f t="shared" si="1"/>
        <v>0.76057195010648004</v>
      </c>
    </row>
    <row r="12" spans="2:14" ht="17.100000000000001" customHeight="1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9">
        <v>3</v>
      </c>
      <c r="N12" s="330">
        <f t="shared" si="1"/>
        <v>2.7573529411764706</v>
      </c>
    </row>
    <row r="13" spans="2:14" ht="17.100000000000001" customHeight="1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9">
        <v>1</v>
      </c>
      <c r="N13" s="332">
        <f t="shared" si="1"/>
        <v>0.84674005080440307</v>
      </c>
    </row>
    <row r="14" spans="2:14" ht="17.100000000000001" customHeight="1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22</v>
      </c>
      <c r="G14" s="330">
        <f t="shared" si="0"/>
        <v>1.4245014245014245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9">
        <v>26</v>
      </c>
      <c r="N14" s="330">
        <f t="shared" si="1"/>
        <v>1.6835016835016836</v>
      </c>
    </row>
    <row r="15" spans="2:14" ht="17.100000000000001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64" t="s">
        <v>174</v>
      </c>
      <c r="K15" s="181">
        <v>55776</v>
      </c>
      <c r="L15" s="324">
        <v>1455</v>
      </c>
      <c r="M15" s="329">
        <v>2</v>
      </c>
      <c r="N15" s="330">
        <f t="shared" si="1"/>
        <v>1.3745704467353952</v>
      </c>
    </row>
    <row r="16" spans="2:14" ht="17.100000000000001" customHeight="1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21">
        <v>14</v>
      </c>
      <c r="G16" s="330">
        <f t="shared" si="0"/>
        <v>1.0742786985880908</v>
      </c>
      <c r="H16" s="331"/>
      <c r="I16" s="266">
        <v>12</v>
      </c>
      <c r="J16" s="64" t="s">
        <v>17</v>
      </c>
      <c r="K16" s="181">
        <v>55838</v>
      </c>
      <c r="L16" s="324">
        <v>13032</v>
      </c>
      <c r="M16" s="329">
        <v>17</v>
      </c>
      <c r="N16" s="330">
        <f t="shared" si="1"/>
        <v>1.3044812768569676</v>
      </c>
    </row>
    <row r="17" spans="2:14" ht="17.100000000000001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9">
        <v>2</v>
      </c>
      <c r="N17" s="330">
        <f t="shared" si="1"/>
        <v>1.0121457489878543</v>
      </c>
    </row>
    <row r="18" spans="2:14" ht="17.100000000000001" customHeight="1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9">
        <v>0</v>
      </c>
      <c r="N18" s="332">
        <f t="shared" si="1"/>
        <v>0</v>
      </c>
    </row>
    <row r="19" spans="2:14" ht="17.100000000000001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9">
        <v>0</v>
      </c>
      <c r="N19" s="332">
        <f t="shared" si="1"/>
        <v>0</v>
      </c>
    </row>
    <row r="20" spans="2:14" ht="17.100000000000001" customHeight="1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 t="s">
        <v>170</v>
      </c>
      <c r="I20" s="266">
        <v>16</v>
      </c>
      <c r="J20" s="64" t="s">
        <v>178</v>
      </c>
      <c r="K20" s="181">
        <v>56210</v>
      </c>
      <c r="L20" s="324">
        <v>4837</v>
      </c>
      <c r="M20" s="329">
        <v>9</v>
      </c>
      <c r="N20" s="330">
        <f t="shared" si="1"/>
        <v>1.8606574322927434</v>
      </c>
    </row>
    <row r="21" spans="2:14" ht="17.100000000000001" customHeight="1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9">
        <v>0</v>
      </c>
      <c r="N21" s="332">
        <f t="shared" si="1"/>
        <v>0</v>
      </c>
    </row>
    <row r="22" spans="2:14" ht="17.100000000000001" customHeight="1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9">
        <v>0</v>
      </c>
      <c r="N22" s="332">
        <f t="shared" si="1"/>
        <v>0</v>
      </c>
    </row>
    <row r="23" spans="2:14" ht="17.100000000000001" customHeight="1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232" t="s">
        <v>180</v>
      </c>
      <c r="K23" s="181">
        <v>56354</v>
      </c>
      <c r="L23" s="324">
        <v>2387</v>
      </c>
      <c r="M23" s="329">
        <v>8</v>
      </c>
      <c r="N23" s="333">
        <f t="shared" si="1"/>
        <v>3.3514872224549643</v>
      </c>
    </row>
    <row r="24" spans="2:14" ht="17.100000000000001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5</v>
      </c>
      <c r="G24" s="330">
        <f t="shared" si="0"/>
        <v>2.1204410517387617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9">
        <v>5</v>
      </c>
      <c r="N24" s="330">
        <f t="shared" si="1"/>
        <v>2.1204410517387617</v>
      </c>
    </row>
    <row r="25" spans="2:14" ht="17.100000000000001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9">
        <v>2</v>
      </c>
      <c r="N25" s="332">
        <f t="shared" si="1"/>
        <v>0.80128205128205132</v>
      </c>
    </row>
    <row r="26" spans="2:14" ht="17.100000000000001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9">
        <v>1</v>
      </c>
      <c r="N26" s="332">
        <f t="shared" si="1"/>
        <v>0.3711952487008166</v>
      </c>
    </row>
    <row r="27" spans="2:14" ht="17.100000000000001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9">
        <v>1</v>
      </c>
      <c r="N27" s="332">
        <f t="shared" si="1"/>
        <v>0.32722513089005234</v>
      </c>
    </row>
    <row r="28" spans="2:14" ht="17.100000000000001" customHeight="1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1</v>
      </c>
      <c r="G28" s="332">
        <f t="shared" si="0"/>
        <v>0.2089864158829676</v>
      </c>
      <c r="H28" s="331"/>
      <c r="I28" s="266">
        <v>24</v>
      </c>
      <c r="J28" s="200" t="s">
        <v>185</v>
      </c>
      <c r="K28" s="181">
        <v>56666</v>
      </c>
      <c r="L28" s="324">
        <v>4785</v>
      </c>
      <c r="M28" s="329">
        <v>1</v>
      </c>
      <c r="N28" s="332">
        <f t="shared" si="1"/>
        <v>0.2089864158829676</v>
      </c>
    </row>
    <row r="29" spans="2:14" ht="17.100000000000001" customHeight="1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9">
        <v>2</v>
      </c>
      <c r="N29" s="332">
        <f t="shared" si="1"/>
        <v>0.85360648740930434</v>
      </c>
    </row>
    <row r="30" spans="2:14" ht="17.100000000000001" customHeight="1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9">
        <v>0</v>
      </c>
      <c r="N30" s="332">
        <f t="shared" si="1"/>
        <v>0</v>
      </c>
    </row>
    <row r="31" spans="2:14" ht="17.100000000000001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7</v>
      </c>
      <c r="G31" s="330">
        <f t="shared" si="0"/>
        <v>1.8776824034334765</v>
      </c>
      <c r="H31" s="53" t="s">
        <v>170</v>
      </c>
      <c r="I31" s="266">
        <v>27</v>
      </c>
      <c r="J31" s="64" t="s">
        <v>47</v>
      </c>
      <c r="K31" s="181">
        <v>56844</v>
      </c>
      <c r="L31" s="324">
        <v>3728</v>
      </c>
      <c r="M31" s="329">
        <v>5</v>
      </c>
      <c r="N31" s="330">
        <f t="shared" si="1"/>
        <v>1.3412017167381973</v>
      </c>
    </row>
    <row r="32" spans="2:14" ht="17.100000000000001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11</v>
      </c>
      <c r="G32" s="330">
        <f t="shared" si="0"/>
        <v>2.9561945713517872</v>
      </c>
      <c r="H32" s="331"/>
      <c r="I32" s="266">
        <v>28</v>
      </c>
      <c r="J32" s="232" t="s">
        <v>49</v>
      </c>
      <c r="K32" s="181">
        <v>56988</v>
      </c>
      <c r="L32" s="324">
        <v>3721</v>
      </c>
      <c r="M32" s="329">
        <v>12</v>
      </c>
      <c r="N32" s="333">
        <f t="shared" si="1"/>
        <v>3.2249395323837677</v>
      </c>
    </row>
    <row r="33" spans="2:14" ht="17.100000000000001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9">
        <v>0</v>
      </c>
      <c r="N33" s="332">
        <f t="shared" si="1"/>
        <v>0</v>
      </c>
    </row>
    <row r="34" spans="2:14" ht="17.100000000000001" customHeight="1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21">
        <v>2</v>
      </c>
      <c r="G34" s="330">
        <f t="shared" si="0"/>
        <v>1.3175230566534915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9">
        <v>2</v>
      </c>
      <c r="N34" s="330">
        <f t="shared" si="1"/>
        <v>1.3175230566534915</v>
      </c>
    </row>
    <row r="35" spans="2:14" ht="17.100000000000001" customHeight="1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1</v>
      </c>
      <c r="G35" s="332">
        <f t="shared" si="0"/>
        <v>0.55126791620727678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9">
        <v>1</v>
      </c>
      <c r="N35" s="332">
        <f t="shared" si="1"/>
        <v>0.55126791620727678</v>
      </c>
    </row>
    <row r="36" spans="2:14" ht="17.100000000000001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9">
        <v>9</v>
      </c>
      <c r="N36" s="330">
        <f t="shared" si="1"/>
        <v>2.1181454459872913</v>
      </c>
    </row>
    <row r="37" spans="2:14" ht="17.100000000000001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9">
        <v>0</v>
      </c>
      <c r="N37" s="332">
        <f t="shared" si="1"/>
        <v>0</v>
      </c>
    </row>
    <row r="38" spans="2:14" ht="17.100000000000001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1</v>
      </c>
      <c r="G38" s="332">
        <f t="shared" si="0"/>
        <v>0.32797638570022958</v>
      </c>
      <c r="H38" s="331"/>
      <c r="I38" s="266">
        <v>34</v>
      </c>
      <c r="J38" s="200" t="s">
        <v>61</v>
      </c>
      <c r="K38" s="181">
        <v>55062</v>
      </c>
      <c r="L38" s="324">
        <v>3049</v>
      </c>
      <c r="M38" s="329">
        <v>1</v>
      </c>
      <c r="N38" s="332">
        <f t="shared" si="1"/>
        <v>0.32797638570022958</v>
      </c>
    </row>
    <row r="39" spans="2:14" ht="17.100000000000001" customHeight="1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9">
        <v>4</v>
      </c>
      <c r="N39" s="330">
        <f t="shared" si="1"/>
        <v>2.679169457468185</v>
      </c>
    </row>
    <row r="40" spans="2:14" ht="17.100000000000001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9">
        <v>7</v>
      </c>
      <c r="N40" s="330">
        <f t="shared" si="1"/>
        <v>1.5837104072398189</v>
      </c>
    </row>
    <row r="41" spans="2:14" ht="17.100000000000001" customHeight="1" thickBot="1" x14ac:dyDescent="0.3">
      <c r="B41" s="266">
        <v>37</v>
      </c>
      <c r="C41" s="200" t="s">
        <v>191</v>
      </c>
      <c r="D41" s="181">
        <v>57644</v>
      </c>
      <c r="E41" s="324">
        <v>2737</v>
      </c>
      <c r="F41" s="321">
        <v>2</v>
      </c>
      <c r="G41" s="332">
        <f t="shared" si="0"/>
        <v>0.73072707343807086</v>
      </c>
      <c r="H41" s="331"/>
      <c r="I41" s="266">
        <v>37</v>
      </c>
      <c r="J41" s="200" t="s">
        <v>191</v>
      </c>
      <c r="K41" s="181">
        <v>57644</v>
      </c>
      <c r="L41" s="324">
        <v>2737</v>
      </c>
      <c r="M41" s="329">
        <v>2</v>
      </c>
      <c r="N41" s="332">
        <f t="shared" si="1"/>
        <v>0.73072707343807086</v>
      </c>
    </row>
    <row r="42" spans="2:14" ht="17.100000000000001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64</v>
      </c>
      <c r="G42" s="330">
        <f t="shared" si="0"/>
        <v>1.3674629289346609</v>
      </c>
      <c r="H42" s="53" t="s">
        <v>170</v>
      </c>
      <c r="I42" s="266">
        <v>38</v>
      </c>
      <c r="J42" s="64" t="s">
        <v>192</v>
      </c>
      <c r="K42" s="181">
        <v>57706</v>
      </c>
      <c r="L42" s="324">
        <v>46802</v>
      </c>
      <c r="M42" s="329">
        <v>61</v>
      </c>
      <c r="N42" s="330">
        <f t="shared" si="1"/>
        <v>1.3033631041408487</v>
      </c>
    </row>
    <row r="43" spans="2:14" ht="17.100000000000001" customHeight="1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7</v>
      </c>
      <c r="G43" s="330">
        <f t="shared" si="0"/>
        <v>1.8036588508116465</v>
      </c>
      <c r="H43" s="53" t="s">
        <v>170</v>
      </c>
      <c r="I43" s="266">
        <v>39</v>
      </c>
      <c r="J43" s="64" t="s">
        <v>71</v>
      </c>
      <c r="K43" s="181">
        <v>57742</v>
      </c>
      <c r="L43" s="324">
        <v>3881</v>
      </c>
      <c r="M43" s="329">
        <v>5</v>
      </c>
      <c r="N43" s="330">
        <f t="shared" si="1"/>
        <v>1.2883277505797475</v>
      </c>
    </row>
    <row r="44" spans="2:14" ht="17.100000000000001" customHeight="1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9">
        <v>3</v>
      </c>
      <c r="N44" s="330">
        <f t="shared" si="1"/>
        <v>1.31521262604121</v>
      </c>
    </row>
    <row r="45" spans="2:14" ht="17.100000000000001" customHeight="1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9">
        <v>0</v>
      </c>
      <c r="N45" s="332">
        <f t="shared" si="1"/>
        <v>0</v>
      </c>
    </row>
    <row r="46" spans="2:14" ht="17.100000000000001" customHeight="1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18</v>
      </c>
      <c r="G46" s="330">
        <f t="shared" si="0"/>
        <v>1.9736842105263157</v>
      </c>
      <c r="H46" s="331"/>
      <c r="I46" s="266">
        <v>42</v>
      </c>
      <c r="J46" s="64" t="s">
        <v>194</v>
      </c>
      <c r="K46" s="181">
        <v>57902</v>
      </c>
      <c r="L46" s="324">
        <v>9120</v>
      </c>
      <c r="M46" s="329">
        <v>18</v>
      </c>
      <c r="N46" s="330">
        <f t="shared" si="1"/>
        <v>1.9736842105263157</v>
      </c>
    </row>
    <row r="47" spans="2:14" ht="17.100000000000001" customHeight="1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3</v>
      </c>
      <c r="G47" s="332">
        <f t="shared" si="0"/>
        <v>0.78595755829185221</v>
      </c>
      <c r="H47" s="331"/>
      <c r="I47" s="266">
        <v>43</v>
      </c>
      <c r="J47" s="64" t="s">
        <v>79</v>
      </c>
      <c r="K47" s="181">
        <v>58008</v>
      </c>
      <c r="L47" s="324">
        <v>3817</v>
      </c>
      <c r="M47" s="329">
        <v>5</v>
      </c>
      <c r="N47" s="330">
        <f t="shared" si="1"/>
        <v>1.3099292638197537</v>
      </c>
    </row>
    <row r="48" spans="2:14" ht="17.100000000000001" customHeight="1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5</v>
      </c>
      <c r="G48" s="330">
        <f t="shared" si="0"/>
        <v>1.1627906976744187</v>
      </c>
      <c r="H48" s="331"/>
      <c r="I48" s="266">
        <v>44</v>
      </c>
      <c r="J48" s="64" t="s">
        <v>81</v>
      </c>
      <c r="K48" s="181">
        <v>58142</v>
      </c>
      <c r="L48" s="324">
        <v>4300</v>
      </c>
      <c r="M48" s="329">
        <v>5</v>
      </c>
      <c r="N48" s="330">
        <f t="shared" si="1"/>
        <v>1.1627906976744187</v>
      </c>
    </row>
    <row r="49" spans="2:14" ht="17.100000000000001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1</v>
      </c>
      <c r="G49" s="332">
        <f t="shared" si="0"/>
        <v>0.67159167226326388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9">
        <v>1</v>
      </c>
      <c r="N49" s="332">
        <f t="shared" si="1"/>
        <v>0.67159167226326388</v>
      </c>
    </row>
    <row r="50" spans="2:14" ht="17.100000000000001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9">
        <v>0</v>
      </c>
      <c r="N50" s="332">
        <f t="shared" si="1"/>
        <v>0</v>
      </c>
    </row>
    <row r="51" spans="2:14" ht="17.100000000000001" customHeight="1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21">
        <v>18</v>
      </c>
      <c r="G51" s="333">
        <f t="shared" si="0"/>
        <v>3.6202735317779564</v>
      </c>
      <c r="H51" s="53" t="s">
        <v>170</v>
      </c>
      <c r="I51" s="266">
        <v>47</v>
      </c>
      <c r="J51" s="232" t="s">
        <v>87</v>
      </c>
      <c r="K51" s="181">
        <v>58259</v>
      </c>
      <c r="L51" s="324">
        <v>4972</v>
      </c>
      <c r="M51" s="329">
        <v>17</v>
      </c>
      <c r="N51" s="333">
        <f t="shared" si="1"/>
        <v>3.419147224456959</v>
      </c>
    </row>
    <row r="52" spans="2:14" ht="17.100000000000001" customHeight="1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7</v>
      </c>
      <c r="G52" s="330">
        <f t="shared" si="0"/>
        <v>1.5082956259426847</v>
      </c>
      <c r="H52" s="331"/>
      <c r="I52" s="266">
        <v>48</v>
      </c>
      <c r="J52" s="64" t="s">
        <v>89</v>
      </c>
      <c r="K52" s="181">
        <v>58311</v>
      </c>
      <c r="L52" s="324">
        <v>4641</v>
      </c>
      <c r="M52" s="329">
        <v>7</v>
      </c>
      <c r="N52" s="330">
        <f t="shared" si="1"/>
        <v>1.5082956259426847</v>
      </c>
    </row>
    <row r="53" spans="2:14" ht="17.100000000000001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9">
        <v>2</v>
      </c>
      <c r="N53" s="332">
        <f t="shared" si="1"/>
        <v>0.87221979938944616</v>
      </c>
    </row>
    <row r="54" spans="2:14" ht="17.100000000000001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332">
        <f t="shared" si="0"/>
        <v>0.7293946024799417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9">
        <v>1</v>
      </c>
      <c r="N54" s="332">
        <f t="shared" si="1"/>
        <v>0.7293946024799417</v>
      </c>
    </row>
    <row r="55" spans="2:14" ht="17.100000000000001" customHeight="1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9">
        <v>4</v>
      </c>
      <c r="N55" s="330">
        <f t="shared" si="1"/>
        <v>2.4479804161566707</v>
      </c>
    </row>
    <row r="56" spans="2:14" ht="17.100000000000001" customHeight="1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9">
        <v>0</v>
      </c>
      <c r="N56" s="332">
        <f t="shared" si="1"/>
        <v>0</v>
      </c>
    </row>
    <row r="57" spans="2:14" ht="17.100000000000001" customHeight="1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1</v>
      </c>
      <c r="G57" s="332">
        <f t="shared" si="0"/>
        <v>0.27517886626307098</v>
      </c>
      <c r="H57" s="331"/>
      <c r="I57" s="266">
        <v>53</v>
      </c>
      <c r="J57" s="200" t="s">
        <v>99</v>
      </c>
      <c r="K57" s="181">
        <v>55160</v>
      </c>
      <c r="L57" s="324">
        <v>3634</v>
      </c>
      <c r="M57" s="329">
        <v>1</v>
      </c>
      <c r="N57" s="332">
        <f t="shared" si="1"/>
        <v>0.27517886626307098</v>
      </c>
    </row>
    <row r="58" spans="2:14" ht="17.100000000000001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14</v>
      </c>
      <c r="G58" s="330">
        <f t="shared" si="0"/>
        <v>2.385008517887564</v>
      </c>
      <c r="H58" s="53" t="s">
        <v>170</v>
      </c>
      <c r="I58" s="266">
        <v>54</v>
      </c>
      <c r="J58" s="64" t="s">
        <v>101</v>
      </c>
      <c r="K58" s="181">
        <v>55277</v>
      </c>
      <c r="L58" s="324">
        <v>5870</v>
      </c>
      <c r="M58" s="329">
        <v>13</v>
      </c>
      <c r="N58" s="330">
        <f t="shared" si="1"/>
        <v>2.2146507666098807</v>
      </c>
    </row>
    <row r="59" spans="2:14" ht="17.100000000000001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9">
        <v>4</v>
      </c>
      <c r="N59" s="330">
        <f t="shared" si="1"/>
        <v>1.0400416016640666</v>
      </c>
    </row>
    <row r="60" spans="2:14" ht="17.100000000000001" customHeight="1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4</v>
      </c>
      <c r="G60" s="330">
        <f t="shared" si="0"/>
        <v>1.2165450121654502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9">
        <v>4</v>
      </c>
      <c r="N60" s="330">
        <f t="shared" si="1"/>
        <v>1.2165450121654502</v>
      </c>
    </row>
    <row r="61" spans="2:14" ht="17.100000000000001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9">
        <v>1</v>
      </c>
      <c r="N61" s="332">
        <f t="shared" si="1"/>
        <v>0.3048780487804878</v>
      </c>
    </row>
    <row r="62" spans="2:14" ht="17.100000000000001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9">
        <v>3</v>
      </c>
      <c r="N62" s="330">
        <f t="shared" si="1"/>
        <v>1.3100436681222707</v>
      </c>
    </row>
    <row r="63" spans="2:14" ht="17.100000000000001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333">
        <f t="shared" si="0"/>
        <v>4.3591979075850045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9">
        <v>5</v>
      </c>
      <c r="N63" s="333">
        <f t="shared" si="1"/>
        <v>4.3591979075850045</v>
      </c>
    </row>
    <row r="64" spans="2:14" ht="17.100000000000001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9">
        <v>0</v>
      </c>
      <c r="N64" s="332">
        <f t="shared" si="1"/>
        <v>0</v>
      </c>
    </row>
    <row r="65" spans="2:14" ht="17.100000000000001" customHeight="1" thickBot="1" x14ac:dyDescent="0.3">
      <c r="B65" s="266">
        <v>61</v>
      </c>
      <c r="C65" s="64" t="s">
        <v>203</v>
      </c>
      <c r="D65" s="181">
        <v>58918</v>
      </c>
      <c r="E65" s="324">
        <v>1647</v>
      </c>
      <c r="F65" s="321">
        <v>2</v>
      </c>
      <c r="G65" s="330">
        <f t="shared" si="0"/>
        <v>1.2143290831815421</v>
      </c>
      <c r="H65" s="331"/>
      <c r="I65" s="266">
        <v>61</v>
      </c>
      <c r="J65" s="64" t="s">
        <v>203</v>
      </c>
      <c r="K65" s="181">
        <v>58918</v>
      </c>
      <c r="L65" s="324">
        <v>1647</v>
      </c>
      <c r="M65" s="329">
        <v>2</v>
      </c>
      <c r="N65" s="330">
        <f t="shared" si="1"/>
        <v>1.2143290831815421</v>
      </c>
    </row>
    <row r="66" spans="2:14" ht="17.100000000000001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9">
        <v>2</v>
      </c>
      <c r="N66" s="333">
        <f t="shared" si="1"/>
        <v>3.1796502384737679</v>
      </c>
    </row>
    <row r="67" spans="2:14" ht="17.100000000000001" customHeight="1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16</v>
      </c>
      <c r="G67" s="333">
        <f t="shared" si="0"/>
        <v>3.3557046979865772</v>
      </c>
      <c r="H67" s="331"/>
      <c r="I67" s="266">
        <v>63</v>
      </c>
      <c r="J67" s="232" t="s">
        <v>131</v>
      </c>
      <c r="K67" s="181">
        <v>59041</v>
      </c>
      <c r="L67" s="324">
        <v>4768</v>
      </c>
      <c r="M67" s="329">
        <v>16</v>
      </c>
      <c r="N67" s="333">
        <f t="shared" si="1"/>
        <v>3.3557046979865772</v>
      </c>
    </row>
    <row r="68" spans="2:14" ht="17.100000000000001" customHeight="1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9">
        <v>4</v>
      </c>
      <c r="N68" s="330">
        <f t="shared" si="1"/>
        <v>2.8490028490028489</v>
      </c>
    </row>
    <row r="69" spans="2:14" ht="17.100000000000001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9">
        <v>0</v>
      </c>
      <c r="N69" s="332">
        <f t="shared" ref="N69:N86" si="3">M69*1000/L69</f>
        <v>0</v>
      </c>
    </row>
    <row r="70" spans="2:14" ht="17.100000000000001" customHeight="1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330">
        <f t="shared" si="2"/>
        <v>1.3486176668914363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9">
        <v>2</v>
      </c>
      <c r="N70" s="330">
        <f t="shared" si="3"/>
        <v>1.3486176668914363</v>
      </c>
    </row>
    <row r="71" spans="2:14" ht="17.100000000000001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8</v>
      </c>
      <c r="G71" s="333">
        <f t="shared" si="2"/>
        <v>5.2219321148825069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9">
        <v>8</v>
      </c>
      <c r="N71" s="333">
        <f t="shared" si="3"/>
        <v>5.2219321148825069</v>
      </c>
    </row>
    <row r="72" spans="2:14" ht="17.100000000000001" customHeight="1" thickBot="1" x14ac:dyDescent="0.3">
      <c r="B72" s="266">
        <v>68</v>
      </c>
      <c r="C72" s="64" t="s">
        <v>208</v>
      </c>
      <c r="D72" s="181">
        <v>55311</v>
      </c>
      <c r="E72" s="324">
        <v>2202</v>
      </c>
      <c r="F72" s="321">
        <v>3</v>
      </c>
      <c r="G72" s="330">
        <f t="shared" si="2"/>
        <v>1.3623978201634876</v>
      </c>
      <c r="H72" s="331"/>
      <c r="I72" s="266">
        <v>68</v>
      </c>
      <c r="J72" s="64" t="s">
        <v>208</v>
      </c>
      <c r="K72" s="181">
        <v>55311</v>
      </c>
      <c r="L72" s="324">
        <v>2202</v>
      </c>
      <c r="M72" s="329">
        <v>3</v>
      </c>
      <c r="N72" s="330">
        <f t="shared" si="3"/>
        <v>1.3623978201634876</v>
      </c>
    </row>
    <row r="73" spans="2:14" ht="17.100000000000001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9">
        <v>0</v>
      </c>
      <c r="N73" s="332">
        <f t="shared" si="3"/>
        <v>0</v>
      </c>
    </row>
    <row r="74" spans="2:14" ht="17.100000000000001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9">
        <v>3</v>
      </c>
      <c r="N74" s="330">
        <f t="shared" si="3"/>
        <v>1.3410818059901655</v>
      </c>
    </row>
    <row r="75" spans="2:14" ht="17.100000000000001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21">
        <v>14</v>
      </c>
      <c r="G75" s="333">
        <f t="shared" si="2"/>
        <v>3.3947623666343354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9">
        <v>14</v>
      </c>
      <c r="N75" s="333">
        <f t="shared" si="3"/>
        <v>3.3947623666343354</v>
      </c>
    </row>
    <row r="76" spans="2:14" ht="17.100000000000001" customHeight="1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9">
        <v>10</v>
      </c>
      <c r="N76" s="333">
        <f t="shared" si="3"/>
        <v>4.395604395604396</v>
      </c>
    </row>
    <row r="77" spans="2:14" ht="17.100000000000001" customHeight="1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333">
        <f t="shared" si="2"/>
        <v>3.2894736842105261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9">
        <v>6</v>
      </c>
      <c r="N77" s="333">
        <f t="shared" si="3"/>
        <v>3.9473684210526314</v>
      </c>
    </row>
    <row r="78" spans="2:14" ht="17.100000000000001" customHeight="1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9">
        <v>1</v>
      </c>
      <c r="N78" s="332">
        <f t="shared" si="3"/>
        <v>0.58105752469494476</v>
      </c>
    </row>
    <row r="79" spans="2:14" ht="17.100000000000001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6</v>
      </c>
      <c r="G79" s="330">
        <f t="shared" si="2"/>
        <v>1.3071895424836601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9">
        <v>6</v>
      </c>
      <c r="N79" s="330">
        <f t="shared" si="3"/>
        <v>1.3071895424836601</v>
      </c>
    </row>
    <row r="80" spans="2:14" ht="17.100000000000001" customHeight="1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9">
        <v>2</v>
      </c>
      <c r="N80" s="332">
        <f t="shared" si="3"/>
        <v>0.91659028414298804</v>
      </c>
    </row>
    <row r="81" spans="2:14" ht="17.100000000000001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0</v>
      </c>
      <c r="G81" s="332">
        <f t="shared" si="2"/>
        <v>0</v>
      </c>
      <c r="H81" s="331"/>
      <c r="I81" s="266">
        <v>77</v>
      </c>
      <c r="J81" s="200" t="s">
        <v>213</v>
      </c>
      <c r="K81" s="181">
        <v>59880</v>
      </c>
      <c r="L81" s="324">
        <v>2566</v>
      </c>
      <c r="M81" s="329">
        <v>0</v>
      </c>
      <c r="N81" s="332">
        <f t="shared" si="3"/>
        <v>0</v>
      </c>
    </row>
    <row r="82" spans="2:14" ht="17.100000000000001" customHeight="1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9">
        <v>0</v>
      </c>
      <c r="N82" s="332">
        <f t="shared" si="3"/>
        <v>0</v>
      </c>
    </row>
    <row r="83" spans="2:14" ht="17.100000000000001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9">
        <v>2</v>
      </c>
      <c r="N83" s="330">
        <f t="shared" si="3"/>
        <v>2.1164021164021163</v>
      </c>
    </row>
    <row r="84" spans="2:14" ht="17.100000000000001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21">
        <v>7</v>
      </c>
      <c r="G84" s="330">
        <f t="shared" si="2"/>
        <v>1.1796427367711493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9">
        <v>10</v>
      </c>
      <c r="N84" s="330">
        <f t="shared" si="3"/>
        <v>1.6852039096730704</v>
      </c>
    </row>
    <row r="85" spans="2:14" ht="17.100000000000001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34">
        <v>1</v>
      </c>
      <c r="N85" s="332">
        <f t="shared" si="3"/>
        <v>0.69492703266157052</v>
      </c>
    </row>
    <row r="86" spans="2:14" ht="17.100000000000001" customHeight="1" thickTop="1" thickBot="1" x14ac:dyDescent="0.3">
      <c r="B86" s="412" t="s">
        <v>215</v>
      </c>
      <c r="C86" s="413"/>
      <c r="D86" s="414"/>
      <c r="E86" s="335">
        <f>SUM(E5:E85)</f>
        <v>759066</v>
      </c>
      <c r="F86" s="335">
        <f>SUM(F5:F85)</f>
        <v>1044</v>
      </c>
      <c r="G86" s="336">
        <f t="shared" si="2"/>
        <v>1.3753744733659523</v>
      </c>
      <c r="H86" s="331"/>
      <c r="I86" s="412" t="s">
        <v>215</v>
      </c>
      <c r="J86" s="413"/>
      <c r="K86" s="414"/>
      <c r="L86" s="335">
        <f>SUM(L5:L85)</f>
        <v>759066</v>
      </c>
      <c r="M86" s="335">
        <f>SUM(M5:M85)</f>
        <v>1082</v>
      </c>
      <c r="N86" s="336">
        <f t="shared" si="3"/>
        <v>1.425435996342874</v>
      </c>
    </row>
    <row r="87" spans="2:14" ht="15.75" thickTop="1" x14ac:dyDescent="0.25"/>
  </sheetData>
  <mergeCells count="4">
    <mergeCell ref="I2:N2"/>
    <mergeCell ref="I86:K86"/>
    <mergeCell ref="B2:G2"/>
    <mergeCell ref="B86:D8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21.42578125" customWidth="1"/>
    <col min="5" max="5" width="12.28515625" customWidth="1"/>
    <col min="7" max="7" width="9" customWidth="1"/>
    <col min="10" max="10" width="21.42578125" customWidth="1"/>
    <col min="12" max="12" width="12.28515625" customWidth="1"/>
    <col min="14" max="14" width="9" customWidth="1"/>
  </cols>
  <sheetData>
    <row r="1" spans="2:14" ht="16.5" thickBot="1" x14ac:dyDescent="0.3">
      <c r="C1" s="249">
        <v>44330</v>
      </c>
      <c r="J1" s="249">
        <v>44329</v>
      </c>
    </row>
    <row r="2" spans="2:14" ht="84.75" customHeight="1" thickBot="1" x14ac:dyDescent="0.35">
      <c r="B2" s="393" t="s">
        <v>329</v>
      </c>
      <c r="C2" s="394"/>
      <c r="D2" s="394"/>
      <c r="E2" s="394"/>
      <c r="F2" s="394"/>
      <c r="G2" s="395"/>
      <c r="I2" s="393" t="s">
        <v>328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58.5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100000000000001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475</v>
      </c>
      <c r="G5" s="330">
        <f t="shared" ref="G5:G68" si="0">F5*1000/E5</f>
        <v>1.405516727128544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1">
        <v>487</v>
      </c>
      <c r="N5" s="330">
        <f t="shared" ref="N5:N68" si="1">M5*1000/L5</f>
        <v>1.4410245181296863</v>
      </c>
    </row>
    <row r="6" spans="2:14" ht="17.100000000000001" customHeight="1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30</v>
      </c>
      <c r="G6" s="332">
        <f t="shared" si="0"/>
        <v>0.78082298742874989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1">
        <v>33</v>
      </c>
      <c r="N6" s="332">
        <f t="shared" si="1"/>
        <v>0.85890528617162487</v>
      </c>
    </row>
    <row r="7" spans="2:14" ht="17.100000000000001" customHeight="1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29</v>
      </c>
      <c r="G7" s="330">
        <f t="shared" si="0"/>
        <v>1.2596099552621292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1">
        <v>29</v>
      </c>
      <c r="N7" s="330">
        <f t="shared" si="1"/>
        <v>1.2596099552621292</v>
      </c>
    </row>
    <row r="8" spans="2:14" ht="17.100000000000001" customHeight="1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85</v>
      </c>
      <c r="G8" s="330">
        <f t="shared" si="0"/>
        <v>1.5299602210342531</v>
      </c>
      <c r="H8" s="337" t="s">
        <v>170</v>
      </c>
      <c r="I8" s="266">
        <v>4</v>
      </c>
      <c r="J8" s="64" t="s">
        <v>229</v>
      </c>
      <c r="K8" s="181">
        <v>55259</v>
      </c>
      <c r="L8" s="324">
        <v>55557</v>
      </c>
      <c r="M8" s="321">
        <v>75</v>
      </c>
      <c r="N8" s="330">
        <f t="shared" si="1"/>
        <v>1.3499649009125763</v>
      </c>
    </row>
    <row r="9" spans="2:14" ht="17.100000000000001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43</v>
      </c>
      <c r="G9" s="330">
        <f t="shared" si="0"/>
        <v>1.5637500909157029</v>
      </c>
      <c r="H9" s="337" t="s">
        <v>170</v>
      </c>
      <c r="I9" s="266">
        <v>5</v>
      </c>
      <c r="J9" s="64" t="s">
        <v>230</v>
      </c>
      <c r="K9" s="181">
        <v>55357</v>
      </c>
      <c r="L9" s="324">
        <v>27498</v>
      </c>
      <c r="M9" s="321">
        <v>41</v>
      </c>
      <c r="N9" s="330">
        <f t="shared" si="1"/>
        <v>1.4910175285475307</v>
      </c>
    </row>
    <row r="10" spans="2:14" ht="17.100000000000001" customHeight="1" thickBot="1" x14ac:dyDescent="0.3">
      <c r="B10" s="266">
        <v>6</v>
      </c>
      <c r="C10" s="200" t="s">
        <v>231</v>
      </c>
      <c r="D10" s="181">
        <v>55446</v>
      </c>
      <c r="E10" s="324">
        <v>9559</v>
      </c>
      <c r="F10" s="321">
        <v>9</v>
      </c>
      <c r="G10" s="332">
        <f t="shared" si="0"/>
        <v>0.94152107961083797</v>
      </c>
      <c r="H10" s="331"/>
      <c r="I10" s="266">
        <v>6</v>
      </c>
      <c r="J10" s="64" t="s">
        <v>231</v>
      </c>
      <c r="K10" s="181">
        <v>55446</v>
      </c>
      <c r="L10" s="324">
        <v>9559</v>
      </c>
      <c r="M10" s="321">
        <v>11</v>
      </c>
      <c r="N10" s="330">
        <f t="shared" si="1"/>
        <v>1.1507479861910241</v>
      </c>
    </row>
    <row r="11" spans="2:14" ht="17.100000000000001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6</v>
      </c>
      <c r="G11" s="332">
        <f t="shared" si="0"/>
        <v>0.91268634012777605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1">
        <v>5</v>
      </c>
      <c r="N11" s="332">
        <f t="shared" si="1"/>
        <v>0.76057195010648004</v>
      </c>
    </row>
    <row r="12" spans="2:14" ht="17.100000000000001" customHeight="1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1">
        <v>3</v>
      </c>
      <c r="N12" s="330">
        <f t="shared" si="1"/>
        <v>2.7573529411764706</v>
      </c>
    </row>
    <row r="13" spans="2:14" ht="17.100000000000001" customHeight="1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332">
        <f t="shared" si="1"/>
        <v>0.84674005080440307</v>
      </c>
    </row>
    <row r="14" spans="2:14" ht="17.100000000000001" customHeight="1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20</v>
      </c>
      <c r="G14" s="330">
        <f t="shared" si="0"/>
        <v>1.295001295001295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1">
        <v>22</v>
      </c>
      <c r="N14" s="330">
        <f t="shared" si="1"/>
        <v>1.4245014245014245</v>
      </c>
    </row>
    <row r="15" spans="2:14" ht="17.100000000000001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332">
        <f t="shared" si="1"/>
        <v>0.6872852233676976</v>
      </c>
    </row>
    <row r="16" spans="2:14" ht="17.100000000000001" customHeight="1" thickBot="1" x14ac:dyDescent="0.3">
      <c r="B16" s="266">
        <v>12</v>
      </c>
      <c r="C16" s="200" t="s">
        <v>17</v>
      </c>
      <c r="D16" s="181">
        <v>55838</v>
      </c>
      <c r="E16" s="324">
        <v>13032</v>
      </c>
      <c r="F16" s="321">
        <v>12</v>
      </c>
      <c r="G16" s="332">
        <f t="shared" si="0"/>
        <v>0.92081031307550643</v>
      </c>
      <c r="H16" s="331"/>
      <c r="I16" s="266">
        <v>12</v>
      </c>
      <c r="J16" s="64" t="s">
        <v>17</v>
      </c>
      <c r="K16" s="181">
        <v>55838</v>
      </c>
      <c r="L16" s="324">
        <v>13032</v>
      </c>
      <c r="M16" s="321">
        <v>14</v>
      </c>
      <c r="N16" s="330">
        <f t="shared" si="1"/>
        <v>1.0742786985880908</v>
      </c>
    </row>
    <row r="17" spans="2:14" ht="17.100000000000001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1">
        <v>2</v>
      </c>
      <c r="N17" s="330">
        <f t="shared" si="1"/>
        <v>1.0121457489878543</v>
      </c>
    </row>
    <row r="18" spans="2:14" ht="17.100000000000001" customHeight="1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1">
        <v>0</v>
      </c>
      <c r="N18" s="332">
        <f t="shared" si="1"/>
        <v>0</v>
      </c>
    </row>
    <row r="19" spans="2:14" ht="17.100000000000001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1">
        <v>0</v>
      </c>
      <c r="N19" s="332">
        <f t="shared" si="1"/>
        <v>0</v>
      </c>
    </row>
    <row r="20" spans="2:14" ht="17.100000000000001" customHeight="1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21">
        <v>10</v>
      </c>
      <c r="N20" s="330">
        <f t="shared" si="1"/>
        <v>2.067397146991937</v>
      </c>
    </row>
    <row r="21" spans="2:14" ht="17.100000000000001" customHeight="1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332">
        <f t="shared" si="1"/>
        <v>0</v>
      </c>
    </row>
    <row r="22" spans="2:14" ht="17.100000000000001" customHeight="1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1">
        <v>0</v>
      </c>
      <c r="N22" s="332">
        <f t="shared" si="1"/>
        <v>0</v>
      </c>
    </row>
    <row r="23" spans="2:14" ht="17.100000000000001" customHeight="1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64" t="s">
        <v>180</v>
      </c>
      <c r="K23" s="181">
        <v>56354</v>
      </c>
      <c r="L23" s="324">
        <v>2387</v>
      </c>
      <c r="M23" s="321">
        <v>6</v>
      </c>
      <c r="N23" s="330">
        <f t="shared" si="1"/>
        <v>2.5136154168412235</v>
      </c>
    </row>
    <row r="24" spans="2:14" ht="17.100000000000001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5</v>
      </c>
      <c r="G24" s="330">
        <f t="shared" si="0"/>
        <v>2.1204410517387617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1">
        <v>5</v>
      </c>
      <c r="N24" s="330">
        <f t="shared" si="1"/>
        <v>2.1204410517387617</v>
      </c>
    </row>
    <row r="25" spans="2:14" ht="17.100000000000001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1">
        <v>2</v>
      </c>
      <c r="N25" s="332">
        <f t="shared" si="1"/>
        <v>0.80128205128205132</v>
      </c>
    </row>
    <row r="26" spans="2:14" ht="17.100000000000001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1">
        <v>1</v>
      </c>
      <c r="N26" s="332">
        <f t="shared" si="1"/>
        <v>0.3711952487008166</v>
      </c>
    </row>
    <row r="27" spans="2:14" ht="17.100000000000001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1">
        <v>1</v>
      </c>
      <c r="N27" s="332">
        <f t="shared" si="1"/>
        <v>0.32722513089005234</v>
      </c>
    </row>
    <row r="28" spans="2:14" ht="17.100000000000001" customHeight="1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2</v>
      </c>
      <c r="G28" s="332">
        <f t="shared" si="0"/>
        <v>0.41797283176593519</v>
      </c>
      <c r="H28" s="337" t="s">
        <v>170</v>
      </c>
      <c r="I28" s="266">
        <v>24</v>
      </c>
      <c r="J28" s="200" t="s">
        <v>185</v>
      </c>
      <c r="K28" s="181">
        <v>56666</v>
      </c>
      <c r="L28" s="324">
        <v>4785</v>
      </c>
      <c r="M28" s="321">
        <v>1</v>
      </c>
      <c r="N28" s="332">
        <f t="shared" si="1"/>
        <v>0.2089864158829676</v>
      </c>
    </row>
    <row r="29" spans="2:14" ht="17.100000000000001" customHeight="1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1">
        <v>2</v>
      </c>
      <c r="N29" s="332">
        <f t="shared" si="1"/>
        <v>0.85360648740930434</v>
      </c>
    </row>
    <row r="30" spans="2:14" ht="17.100000000000001" customHeight="1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1">
        <v>0</v>
      </c>
      <c r="N30" s="332">
        <f t="shared" si="1"/>
        <v>0</v>
      </c>
    </row>
    <row r="31" spans="2:14" ht="17.100000000000001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7</v>
      </c>
      <c r="G31" s="330">
        <f t="shared" si="0"/>
        <v>1.8776824034334765</v>
      </c>
      <c r="H31" s="53"/>
      <c r="I31" s="266">
        <v>27</v>
      </c>
      <c r="J31" s="64" t="s">
        <v>47</v>
      </c>
      <c r="K31" s="181">
        <v>56844</v>
      </c>
      <c r="L31" s="324">
        <v>3728</v>
      </c>
      <c r="M31" s="321">
        <v>7</v>
      </c>
      <c r="N31" s="330">
        <f t="shared" si="1"/>
        <v>1.8776824034334765</v>
      </c>
    </row>
    <row r="32" spans="2:14" ht="17.100000000000001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6</v>
      </c>
      <c r="G32" s="330">
        <f t="shared" si="0"/>
        <v>1.6124697661918839</v>
      </c>
      <c r="H32" s="331"/>
      <c r="I32" s="266">
        <v>28</v>
      </c>
      <c r="J32" s="64" t="s">
        <v>49</v>
      </c>
      <c r="K32" s="181">
        <v>56988</v>
      </c>
      <c r="L32" s="324">
        <v>3721</v>
      </c>
      <c r="M32" s="321">
        <v>11</v>
      </c>
      <c r="N32" s="330">
        <f t="shared" si="1"/>
        <v>2.9561945713517872</v>
      </c>
    </row>
    <row r="33" spans="2:14" ht="17.100000000000001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1">
        <v>0</v>
      </c>
      <c r="N33" s="332">
        <f t="shared" si="1"/>
        <v>0</v>
      </c>
    </row>
    <row r="34" spans="2:14" ht="17.100000000000001" customHeight="1" thickBot="1" x14ac:dyDescent="0.3">
      <c r="B34" s="266">
        <v>30</v>
      </c>
      <c r="C34" s="64" t="s">
        <v>53</v>
      </c>
      <c r="D34" s="181">
        <v>57163</v>
      </c>
      <c r="E34" s="324">
        <v>1518</v>
      </c>
      <c r="F34" s="321">
        <v>2</v>
      </c>
      <c r="G34" s="330">
        <f t="shared" si="0"/>
        <v>1.3175230566534915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1">
        <v>2</v>
      </c>
      <c r="N34" s="330">
        <f t="shared" si="1"/>
        <v>1.3175230566534915</v>
      </c>
    </row>
    <row r="35" spans="2:14" ht="17.100000000000001" customHeight="1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0</v>
      </c>
      <c r="G35" s="332">
        <f t="shared" si="0"/>
        <v>0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1">
        <v>1</v>
      </c>
      <c r="N35" s="332">
        <f t="shared" si="1"/>
        <v>0.55126791620727678</v>
      </c>
    </row>
    <row r="36" spans="2:14" ht="17.100000000000001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1">
        <v>7</v>
      </c>
      <c r="N36" s="330">
        <f t="shared" si="1"/>
        <v>1.6474464579901154</v>
      </c>
    </row>
    <row r="37" spans="2:14" ht="17.100000000000001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1">
        <v>0</v>
      </c>
      <c r="N37" s="332">
        <f t="shared" si="1"/>
        <v>0</v>
      </c>
    </row>
    <row r="38" spans="2:14" ht="17.100000000000001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0</v>
      </c>
      <c r="G38" s="332">
        <f t="shared" si="0"/>
        <v>0</v>
      </c>
      <c r="H38" s="331"/>
      <c r="I38" s="266">
        <v>34</v>
      </c>
      <c r="J38" s="200" t="s">
        <v>61</v>
      </c>
      <c r="K38" s="181">
        <v>55062</v>
      </c>
      <c r="L38" s="324">
        <v>3049</v>
      </c>
      <c r="M38" s="321">
        <v>1</v>
      </c>
      <c r="N38" s="332">
        <f t="shared" si="1"/>
        <v>0.32797638570022958</v>
      </c>
    </row>
    <row r="39" spans="2:14" ht="17.100000000000001" customHeight="1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1">
        <v>4</v>
      </c>
      <c r="N39" s="330">
        <f t="shared" si="1"/>
        <v>2.679169457468185</v>
      </c>
    </row>
    <row r="40" spans="2:14" ht="17.100000000000001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330">
        <f t="shared" si="1"/>
        <v>1.5837104072398189</v>
      </c>
    </row>
    <row r="41" spans="2:14" ht="17.100000000000001" customHeight="1" thickBot="1" x14ac:dyDescent="0.3">
      <c r="B41" s="266">
        <v>37</v>
      </c>
      <c r="C41" s="64" t="s">
        <v>191</v>
      </c>
      <c r="D41" s="181">
        <v>57644</v>
      </c>
      <c r="E41" s="324">
        <v>2737</v>
      </c>
      <c r="F41" s="321">
        <v>3</v>
      </c>
      <c r="G41" s="330">
        <f t="shared" si="0"/>
        <v>1.0960906101571064</v>
      </c>
      <c r="H41" s="337" t="s">
        <v>170</v>
      </c>
      <c r="I41" s="266">
        <v>37</v>
      </c>
      <c r="J41" s="200" t="s">
        <v>191</v>
      </c>
      <c r="K41" s="181">
        <v>57644</v>
      </c>
      <c r="L41" s="324">
        <v>2737</v>
      </c>
      <c r="M41" s="321">
        <v>2</v>
      </c>
      <c r="N41" s="332">
        <f t="shared" si="1"/>
        <v>0.73072707343807086</v>
      </c>
    </row>
    <row r="42" spans="2:14" ht="17.100000000000001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60</v>
      </c>
      <c r="G42" s="330">
        <f t="shared" si="0"/>
        <v>1.2819964958762446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21">
        <v>64</v>
      </c>
      <c r="N42" s="330">
        <f t="shared" si="1"/>
        <v>1.3674629289346609</v>
      </c>
    </row>
    <row r="43" spans="2:14" ht="17.100000000000001" customHeight="1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8</v>
      </c>
      <c r="G43" s="330">
        <f t="shared" si="0"/>
        <v>2.0613244009275959</v>
      </c>
      <c r="H43" s="337" t="s">
        <v>170</v>
      </c>
      <c r="I43" s="266">
        <v>39</v>
      </c>
      <c r="J43" s="64" t="s">
        <v>71</v>
      </c>
      <c r="K43" s="181">
        <v>57742</v>
      </c>
      <c r="L43" s="324">
        <v>3881</v>
      </c>
      <c r="M43" s="321">
        <v>7</v>
      </c>
      <c r="N43" s="330">
        <f t="shared" si="1"/>
        <v>1.8036588508116465</v>
      </c>
    </row>
    <row r="44" spans="2:14" ht="17.100000000000001" customHeight="1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1">
        <v>3</v>
      </c>
      <c r="N44" s="330">
        <f t="shared" si="1"/>
        <v>1.31521262604121</v>
      </c>
    </row>
    <row r="45" spans="2:14" ht="17.100000000000001" customHeight="1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332">
        <f t="shared" si="1"/>
        <v>0</v>
      </c>
    </row>
    <row r="46" spans="2:14" ht="17.100000000000001" customHeight="1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17</v>
      </c>
      <c r="G46" s="330">
        <f t="shared" si="0"/>
        <v>1.8640350877192982</v>
      </c>
      <c r="H46" s="331"/>
      <c r="I46" s="266">
        <v>42</v>
      </c>
      <c r="J46" s="64" t="s">
        <v>194</v>
      </c>
      <c r="K46" s="181">
        <v>57902</v>
      </c>
      <c r="L46" s="324">
        <v>9120</v>
      </c>
      <c r="M46" s="321">
        <v>18</v>
      </c>
      <c r="N46" s="330">
        <f t="shared" si="1"/>
        <v>1.9736842105263157</v>
      </c>
    </row>
    <row r="47" spans="2:14" ht="17.100000000000001" customHeight="1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3</v>
      </c>
      <c r="G47" s="332">
        <f t="shared" si="0"/>
        <v>0.78595755829185221</v>
      </c>
      <c r="H47" s="331"/>
      <c r="I47" s="266">
        <v>43</v>
      </c>
      <c r="J47" s="200" t="s">
        <v>79</v>
      </c>
      <c r="K47" s="181">
        <v>58008</v>
      </c>
      <c r="L47" s="324">
        <v>3817</v>
      </c>
      <c r="M47" s="321">
        <v>3</v>
      </c>
      <c r="N47" s="332">
        <f t="shared" si="1"/>
        <v>0.78595755829185221</v>
      </c>
    </row>
    <row r="48" spans="2:14" ht="17.100000000000001" customHeight="1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6</v>
      </c>
      <c r="G48" s="330">
        <f t="shared" si="0"/>
        <v>1.3953488372093024</v>
      </c>
      <c r="H48" s="337" t="s">
        <v>170</v>
      </c>
      <c r="I48" s="266">
        <v>44</v>
      </c>
      <c r="J48" s="64" t="s">
        <v>81</v>
      </c>
      <c r="K48" s="181">
        <v>58142</v>
      </c>
      <c r="L48" s="324">
        <v>4300</v>
      </c>
      <c r="M48" s="321">
        <v>5</v>
      </c>
      <c r="N48" s="330">
        <f t="shared" si="1"/>
        <v>1.1627906976744187</v>
      </c>
    </row>
    <row r="49" spans="2:14" ht="17.100000000000001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1</v>
      </c>
      <c r="G49" s="332">
        <f t="shared" si="0"/>
        <v>0.67159167226326388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1">
        <v>1</v>
      </c>
      <c r="N49" s="332">
        <f t="shared" si="1"/>
        <v>0.67159167226326388</v>
      </c>
    </row>
    <row r="50" spans="2:14" ht="17.100000000000001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1">
        <v>0</v>
      </c>
      <c r="N50" s="332">
        <f t="shared" si="1"/>
        <v>0</v>
      </c>
    </row>
    <row r="51" spans="2:14" ht="17.100000000000001" customHeight="1" thickBot="1" x14ac:dyDescent="0.3">
      <c r="B51" s="266">
        <v>47</v>
      </c>
      <c r="C51" s="232" t="s">
        <v>87</v>
      </c>
      <c r="D51" s="181">
        <v>58259</v>
      </c>
      <c r="E51" s="324">
        <v>4972</v>
      </c>
      <c r="F51" s="321">
        <v>15</v>
      </c>
      <c r="G51" s="333">
        <f t="shared" si="0"/>
        <v>3.0168946098149636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21">
        <v>18</v>
      </c>
      <c r="N51" s="333">
        <f t="shared" si="1"/>
        <v>3.6202735317779564</v>
      </c>
    </row>
    <row r="52" spans="2:14" ht="17.100000000000001" customHeight="1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6</v>
      </c>
      <c r="G52" s="330">
        <f t="shared" si="0"/>
        <v>1.292824822236587</v>
      </c>
      <c r="H52" s="331"/>
      <c r="I52" s="266">
        <v>48</v>
      </c>
      <c r="J52" s="64" t="s">
        <v>89</v>
      </c>
      <c r="K52" s="181">
        <v>58311</v>
      </c>
      <c r="L52" s="324">
        <v>4641</v>
      </c>
      <c r="M52" s="321">
        <v>7</v>
      </c>
      <c r="N52" s="330">
        <f t="shared" si="1"/>
        <v>1.5082956259426847</v>
      </c>
    </row>
    <row r="53" spans="2:14" ht="17.100000000000001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1">
        <v>2</v>
      </c>
      <c r="N53" s="332">
        <f t="shared" si="1"/>
        <v>0.87221979938944616</v>
      </c>
    </row>
    <row r="54" spans="2:14" ht="17.100000000000001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1</v>
      </c>
      <c r="G54" s="332">
        <f t="shared" si="0"/>
        <v>0.7293946024799417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332">
        <f t="shared" si="1"/>
        <v>0.7293946024799417</v>
      </c>
    </row>
    <row r="55" spans="2:14" ht="17.100000000000001" customHeight="1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1">
        <v>4</v>
      </c>
      <c r="N55" s="330">
        <f t="shared" si="1"/>
        <v>2.4479804161566707</v>
      </c>
    </row>
    <row r="56" spans="2:14" ht="17.100000000000001" customHeight="1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1">
        <v>0</v>
      </c>
      <c r="N56" s="332">
        <f t="shared" si="1"/>
        <v>0</v>
      </c>
    </row>
    <row r="57" spans="2:14" ht="17.100000000000001" customHeight="1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2</v>
      </c>
      <c r="G57" s="332">
        <f t="shared" si="0"/>
        <v>0.55035773252614195</v>
      </c>
      <c r="H57" s="337" t="s">
        <v>170</v>
      </c>
      <c r="I57" s="266">
        <v>53</v>
      </c>
      <c r="J57" s="200" t="s">
        <v>99</v>
      </c>
      <c r="K57" s="181">
        <v>55160</v>
      </c>
      <c r="L57" s="324">
        <v>3634</v>
      </c>
      <c r="M57" s="321">
        <v>1</v>
      </c>
      <c r="N57" s="332">
        <f t="shared" si="1"/>
        <v>0.27517886626307098</v>
      </c>
    </row>
    <row r="58" spans="2:14" ht="17.100000000000001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12</v>
      </c>
      <c r="G58" s="330">
        <f t="shared" si="0"/>
        <v>2.0442930153321974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21">
        <v>14</v>
      </c>
      <c r="N58" s="330">
        <f t="shared" si="1"/>
        <v>2.385008517887564</v>
      </c>
    </row>
    <row r="59" spans="2:14" ht="17.100000000000001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330">
        <f t="shared" si="1"/>
        <v>1.0400416016640666</v>
      </c>
    </row>
    <row r="60" spans="2:14" ht="17.100000000000001" customHeight="1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5</v>
      </c>
      <c r="G60" s="330">
        <f t="shared" si="0"/>
        <v>1.5206812652068127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1">
        <v>4</v>
      </c>
      <c r="N60" s="330">
        <f t="shared" si="1"/>
        <v>1.2165450121654502</v>
      </c>
    </row>
    <row r="61" spans="2:14" ht="17.100000000000001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1">
        <v>1</v>
      </c>
      <c r="N61" s="332">
        <f t="shared" si="1"/>
        <v>0.3048780487804878</v>
      </c>
    </row>
    <row r="62" spans="2:14" ht="17.100000000000001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1">
        <v>3</v>
      </c>
      <c r="N62" s="330">
        <f t="shared" si="1"/>
        <v>1.3100436681222707</v>
      </c>
    </row>
    <row r="63" spans="2:14" ht="17.100000000000001" customHeight="1" thickBot="1" x14ac:dyDescent="0.3">
      <c r="B63" s="266">
        <v>59</v>
      </c>
      <c r="C63" s="232" t="s">
        <v>202</v>
      </c>
      <c r="D63" s="181">
        <v>58794</v>
      </c>
      <c r="E63" s="324">
        <v>1147</v>
      </c>
      <c r="F63" s="321">
        <v>5</v>
      </c>
      <c r="G63" s="333">
        <f t="shared" si="0"/>
        <v>4.3591979075850045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333">
        <f t="shared" si="1"/>
        <v>4.3591979075850045</v>
      </c>
    </row>
    <row r="64" spans="2:14" ht="17.100000000000001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1">
        <v>0</v>
      </c>
      <c r="N64" s="332">
        <f t="shared" si="1"/>
        <v>0</v>
      </c>
    </row>
    <row r="65" spans="2:14" ht="17.100000000000001" customHeight="1" thickBot="1" x14ac:dyDescent="0.3">
      <c r="B65" s="266">
        <v>61</v>
      </c>
      <c r="C65" s="232" t="s">
        <v>203</v>
      </c>
      <c r="D65" s="181">
        <v>58918</v>
      </c>
      <c r="E65" s="324">
        <v>1647</v>
      </c>
      <c r="F65" s="321">
        <v>5</v>
      </c>
      <c r="G65" s="333">
        <f t="shared" si="0"/>
        <v>3.0358227079538556</v>
      </c>
      <c r="H65" s="337" t="s">
        <v>170</v>
      </c>
      <c r="I65" s="266">
        <v>61</v>
      </c>
      <c r="J65" s="64" t="s">
        <v>203</v>
      </c>
      <c r="K65" s="181">
        <v>58918</v>
      </c>
      <c r="L65" s="324">
        <v>1647</v>
      </c>
      <c r="M65" s="321">
        <v>2</v>
      </c>
      <c r="N65" s="330">
        <f t="shared" si="1"/>
        <v>1.2143290831815421</v>
      </c>
    </row>
    <row r="66" spans="2:14" ht="17.100000000000001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1">
        <v>2</v>
      </c>
      <c r="N66" s="333">
        <f t="shared" si="1"/>
        <v>3.1796502384737679</v>
      </c>
    </row>
    <row r="67" spans="2:14" ht="17.100000000000001" customHeight="1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17</v>
      </c>
      <c r="G67" s="333">
        <f t="shared" si="0"/>
        <v>3.5654362416107381</v>
      </c>
      <c r="H67" s="337" t="s">
        <v>170</v>
      </c>
      <c r="I67" s="266">
        <v>63</v>
      </c>
      <c r="J67" s="232" t="s">
        <v>131</v>
      </c>
      <c r="K67" s="181">
        <v>59041</v>
      </c>
      <c r="L67" s="324">
        <v>4768</v>
      </c>
      <c r="M67" s="321">
        <v>16</v>
      </c>
      <c r="N67" s="333">
        <f t="shared" si="1"/>
        <v>3.3557046979865772</v>
      </c>
    </row>
    <row r="68" spans="2:14" ht="17.100000000000001" customHeight="1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330">
        <f t="shared" si="1"/>
        <v>2.1367521367521367</v>
      </c>
    </row>
    <row r="69" spans="2:14" ht="17.100000000000001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332">
        <f t="shared" ref="N69:N86" si="3">M69*1000/L69</f>
        <v>0</v>
      </c>
    </row>
    <row r="70" spans="2:14" ht="17.100000000000001" customHeight="1" thickBot="1" x14ac:dyDescent="0.3">
      <c r="B70" s="266">
        <v>66</v>
      </c>
      <c r="C70" s="64" t="s">
        <v>206</v>
      </c>
      <c r="D70" s="181">
        <v>59283</v>
      </c>
      <c r="E70" s="324">
        <v>1483</v>
      </c>
      <c r="F70" s="321">
        <v>2</v>
      </c>
      <c r="G70" s="330">
        <f t="shared" si="2"/>
        <v>1.3486176668914363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330">
        <f t="shared" si="3"/>
        <v>1.3486176668914363</v>
      </c>
    </row>
    <row r="71" spans="2:14" ht="17.100000000000001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7</v>
      </c>
      <c r="G71" s="333">
        <f t="shared" si="2"/>
        <v>4.5691906005221936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1">
        <v>8</v>
      </c>
      <c r="N71" s="333">
        <f t="shared" si="3"/>
        <v>5.2219321148825069</v>
      </c>
    </row>
    <row r="72" spans="2:14" ht="17.100000000000001" customHeight="1" thickBot="1" x14ac:dyDescent="0.3">
      <c r="B72" s="266">
        <v>68</v>
      </c>
      <c r="C72" s="200" t="s">
        <v>208</v>
      </c>
      <c r="D72" s="181">
        <v>55311</v>
      </c>
      <c r="E72" s="324">
        <v>2202</v>
      </c>
      <c r="F72" s="321">
        <v>1</v>
      </c>
      <c r="G72" s="332">
        <f t="shared" si="2"/>
        <v>0.45413260672116257</v>
      </c>
      <c r="H72" s="331"/>
      <c r="I72" s="266">
        <v>68</v>
      </c>
      <c r="J72" s="64" t="s">
        <v>208</v>
      </c>
      <c r="K72" s="181">
        <v>55311</v>
      </c>
      <c r="L72" s="324">
        <v>2202</v>
      </c>
      <c r="M72" s="321">
        <v>3</v>
      </c>
      <c r="N72" s="330">
        <f t="shared" si="3"/>
        <v>1.3623978201634876</v>
      </c>
    </row>
    <row r="73" spans="2:14" ht="17.100000000000001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1">
        <v>0</v>
      </c>
      <c r="N73" s="332">
        <f t="shared" si="3"/>
        <v>0</v>
      </c>
    </row>
    <row r="74" spans="2:14" ht="17.100000000000001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330">
        <f t="shared" si="3"/>
        <v>1.3410818059901655</v>
      </c>
    </row>
    <row r="75" spans="2:14" ht="17.100000000000001" customHeight="1" thickBot="1" x14ac:dyDescent="0.3">
      <c r="B75" s="266">
        <v>71</v>
      </c>
      <c r="C75" s="232" t="s">
        <v>211</v>
      </c>
      <c r="D75" s="181">
        <v>59327</v>
      </c>
      <c r="E75" s="324">
        <v>4124</v>
      </c>
      <c r="F75" s="321">
        <v>13</v>
      </c>
      <c r="G75" s="333">
        <f t="shared" si="2"/>
        <v>3.1522793404461686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1">
        <v>14</v>
      </c>
      <c r="N75" s="333">
        <f t="shared" si="3"/>
        <v>3.3947623666343354</v>
      </c>
    </row>
    <row r="76" spans="2:14" ht="17.100000000000001" customHeight="1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1">
        <v>9</v>
      </c>
      <c r="N76" s="333">
        <f t="shared" si="3"/>
        <v>3.9560439560439562</v>
      </c>
    </row>
    <row r="77" spans="2:14" ht="17.100000000000001" customHeight="1" thickBot="1" x14ac:dyDescent="0.3">
      <c r="B77" s="266">
        <v>73</v>
      </c>
      <c r="C77" s="232" t="s">
        <v>151</v>
      </c>
      <c r="D77" s="181">
        <v>59657</v>
      </c>
      <c r="E77" s="324">
        <v>1520</v>
      </c>
      <c r="F77" s="321">
        <v>5</v>
      </c>
      <c r="G77" s="333">
        <f t="shared" si="2"/>
        <v>3.2894736842105261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333">
        <f t="shared" si="3"/>
        <v>3.2894736842105261</v>
      </c>
    </row>
    <row r="78" spans="2:14" ht="17.100000000000001" customHeight="1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1">
        <v>1</v>
      </c>
      <c r="N78" s="332">
        <f t="shared" si="3"/>
        <v>0.58105752469494476</v>
      </c>
    </row>
    <row r="79" spans="2:14" ht="17.100000000000001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6</v>
      </c>
      <c r="G79" s="330">
        <f t="shared" si="2"/>
        <v>1.3071895424836601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1">
        <v>6</v>
      </c>
      <c r="N79" s="330">
        <f t="shared" si="3"/>
        <v>1.3071895424836601</v>
      </c>
    </row>
    <row r="80" spans="2:14" ht="17.100000000000001" customHeight="1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1">
        <v>1</v>
      </c>
      <c r="N80" s="332">
        <f t="shared" si="3"/>
        <v>0.45829514207149402</v>
      </c>
    </row>
    <row r="81" spans="2:14" ht="17.100000000000001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0</v>
      </c>
      <c r="G81" s="332">
        <f t="shared" si="2"/>
        <v>0</v>
      </c>
      <c r="H81" s="331"/>
      <c r="I81" s="266">
        <v>77</v>
      </c>
      <c r="J81" s="200" t="s">
        <v>213</v>
      </c>
      <c r="K81" s="181">
        <v>59880</v>
      </c>
      <c r="L81" s="324">
        <v>2566</v>
      </c>
      <c r="M81" s="321">
        <v>0</v>
      </c>
      <c r="N81" s="332">
        <f t="shared" si="3"/>
        <v>0</v>
      </c>
    </row>
    <row r="82" spans="2:14" ht="17.100000000000001" customHeight="1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1">
        <v>0</v>
      </c>
      <c r="N82" s="332">
        <f t="shared" si="3"/>
        <v>0</v>
      </c>
    </row>
    <row r="83" spans="2:14" ht="17.100000000000001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1">
        <v>2</v>
      </c>
      <c r="N83" s="330">
        <f t="shared" si="3"/>
        <v>2.1164021164021163</v>
      </c>
    </row>
    <row r="84" spans="2:14" ht="17.100000000000001" customHeight="1" thickBot="1" x14ac:dyDescent="0.3">
      <c r="B84" s="266">
        <v>80</v>
      </c>
      <c r="C84" s="64" t="s">
        <v>214</v>
      </c>
      <c r="D84" s="181">
        <v>60062</v>
      </c>
      <c r="E84" s="324">
        <v>5934</v>
      </c>
      <c r="F84" s="321">
        <v>7</v>
      </c>
      <c r="G84" s="330">
        <f t="shared" si="2"/>
        <v>1.1796427367711493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1">
        <v>7</v>
      </c>
      <c r="N84" s="330">
        <f t="shared" si="3"/>
        <v>1.1796427367711493</v>
      </c>
    </row>
    <row r="85" spans="2:14" ht="17.100000000000001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22">
        <v>1</v>
      </c>
      <c r="N85" s="332">
        <f t="shared" si="3"/>
        <v>0.69492703266157052</v>
      </c>
    </row>
    <row r="86" spans="2:14" ht="17.100000000000001" customHeight="1" thickTop="1" thickBot="1" x14ac:dyDescent="0.3">
      <c r="B86" s="412" t="s">
        <v>215</v>
      </c>
      <c r="C86" s="413"/>
      <c r="D86" s="414"/>
      <c r="E86" s="335">
        <f>SUM(E5:E85)</f>
        <v>759066</v>
      </c>
      <c r="F86" s="335">
        <f>SUM(F5:F85)</f>
        <v>1024</v>
      </c>
      <c r="G86" s="336">
        <f t="shared" si="2"/>
        <v>1.3490263033780989</v>
      </c>
      <c r="H86" s="331"/>
      <c r="I86" s="412" t="s">
        <v>215</v>
      </c>
      <c r="J86" s="413"/>
      <c r="K86" s="414"/>
      <c r="L86" s="335">
        <f>SUM(L5:L85)</f>
        <v>759066</v>
      </c>
      <c r="M86" s="335">
        <f>SUM(M5:M85)</f>
        <v>1044</v>
      </c>
      <c r="N86" s="336">
        <f t="shared" si="3"/>
        <v>1.3753744733659523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G5" sqref="G5:G86"/>
    </sheetView>
  </sheetViews>
  <sheetFormatPr defaultRowHeight="15" x14ac:dyDescent="0.25"/>
  <cols>
    <col min="3" max="3" width="22.28515625" customWidth="1"/>
    <col min="5" max="5" width="14" customWidth="1"/>
    <col min="7" max="7" width="10.85546875" customWidth="1"/>
    <col min="10" max="10" width="21.140625" customWidth="1"/>
    <col min="12" max="12" width="12.140625" customWidth="1"/>
    <col min="14" max="14" width="11.7109375" customWidth="1"/>
  </cols>
  <sheetData>
    <row r="1" spans="2:14" ht="16.5" thickBot="1" x14ac:dyDescent="0.3">
      <c r="C1" s="249">
        <v>44331</v>
      </c>
      <c r="J1" s="249">
        <v>44330</v>
      </c>
    </row>
    <row r="2" spans="2:14" ht="57.75" customHeight="1" thickBot="1" x14ac:dyDescent="0.35">
      <c r="B2" s="393" t="s">
        <v>330</v>
      </c>
      <c r="C2" s="394"/>
      <c r="D2" s="394"/>
      <c r="E2" s="394"/>
      <c r="F2" s="394"/>
      <c r="G2" s="395"/>
      <c r="I2" s="393" t="s">
        <v>329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66" customHeight="1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27.75" customHeight="1" thickTop="1" thickBot="1" x14ac:dyDescent="0.3">
      <c r="B5" s="266">
        <v>1</v>
      </c>
      <c r="C5" s="64" t="s">
        <v>226</v>
      </c>
      <c r="D5" s="181">
        <v>54975</v>
      </c>
      <c r="E5" s="323">
        <v>337954</v>
      </c>
      <c r="F5" s="321">
        <v>450</v>
      </c>
      <c r="G5" s="330">
        <f t="shared" ref="G5:G68" si="0">F5*1000/E5</f>
        <v>1.3315421625428312</v>
      </c>
      <c r="H5" s="331"/>
      <c r="I5" s="266">
        <v>1</v>
      </c>
      <c r="J5" s="64" t="s">
        <v>226</v>
      </c>
      <c r="K5" s="181">
        <v>54975</v>
      </c>
      <c r="L5" s="323">
        <v>337954</v>
      </c>
      <c r="M5" s="321">
        <v>475</v>
      </c>
      <c r="N5" s="330">
        <f t="shared" ref="N5:N68" si="1">M5*1000/L5</f>
        <v>1.405516727128544</v>
      </c>
    </row>
    <row r="6" spans="2:14" ht="15.75" thickBot="1" x14ac:dyDescent="0.3">
      <c r="B6" s="266">
        <v>2</v>
      </c>
      <c r="C6" s="200" t="s">
        <v>227</v>
      </c>
      <c r="D6" s="181">
        <v>55008</v>
      </c>
      <c r="E6" s="324">
        <v>38421</v>
      </c>
      <c r="F6" s="321">
        <v>22</v>
      </c>
      <c r="G6" s="332">
        <f t="shared" si="0"/>
        <v>0.57260352411441662</v>
      </c>
      <c r="H6" s="331"/>
      <c r="I6" s="266">
        <v>2</v>
      </c>
      <c r="J6" s="200" t="s">
        <v>227</v>
      </c>
      <c r="K6" s="181">
        <v>55008</v>
      </c>
      <c r="L6" s="324">
        <v>38421</v>
      </c>
      <c r="M6" s="321">
        <v>30</v>
      </c>
      <c r="N6" s="332">
        <f t="shared" si="1"/>
        <v>0.78082298742874989</v>
      </c>
    </row>
    <row r="7" spans="2:14" ht="15.75" thickBot="1" x14ac:dyDescent="0.3">
      <c r="B7" s="266">
        <v>3</v>
      </c>
      <c r="C7" s="64" t="s">
        <v>228</v>
      </c>
      <c r="D7" s="181">
        <v>55384</v>
      </c>
      <c r="E7" s="324">
        <v>23023</v>
      </c>
      <c r="F7" s="321">
        <v>27</v>
      </c>
      <c r="G7" s="330">
        <f t="shared" si="0"/>
        <v>1.1727403031750858</v>
      </c>
      <c r="H7" s="331"/>
      <c r="I7" s="266">
        <v>3</v>
      </c>
      <c r="J7" s="64" t="s">
        <v>228</v>
      </c>
      <c r="K7" s="181">
        <v>55384</v>
      </c>
      <c r="L7" s="324">
        <v>23023</v>
      </c>
      <c r="M7" s="321">
        <v>29</v>
      </c>
      <c r="N7" s="330">
        <f t="shared" si="1"/>
        <v>1.2596099552621292</v>
      </c>
    </row>
    <row r="8" spans="2:14" ht="15.75" thickBot="1" x14ac:dyDescent="0.3">
      <c r="B8" s="266">
        <v>4</v>
      </c>
      <c r="C8" s="64" t="s">
        <v>229</v>
      </c>
      <c r="D8" s="181">
        <v>55259</v>
      </c>
      <c r="E8" s="324">
        <v>55557</v>
      </c>
      <c r="F8" s="321">
        <v>81</v>
      </c>
      <c r="G8" s="330">
        <f t="shared" si="0"/>
        <v>1.4579620929855823</v>
      </c>
      <c r="H8" s="337"/>
      <c r="I8" s="266">
        <v>4</v>
      </c>
      <c r="J8" s="64" t="s">
        <v>229</v>
      </c>
      <c r="K8" s="181">
        <v>55259</v>
      </c>
      <c r="L8" s="324">
        <v>55557</v>
      </c>
      <c r="M8" s="321">
        <v>85</v>
      </c>
      <c r="N8" s="330">
        <f t="shared" si="1"/>
        <v>1.5299602210342531</v>
      </c>
    </row>
    <row r="9" spans="2:14" ht="27" customHeight="1" thickBot="1" x14ac:dyDescent="0.3">
      <c r="B9" s="266">
        <v>5</v>
      </c>
      <c r="C9" s="64" t="s">
        <v>230</v>
      </c>
      <c r="D9" s="181">
        <v>55357</v>
      </c>
      <c r="E9" s="324">
        <v>27498</v>
      </c>
      <c r="F9" s="321">
        <v>39</v>
      </c>
      <c r="G9" s="330">
        <f t="shared" si="0"/>
        <v>1.4182849661793584</v>
      </c>
      <c r="H9" s="337"/>
      <c r="I9" s="266">
        <v>5</v>
      </c>
      <c r="J9" s="64" t="s">
        <v>230</v>
      </c>
      <c r="K9" s="181">
        <v>55357</v>
      </c>
      <c r="L9" s="324">
        <v>27498</v>
      </c>
      <c r="M9" s="321">
        <v>43</v>
      </c>
      <c r="N9" s="330">
        <f t="shared" si="1"/>
        <v>1.5637500909157029</v>
      </c>
    </row>
    <row r="10" spans="2:14" ht="15.75" thickBot="1" x14ac:dyDescent="0.3">
      <c r="B10" s="266">
        <v>6</v>
      </c>
      <c r="C10" s="200" t="s">
        <v>231</v>
      </c>
      <c r="D10" s="181">
        <v>55446</v>
      </c>
      <c r="E10" s="324">
        <v>9559</v>
      </c>
      <c r="F10" s="321">
        <v>7</v>
      </c>
      <c r="G10" s="332">
        <f t="shared" si="0"/>
        <v>0.7322941730306517</v>
      </c>
      <c r="H10" s="331"/>
      <c r="I10" s="266">
        <v>6</v>
      </c>
      <c r="J10" s="200" t="s">
        <v>231</v>
      </c>
      <c r="K10" s="181">
        <v>55446</v>
      </c>
      <c r="L10" s="324">
        <v>9559</v>
      </c>
      <c r="M10" s="321">
        <v>9</v>
      </c>
      <c r="N10" s="332">
        <f t="shared" si="1"/>
        <v>0.94152107961083797</v>
      </c>
    </row>
    <row r="11" spans="2:14" ht="27" customHeight="1" thickBot="1" x14ac:dyDescent="0.3">
      <c r="B11" s="266">
        <v>7</v>
      </c>
      <c r="C11" s="200" t="s">
        <v>172</v>
      </c>
      <c r="D11" s="181">
        <v>55473</v>
      </c>
      <c r="E11" s="324">
        <v>6574</v>
      </c>
      <c r="F11" s="321">
        <v>6</v>
      </c>
      <c r="G11" s="332">
        <f t="shared" si="0"/>
        <v>0.91268634012777605</v>
      </c>
      <c r="H11" s="331"/>
      <c r="I11" s="266">
        <v>7</v>
      </c>
      <c r="J11" s="200" t="s">
        <v>172</v>
      </c>
      <c r="K11" s="181">
        <v>55473</v>
      </c>
      <c r="L11" s="324">
        <v>6574</v>
      </c>
      <c r="M11" s="321">
        <v>6</v>
      </c>
      <c r="N11" s="332">
        <f t="shared" si="1"/>
        <v>0.91268634012777605</v>
      </c>
    </row>
    <row r="12" spans="2:14" ht="15.75" thickBot="1" x14ac:dyDescent="0.3">
      <c r="B12" s="266">
        <v>8</v>
      </c>
      <c r="C12" s="64" t="s">
        <v>9</v>
      </c>
      <c r="D12" s="181">
        <v>55598</v>
      </c>
      <c r="E12" s="324">
        <v>1088</v>
      </c>
      <c r="F12" s="321">
        <v>3</v>
      </c>
      <c r="G12" s="330">
        <f t="shared" si="0"/>
        <v>2.7573529411764706</v>
      </c>
      <c r="H12" s="331"/>
      <c r="I12" s="266">
        <v>8</v>
      </c>
      <c r="J12" s="64" t="s">
        <v>9</v>
      </c>
      <c r="K12" s="181">
        <v>55598</v>
      </c>
      <c r="L12" s="324">
        <v>1088</v>
      </c>
      <c r="M12" s="321">
        <v>3</v>
      </c>
      <c r="N12" s="330">
        <f t="shared" si="1"/>
        <v>2.7573529411764706</v>
      </c>
    </row>
    <row r="13" spans="2:14" ht="15.75" thickBot="1" x14ac:dyDescent="0.3">
      <c r="B13" s="266">
        <v>9</v>
      </c>
      <c r="C13" s="200" t="s">
        <v>173</v>
      </c>
      <c r="D13" s="181">
        <v>55623</v>
      </c>
      <c r="E13" s="324">
        <v>1181</v>
      </c>
      <c r="F13" s="321">
        <v>1</v>
      </c>
      <c r="G13" s="332">
        <f t="shared" si="0"/>
        <v>0.84674005080440307</v>
      </c>
      <c r="H13" s="331"/>
      <c r="I13" s="266">
        <v>9</v>
      </c>
      <c r="J13" s="200" t="s">
        <v>173</v>
      </c>
      <c r="K13" s="181">
        <v>55623</v>
      </c>
      <c r="L13" s="324">
        <v>1181</v>
      </c>
      <c r="M13" s="321">
        <v>1</v>
      </c>
      <c r="N13" s="332">
        <f t="shared" si="1"/>
        <v>0.84674005080440307</v>
      </c>
    </row>
    <row r="14" spans="2:14" ht="15.75" thickBot="1" x14ac:dyDescent="0.3">
      <c r="B14" s="266">
        <v>10</v>
      </c>
      <c r="C14" s="64" t="s">
        <v>13</v>
      </c>
      <c r="D14" s="181">
        <v>55687</v>
      </c>
      <c r="E14" s="324">
        <v>15444</v>
      </c>
      <c r="F14" s="321">
        <v>16</v>
      </c>
      <c r="G14" s="330">
        <f t="shared" si="0"/>
        <v>1.0360010360010361</v>
      </c>
      <c r="H14" s="331"/>
      <c r="I14" s="266">
        <v>10</v>
      </c>
      <c r="J14" s="64" t="s">
        <v>13</v>
      </c>
      <c r="K14" s="181">
        <v>55687</v>
      </c>
      <c r="L14" s="324">
        <v>15444</v>
      </c>
      <c r="M14" s="321">
        <v>20</v>
      </c>
      <c r="N14" s="330">
        <f t="shared" si="1"/>
        <v>1.295001295001295</v>
      </c>
    </row>
    <row r="15" spans="2:14" ht="27" customHeight="1" thickBot="1" x14ac:dyDescent="0.3">
      <c r="B15" s="266">
        <v>11</v>
      </c>
      <c r="C15" s="200" t="s">
        <v>174</v>
      </c>
      <c r="D15" s="181">
        <v>55776</v>
      </c>
      <c r="E15" s="324">
        <v>1455</v>
      </c>
      <c r="F15" s="321">
        <v>1</v>
      </c>
      <c r="G15" s="332">
        <f t="shared" si="0"/>
        <v>0.6872852233676976</v>
      </c>
      <c r="H15" s="331"/>
      <c r="I15" s="266">
        <v>11</v>
      </c>
      <c r="J15" s="200" t="s">
        <v>174</v>
      </c>
      <c r="K15" s="181">
        <v>55776</v>
      </c>
      <c r="L15" s="324">
        <v>1455</v>
      </c>
      <c r="M15" s="321">
        <v>1</v>
      </c>
      <c r="N15" s="332">
        <f t="shared" si="1"/>
        <v>0.6872852233676976</v>
      </c>
    </row>
    <row r="16" spans="2:14" ht="15.75" thickBot="1" x14ac:dyDescent="0.3">
      <c r="B16" s="266">
        <v>12</v>
      </c>
      <c r="C16" s="64" t="s">
        <v>17</v>
      </c>
      <c r="D16" s="181">
        <v>55838</v>
      </c>
      <c r="E16" s="324">
        <v>13032</v>
      </c>
      <c r="F16" s="321">
        <v>14</v>
      </c>
      <c r="G16" s="330">
        <f t="shared" si="0"/>
        <v>1.0742786985880908</v>
      </c>
      <c r="H16" s="337" t="s">
        <v>170</v>
      </c>
      <c r="I16" s="266">
        <v>12</v>
      </c>
      <c r="J16" s="200" t="s">
        <v>17</v>
      </c>
      <c r="K16" s="181">
        <v>55838</v>
      </c>
      <c r="L16" s="324">
        <v>13032</v>
      </c>
      <c r="M16" s="321">
        <v>12</v>
      </c>
      <c r="N16" s="332">
        <f t="shared" si="1"/>
        <v>0.92081031307550643</v>
      </c>
    </row>
    <row r="17" spans="2:14" ht="27" customHeight="1" thickBot="1" x14ac:dyDescent="0.3">
      <c r="B17" s="266">
        <v>13</v>
      </c>
      <c r="C17" s="64" t="s">
        <v>175</v>
      </c>
      <c r="D17" s="181">
        <v>55918</v>
      </c>
      <c r="E17" s="324">
        <v>1976</v>
      </c>
      <c r="F17" s="321">
        <v>2</v>
      </c>
      <c r="G17" s="330">
        <f t="shared" si="0"/>
        <v>1.0121457489878543</v>
      </c>
      <c r="H17" s="331"/>
      <c r="I17" s="266">
        <v>13</v>
      </c>
      <c r="J17" s="64" t="s">
        <v>175</v>
      </c>
      <c r="K17" s="181">
        <v>55918</v>
      </c>
      <c r="L17" s="324">
        <v>1976</v>
      </c>
      <c r="M17" s="321">
        <v>2</v>
      </c>
      <c r="N17" s="330">
        <f t="shared" si="1"/>
        <v>1.0121457489878543</v>
      </c>
    </row>
    <row r="18" spans="2:14" ht="15.75" thickBot="1" x14ac:dyDescent="0.3">
      <c r="B18" s="266">
        <v>14</v>
      </c>
      <c r="C18" s="200" t="s">
        <v>176</v>
      </c>
      <c r="D18" s="181">
        <v>56014</v>
      </c>
      <c r="E18" s="324">
        <v>1338</v>
      </c>
      <c r="F18" s="321">
        <v>0</v>
      </c>
      <c r="G18" s="332">
        <f t="shared" si="0"/>
        <v>0</v>
      </c>
      <c r="H18" s="331"/>
      <c r="I18" s="266">
        <v>14</v>
      </c>
      <c r="J18" s="200" t="s">
        <v>176</v>
      </c>
      <c r="K18" s="181">
        <v>56014</v>
      </c>
      <c r="L18" s="324">
        <v>1338</v>
      </c>
      <c r="M18" s="321">
        <v>0</v>
      </c>
      <c r="N18" s="332">
        <f t="shared" si="1"/>
        <v>0</v>
      </c>
    </row>
    <row r="19" spans="2:14" ht="27" customHeight="1" thickBot="1" x14ac:dyDescent="0.3">
      <c r="B19" s="266">
        <v>15</v>
      </c>
      <c r="C19" s="200" t="s">
        <v>177</v>
      </c>
      <c r="D19" s="181">
        <v>56096</v>
      </c>
      <c r="E19" s="324">
        <v>1433</v>
      </c>
      <c r="F19" s="321">
        <v>0</v>
      </c>
      <c r="G19" s="332">
        <f t="shared" si="0"/>
        <v>0</v>
      </c>
      <c r="H19" s="331"/>
      <c r="I19" s="266">
        <v>15</v>
      </c>
      <c r="J19" s="200" t="s">
        <v>177</v>
      </c>
      <c r="K19" s="181">
        <v>56096</v>
      </c>
      <c r="L19" s="324">
        <v>1433</v>
      </c>
      <c r="M19" s="321">
        <v>0</v>
      </c>
      <c r="N19" s="332">
        <f t="shared" si="1"/>
        <v>0</v>
      </c>
    </row>
    <row r="20" spans="2:14" ht="16.5" thickBot="1" x14ac:dyDescent="0.3">
      <c r="B20" s="266">
        <v>16</v>
      </c>
      <c r="C20" s="64" t="s">
        <v>178</v>
      </c>
      <c r="D20" s="181">
        <v>56210</v>
      </c>
      <c r="E20" s="324">
        <v>4837</v>
      </c>
      <c r="F20" s="321">
        <v>10</v>
      </c>
      <c r="G20" s="330">
        <f t="shared" si="0"/>
        <v>2.067397146991937</v>
      </c>
      <c r="H20" s="53"/>
      <c r="I20" s="266">
        <v>16</v>
      </c>
      <c r="J20" s="64" t="s">
        <v>178</v>
      </c>
      <c r="K20" s="181">
        <v>56210</v>
      </c>
      <c r="L20" s="324">
        <v>4837</v>
      </c>
      <c r="M20" s="321">
        <v>10</v>
      </c>
      <c r="N20" s="330">
        <f t="shared" si="1"/>
        <v>2.067397146991937</v>
      </c>
    </row>
    <row r="21" spans="2:14" ht="15.75" thickBot="1" x14ac:dyDescent="0.3">
      <c r="B21" s="266">
        <v>17</v>
      </c>
      <c r="C21" s="200" t="s">
        <v>179</v>
      </c>
      <c r="D21" s="181">
        <v>56265</v>
      </c>
      <c r="E21" s="324">
        <v>1333</v>
      </c>
      <c r="F21" s="321">
        <v>0</v>
      </c>
      <c r="G21" s="332">
        <f t="shared" si="0"/>
        <v>0</v>
      </c>
      <c r="H21" s="331"/>
      <c r="I21" s="266">
        <v>17</v>
      </c>
      <c r="J21" s="200" t="s">
        <v>179</v>
      </c>
      <c r="K21" s="181">
        <v>56265</v>
      </c>
      <c r="L21" s="324">
        <v>1333</v>
      </c>
      <c r="M21" s="321">
        <v>0</v>
      </c>
      <c r="N21" s="332">
        <f t="shared" si="1"/>
        <v>0</v>
      </c>
    </row>
    <row r="22" spans="2:14" ht="15.75" thickBot="1" x14ac:dyDescent="0.3">
      <c r="B22" s="266">
        <v>18</v>
      </c>
      <c r="C22" s="200" t="s">
        <v>29</v>
      </c>
      <c r="D22" s="181">
        <v>56327</v>
      </c>
      <c r="E22" s="324">
        <v>1186</v>
      </c>
      <c r="F22" s="321">
        <v>0</v>
      </c>
      <c r="G22" s="332">
        <f t="shared" si="0"/>
        <v>0</v>
      </c>
      <c r="H22" s="331"/>
      <c r="I22" s="266">
        <v>18</v>
      </c>
      <c r="J22" s="200" t="s">
        <v>29</v>
      </c>
      <c r="K22" s="181">
        <v>56327</v>
      </c>
      <c r="L22" s="324">
        <v>1186</v>
      </c>
      <c r="M22" s="321">
        <v>0</v>
      </c>
      <c r="N22" s="332">
        <f t="shared" si="1"/>
        <v>0</v>
      </c>
    </row>
    <row r="23" spans="2:14" ht="15.75" thickBot="1" x14ac:dyDescent="0.3">
      <c r="B23" s="266">
        <v>19</v>
      </c>
      <c r="C23" s="64" t="s">
        <v>180</v>
      </c>
      <c r="D23" s="181">
        <v>56354</v>
      </c>
      <c r="E23" s="324">
        <v>2387</v>
      </c>
      <c r="F23" s="321">
        <v>6</v>
      </c>
      <c r="G23" s="330">
        <f t="shared" si="0"/>
        <v>2.5136154168412235</v>
      </c>
      <c r="H23" s="331"/>
      <c r="I23" s="266">
        <v>19</v>
      </c>
      <c r="J23" s="64" t="s">
        <v>180</v>
      </c>
      <c r="K23" s="181">
        <v>56354</v>
      </c>
      <c r="L23" s="324">
        <v>2387</v>
      </c>
      <c r="M23" s="321">
        <v>6</v>
      </c>
      <c r="N23" s="330">
        <f t="shared" si="1"/>
        <v>2.5136154168412235</v>
      </c>
    </row>
    <row r="24" spans="2:14" ht="27" customHeight="1" thickBot="1" x14ac:dyDescent="0.3">
      <c r="B24" s="266">
        <v>20</v>
      </c>
      <c r="C24" s="64" t="s">
        <v>181</v>
      </c>
      <c r="D24" s="181">
        <v>56425</v>
      </c>
      <c r="E24" s="324">
        <v>2358</v>
      </c>
      <c r="F24" s="321">
        <v>3</v>
      </c>
      <c r="G24" s="330">
        <f t="shared" si="0"/>
        <v>1.272264631043257</v>
      </c>
      <c r="H24" s="331"/>
      <c r="I24" s="266">
        <v>20</v>
      </c>
      <c r="J24" s="64" t="s">
        <v>181</v>
      </c>
      <c r="K24" s="181">
        <v>56425</v>
      </c>
      <c r="L24" s="324">
        <v>2358</v>
      </c>
      <c r="M24" s="321">
        <v>5</v>
      </c>
      <c r="N24" s="330">
        <f t="shared" si="1"/>
        <v>2.1204410517387617</v>
      </c>
    </row>
    <row r="25" spans="2:14" ht="27" customHeight="1" thickBot="1" x14ac:dyDescent="0.3">
      <c r="B25" s="266">
        <v>21</v>
      </c>
      <c r="C25" s="200" t="s">
        <v>182</v>
      </c>
      <c r="D25" s="181">
        <v>56461</v>
      </c>
      <c r="E25" s="324">
        <v>2496</v>
      </c>
      <c r="F25" s="321">
        <v>2</v>
      </c>
      <c r="G25" s="332">
        <f t="shared" si="0"/>
        <v>0.80128205128205132</v>
      </c>
      <c r="H25" s="331"/>
      <c r="I25" s="266">
        <v>21</v>
      </c>
      <c r="J25" s="200" t="s">
        <v>182</v>
      </c>
      <c r="K25" s="181">
        <v>56461</v>
      </c>
      <c r="L25" s="324">
        <v>2496</v>
      </c>
      <c r="M25" s="321">
        <v>2</v>
      </c>
      <c r="N25" s="332">
        <f t="shared" si="1"/>
        <v>0.80128205128205132</v>
      </c>
    </row>
    <row r="26" spans="2:14" ht="27" customHeight="1" thickBot="1" x14ac:dyDescent="0.3">
      <c r="B26" s="266">
        <v>22</v>
      </c>
      <c r="C26" s="200" t="s">
        <v>183</v>
      </c>
      <c r="D26" s="181">
        <v>56522</v>
      </c>
      <c r="E26" s="324">
        <v>2694</v>
      </c>
      <c r="F26" s="321">
        <v>1</v>
      </c>
      <c r="G26" s="332">
        <f t="shared" si="0"/>
        <v>0.3711952487008166</v>
      </c>
      <c r="H26" s="331"/>
      <c r="I26" s="266">
        <v>22</v>
      </c>
      <c r="J26" s="200" t="s">
        <v>183</v>
      </c>
      <c r="K26" s="181">
        <v>56522</v>
      </c>
      <c r="L26" s="324">
        <v>2694</v>
      </c>
      <c r="M26" s="321">
        <v>1</v>
      </c>
      <c r="N26" s="332">
        <f t="shared" si="1"/>
        <v>0.3711952487008166</v>
      </c>
    </row>
    <row r="27" spans="2:14" ht="27" customHeight="1" thickBot="1" x14ac:dyDescent="0.3">
      <c r="B27" s="266">
        <v>23</v>
      </c>
      <c r="C27" s="200" t="s">
        <v>184</v>
      </c>
      <c r="D27" s="181">
        <v>56568</v>
      </c>
      <c r="E27" s="324">
        <v>3056</v>
      </c>
      <c r="F27" s="321">
        <v>1</v>
      </c>
      <c r="G27" s="332">
        <f t="shared" si="0"/>
        <v>0.32722513089005234</v>
      </c>
      <c r="H27" s="331"/>
      <c r="I27" s="266">
        <v>23</v>
      </c>
      <c r="J27" s="200" t="s">
        <v>184</v>
      </c>
      <c r="K27" s="181">
        <v>56568</v>
      </c>
      <c r="L27" s="324">
        <v>3056</v>
      </c>
      <c r="M27" s="321">
        <v>1</v>
      </c>
      <c r="N27" s="332">
        <f t="shared" si="1"/>
        <v>0.32722513089005234</v>
      </c>
    </row>
    <row r="28" spans="2:14" ht="15.75" thickBot="1" x14ac:dyDescent="0.3">
      <c r="B28" s="266">
        <v>24</v>
      </c>
      <c r="C28" s="200" t="s">
        <v>185</v>
      </c>
      <c r="D28" s="181">
        <v>56666</v>
      </c>
      <c r="E28" s="324">
        <v>4785</v>
      </c>
      <c r="F28" s="321">
        <v>2</v>
      </c>
      <c r="G28" s="332">
        <f t="shared" si="0"/>
        <v>0.41797283176593519</v>
      </c>
      <c r="H28" s="337"/>
      <c r="I28" s="266">
        <v>24</v>
      </c>
      <c r="J28" s="200" t="s">
        <v>185</v>
      </c>
      <c r="K28" s="181">
        <v>56666</v>
      </c>
      <c r="L28" s="324">
        <v>4785</v>
      </c>
      <c r="M28" s="321">
        <v>2</v>
      </c>
      <c r="N28" s="332">
        <f t="shared" si="1"/>
        <v>0.41797283176593519</v>
      </c>
    </row>
    <row r="29" spans="2:14" ht="15.75" thickBot="1" x14ac:dyDescent="0.3">
      <c r="B29" s="266">
        <v>25</v>
      </c>
      <c r="C29" s="200" t="s">
        <v>186</v>
      </c>
      <c r="D29" s="181">
        <v>57314</v>
      </c>
      <c r="E29" s="324">
        <v>2343</v>
      </c>
      <c r="F29" s="321">
        <v>2</v>
      </c>
      <c r="G29" s="332">
        <f t="shared" si="0"/>
        <v>0.85360648740930434</v>
      </c>
      <c r="H29" s="331"/>
      <c r="I29" s="266">
        <v>25</v>
      </c>
      <c r="J29" s="200" t="s">
        <v>186</v>
      </c>
      <c r="K29" s="181">
        <v>57314</v>
      </c>
      <c r="L29" s="324">
        <v>2343</v>
      </c>
      <c r="M29" s="321">
        <v>2</v>
      </c>
      <c r="N29" s="332">
        <f t="shared" si="1"/>
        <v>0.85360648740930434</v>
      </c>
    </row>
    <row r="30" spans="2:14" ht="15.75" thickBot="1" x14ac:dyDescent="0.3">
      <c r="B30" s="266">
        <v>26</v>
      </c>
      <c r="C30" s="200" t="s">
        <v>187</v>
      </c>
      <c r="D30" s="181">
        <v>56773</v>
      </c>
      <c r="E30" s="324">
        <v>1701</v>
      </c>
      <c r="F30" s="321">
        <v>0</v>
      </c>
      <c r="G30" s="332">
        <f t="shared" si="0"/>
        <v>0</v>
      </c>
      <c r="H30" s="331"/>
      <c r="I30" s="266">
        <v>26</v>
      </c>
      <c r="J30" s="200" t="s">
        <v>187</v>
      </c>
      <c r="K30" s="181">
        <v>56773</v>
      </c>
      <c r="L30" s="324">
        <v>1701</v>
      </c>
      <c r="M30" s="321">
        <v>0</v>
      </c>
      <c r="N30" s="332">
        <f t="shared" si="1"/>
        <v>0</v>
      </c>
    </row>
    <row r="31" spans="2:14" ht="27" customHeight="1" thickBot="1" x14ac:dyDescent="0.3">
      <c r="B31" s="266">
        <v>27</v>
      </c>
      <c r="C31" s="64" t="s">
        <v>47</v>
      </c>
      <c r="D31" s="181">
        <v>56844</v>
      </c>
      <c r="E31" s="324">
        <v>3728</v>
      </c>
      <c r="F31" s="321">
        <v>5</v>
      </c>
      <c r="G31" s="330">
        <f t="shared" si="0"/>
        <v>1.3412017167381973</v>
      </c>
      <c r="H31" s="53"/>
      <c r="I31" s="266">
        <v>27</v>
      </c>
      <c r="J31" s="64" t="s">
        <v>47</v>
      </c>
      <c r="K31" s="181">
        <v>56844</v>
      </c>
      <c r="L31" s="324">
        <v>3728</v>
      </c>
      <c r="M31" s="321">
        <v>7</v>
      </c>
      <c r="N31" s="330">
        <f t="shared" si="1"/>
        <v>1.8776824034334765</v>
      </c>
    </row>
    <row r="32" spans="2:14" ht="27" customHeight="1" thickBot="1" x14ac:dyDescent="0.3">
      <c r="B32" s="266">
        <v>28</v>
      </c>
      <c r="C32" s="64" t="s">
        <v>49</v>
      </c>
      <c r="D32" s="181">
        <v>56988</v>
      </c>
      <c r="E32" s="324">
        <v>3721</v>
      </c>
      <c r="F32" s="321">
        <v>6</v>
      </c>
      <c r="G32" s="330">
        <f t="shared" si="0"/>
        <v>1.6124697661918839</v>
      </c>
      <c r="H32" s="331"/>
      <c r="I32" s="266">
        <v>28</v>
      </c>
      <c r="J32" s="64" t="s">
        <v>49</v>
      </c>
      <c r="K32" s="181">
        <v>56988</v>
      </c>
      <c r="L32" s="324">
        <v>3721</v>
      </c>
      <c r="M32" s="321">
        <v>6</v>
      </c>
      <c r="N32" s="330">
        <f t="shared" si="1"/>
        <v>1.6124697661918839</v>
      </c>
    </row>
    <row r="33" spans="2:14" ht="27" customHeight="1" thickBot="1" x14ac:dyDescent="0.3">
      <c r="B33" s="266">
        <v>29</v>
      </c>
      <c r="C33" s="200" t="s">
        <v>188</v>
      </c>
      <c r="D33" s="181">
        <v>57083</v>
      </c>
      <c r="E33" s="324">
        <v>2365</v>
      </c>
      <c r="F33" s="321">
        <v>0</v>
      </c>
      <c r="G33" s="332">
        <f t="shared" si="0"/>
        <v>0</v>
      </c>
      <c r="H33" s="331"/>
      <c r="I33" s="266">
        <v>29</v>
      </c>
      <c r="J33" s="200" t="s">
        <v>188</v>
      </c>
      <c r="K33" s="181">
        <v>57083</v>
      </c>
      <c r="L33" s="324">
        <v>2365</v>
      </c>
      <c r="M33" s="321">
        <v>0</v>
      </c>
      <c r="N33" s="332">
        <f t="shared" si="1"/>
        <v>0</v>
      </c>
    </row>
    <row r="34" spans="2:14" ht="15.75" thickBot="1" x14ac:dyDescent="0.3">
      <c r="B34" s="266">
        <v>30</v>
      </c>
      <c r="C34" s="200" t="s">
        <v>53</v>
      </c>
      <c r="D34" s="181">
        <v>57163</v>
      </c>
      <c r="E34" s="324">
        <v>1518</v>
      </c>
      <c r="F34" s="321">
        <v>1</v>
      </c>
      <c r="G34" s="332">
        <f t="shared" si="0"/>
        <v>0.65876152832674573</v>
      </c>
      <c r="H34" s="331"/>
      <c r="I34" s="266">
        <v>30</v>
      </c>
      <c r="J34" s="64" t="s">
        <v>53</v>
      </c>
      <c r="K34" s="181">
        <v>57163</v>
      </c>
      <c r="L34" s="324">
        <v>1518</v>
      </c>
      <c r="M34" s="321">
        <v>2</v>
      </c>
      <c r="N34" s="330">
        <f t="shared" si="1"/>
        <v>1.3175230566534915</v>
      </c>
    </row>
    <row r="35" spans="2:14" ht="15.75" thickBot="1" x14ac:dyDescent="0.3">
      <c r="B35" s="266">
        <v>31</v>
      </c>
      <c r="C35" s="200" t="s">
        <v>55</v>
      </c>
      <c r="D35" s="181">
        <v>57225</v>
      </c>
      <c r="E35" s="324">
        <v>1814</v>
      </c>
      <c r="F35" s="321">
        <v>0</v>
      </c>
      <c r="G35" s="332">
        <f t="shared" si="0"/>
        <v>0</v>
      </c>
      <c r="H35" s="331"/>
      <c r="I35" s="266">
        <v>31</v>
      </c>
      <c r="J35" s="200" t="s">
        <v>55</v>
      </c>
      <c r="K35" s="181">
        <v>57225</v>
      </c>
      <c r="L35" s="324">
        <v>1814</v>
      </c>
      <c r="M35" s="321">
        <v>0</v>
      </c>
      <c r="N35" s="332">
        <f t="shared" si="1"/>
        <v>0</v>
      </c>
    </row>
    <row r="36" spans="2:14" ht="27" customHeight="1" thickBot="1" x14ac:dyDescent="0.3">
      <c r="B36" s="266">
        <v>32</v>
      </c>
      <c r="C36" s="64" t="s">
        <v>57</v>
      </c>
      <c r="D36" s="181">
        <v>57350</v>
      </c>
      <c r="E36" s="324">
        <v>4249</v>
      </c>
      <c r="F36" s="321">
        <v>7</v>
      </c>
      <c r="G36" s="330">
        <f t="shared" si="0"/>
        <v>1.6474464579901154</v>
      </c>
      <c r="H36" s="331"/>
      <c r="I36" s="266">
        <v>32</v>
      </c>
      <c r="J36" s="64" t="s">
        <v>57</v>
      </c>
      <c r="K36" s="181">
        <v>57350</v>
      </c>
      <c r="L36" s="324">
        <v>4249</v>
      </c>
      <c r="M36" s="321">
        <v>7</v>
      </c>
      <c r="N36" s="330">
        <f t="shared" si="1"/>
        <v>1.6474464579901154</v>
      </c>
    </row>
    <row r="37" spans="2:14" ht="27" customHeight="1" thickBot="1" x14ac:dyDescent="0.3">
      <c r="B37" s="266">
        <v>33</v>
      </c>
      <c r="C37" s="200" t="s">
        <v>189</v>
      </c>
      <c r="D37" s="181">
        <v>57449</v>
      </c>
      <c r="E37" s="324">
        <v>1363</v>
      </c>
      <c r="F37" s="321">
        <v>0</v>
      </c>
      <c r="G37" s="332">
        <f t="shared" si="0"/>
        <v>0</v>
      </c>
      <c r="H37" s="331"/>
      <c r="I37" s="266">
        <v>33</v>
      </c>
      <c r="J37" s="200" t="s">
        <v>189</v>
      </c>
      <c r="K37" s="181">
        <v>57449</v>
      </c>
      <c r="L37" s="324">
        <v>1363</v>
      </c>
      <c r="M37" s="321">
        <v>0</v>
      </c>
      <c r="N37" s="332">
        <f t="shared" si="1"/>
        <v>0</v>
      </c>
    </row>
    <row r="38" spans="2:14" ht="27" customHeight="1" thickBot="1" x14ac:dyDescent="0.3">
      <c r="B38" s="266">
        <v>34</v>
      </c>
      <c r="C38" s="200" t="s">
        <v>61</v>
      </c>
      <c r="D38" s="181">
        <v>55062</v>
      </c>
      <c r="E38" s="324">
        <v>3049</v>
      </c>
      <c r="F38" s="321">
        <v>1</v>
      </c>
      <c r="G38" s="332">
        <f t="shared" si="0"/>
        <v>0.32797638570022958</v>
      </c>
      <c r="H38" s="337" t="s">
        <v>170</v>
      </c>
      <c r="I38" s="266">
        <v>34</v>
      </c>
      <c r="J38" s="200" t="s">
        <v>61</v>
      </c>
      <c r="K38" s="181">
        <v>55062</v>
      </c>
      <c r="L38" s="324">
        <v>3049</v>
      </c>
      <c r="M38" s="321">
        <v>0</v>
      </c>
      <c r="N38" s="332">
        <f t="shared" si="1"/>
        <v>0</v>
      </c>
    </row>
    <row r="39" spans="2:14" ht="15.75" thickBot="1" x14ac:dyDescent="0.3">
      <c r="B39" s="266">
        <v>35</v>
      </c>
      <c r="C39" s="64" t="s">
        <v>190</v>
      </c>
      <c r="D39" s="181">
        <v>57546</v>
      </c>
      <c r="E39" s="324">
        <v>1493</v>
      </c>
      <c r="F39" s="321">
        <v>4</v>
      </c>
      <c r="G39" s="330">
        <f t="shared" si="0"/>
        <v>2.679169457468185</v>
      </c>
      <c r="H39" s="331"/>
      <c r="I39" s="266">
        <v>35</v>
      </c>
      <c r="J39" s="64" t="s">
        <v>190</v>
      </c>
      <c r="K39" s="181">
        <v>57546</v>
      </c>
      <c r="L39" s="324">
        <v>1493</v>
      </c>
      <c r="M39" s="321">
        <v>4</v>
      </c>
      <c r="N39" s="330">
        <f t="shared" si="1"/>
        <v>2.679169457468185</v>
      </c>
    </row>
    <row r="40" spans="2:14" ht="27" customHeight="1" thickBot="1" x14ac:dyDescent="0.3">
      <c r="B40" s="266">
        <v>36</v>
      </c>
      <c r="C40" s="64" t="s">
        <v>65</v>
      </c>
      <c r="D40" s="181">
        <v>57582</v>
      </c>
      <c r="E40" s="324">
        <v>4420</v>
      </c>
      <c r="F40" s="321">
        <v>7</v>
      </c>
      <c r="G40" s="330">
        <f t="shared" si="0"/>
        <v>1.5837104072398189</v>
      </c>
      <c r="H40" s="331"/>
      <c r="I40" s="266">
        <v>36</v>
      </c>
      <c r="J40" s="64" t="s">
        <v>65</v>
      </c>
      <c r="K40" s="181">
        <v>57582</v>
      </c>
      <c r="L40" s="324">
        <v>4420</v>
      </c>
      <c r="M40" s="321">
        <v>7</v>
      </c>
      <c r="N40" s="330">
        <f t="shared" si="1"/>
        <v>1.5837104072398189</v>
      </c>
    </row>
    <row r="41" spans="2:14" ht="27" customHeight="1" thickBot="1" x14ac:dyDescent="0.3">
      <c r="B41" s="266">
        <v>37</v>
      </c>
      <c r="C41" s="64" t="s">
        <v>191</v>
      </c>
      <c r="D41" s="181">
        <v>57644</v>
      </c>
      <c r="E41" s="324">
        <v>2737</v>
      </c>
      <c r="F41" s="321">
        <v>3</v>
      </c>
      <c r="G41" s="330">
        <f t="shared" si="0"/>
        <v>1.0960906101571064</v>
      </c>
      <c r="H41" s="337"/>
      <c r="I41" s="266">
        <v>37</v>
      </c>
      <c r="J41" s="64" t="s">
        <v>191</v>
      </c>
      <c r="K41" s="181">
        <v>57644</v>
      </c>
      <c r="L41" s="324">
        <v>2737</v>
      </c>
      <c r="M41" s="321">
        <v>3</v>
      </c>
      <c r="N41" s="330">
        <f t="shared" si="1"/>
        <v>1.0960906101571064</v>
      </c>
    </row>
    <row r="42" spans="2:14" ht="27" customHeight="1" thickBot="1" x14ac:dyDescent="0.3">
      <c r="B42" s="266">
        <v>38</v>
      </c>
      <c r="C42" s="64" t="s">
        <v>192</v>
      </c>
      <c r="D42" s="181">
        <v>57706</v>
      </c>
      <c r="E42" s="324">
        <v>46802</v>
      </c>
      <c r="F42" s="321">
        <v>56</v>
      </c>
      <c r="G42" s="330">
        <f t="shared" si="0"/>
        <v>1.1965300628178284</v>
      </c>
      <c r="H42" s="53"/>
      <c r="I42" s="266">
        <v>38</v>
      </c>
      <c r="J42" s="64" t="s">
        <v>192</v>
      </c>
      <c r="K42" s="181">
        <v>57706</v>
      </c>
      <c r="L42" s="324">
        <v>46802</v>
      </c>
      <c r="M42" s="321">
        <v>60</v>
      </c>
      <c r="N42" s="330">
        <f t="shared" si="1"/>
        <v>1.2819964958762446</v>
      </c>
    </row>
    <row r="43" spans="2:14" ht="15.75" thickBot="1" x14ac:dyDescent="0.3">
      <c r="B43" s="266">
        <v>39</v>
      </c>
      <c r="C43" s="64" t="s">
        <v>71</v>
      </c>
      <c r="D43" s="181">
        <v>57742</v>
      </c>
      <c r="E43" s="324">
        <v>3881</v>
      </c>
      <c r="F43" s="321">
        <v>6</v>
      </c>
      <c r="G43" s="330">
        <f t="shared" si="0"/>
        <v>1.545993300695697</v>
      </c>
      <c r="H43" s="337"/>
      <c r="I43" s="266">
        <v>39</v>
      </c>
      <c r="J43" s="64" t="s">
        <v>71</v>
      </c>
      <c r="K43" s="181">
        <v>57742</v>
      </c>
      <c r="L43" s="324">
        <v>3881</v>
      </c>
      <c r="M43" s="321">
        <v>8</v>
      </c>
      <c r="N43" s="330">
        <f t="shared" si="1"/>
        <v>2.0613244009275959</v>
      </c>
    </row>
    <row r="44" spans="2:14" ht="15.75" thickBot="1" x14ac:dyDescent="0.3">
      <c r="B44" s="266">
        <v>40</v>
      </c>
      <c r="C44" s="64" t="s">
        <v>193</v>
      </c>
      <c r="D44" s="181">
        <v>57948</v>
      </c>
      <c r="E44" s="324">
        <v>2281</v>
      </c>
      <c r="F44" s="321">
        <v>3</v>
      </c>
      <c r="G44" s="330">
        <f t="shared" si="0"/>
        <v>1.31521262604121</v>
      </c>
      <c r="H44" s="331"/>
      <c r="I44" s="266">
        <v>40</v>
      </c>
      <c r="J44" s="64" t="s">
        <v>193</v>
      </c>
      <c r="K44" s="181">
        <v>57948</v>
      </c>
      <c r="L44" s="324">
        <v>2281</v>
      </c>
      <c r="M44" s="321">
        <v>3</v>
      </c>
      <c r="N44" s="330">
        <f t="shared" si="1"/>
        <v>1.31521262604121</v>
      </c>
    </row>
    <row r="45" spans="2:14" ht="15.75" thickBot="1" x14ac:dyDescent="0.3">
      <c r="B45" s="266">
        <v>41</v>
      </c>
      <c r="C45" s="200" t="s">
        <v>75</v>
      </c>
      <c r="D45" s="181">
        <v>57831</v>
      </c>
      <c r="E45" s="324">
        <v>1497</v>
      </c>
      <c r="F45" s="321">
        <v>0</v>
      </c>
      <c r="G45" s="332">
        <f t="shared" si="0"/>
        <v>0</v>
      </c>
      <c r="H45" s="331"/>
      <c r="I45" s="266">
        <v>41</v>
      </c>
      <c r="J45" s="200" t="s">
        <v>75</v>
      </c>
      <c r="K45" s="181">
        <v>57831</v>
      </c>
      <c r="L45" s="324">
        <v>1497</v>
      </c>
      <c r="M45" s="321">
        <v>0</v>
      </c>
      <c r="N45" s="332">
        <f t="shared" si="1"/>
        <v>0</v>
      </c>
    </row>
    <row r="46" spans="2:14" ht="15.75" thickBot="1" x14ac:dyDescent="0.3">
      <c r="B46" s="266">
        <v>42</v>
      </c>
      <c r="C46" s="64" t="s">
        <v>194</v>
      </c>
      <c r="D46" s="181">
        <v>57902</v>
      </c>
      <c r="E46" s="324">
        <v>9120</v>
      </c>
      <c r="F46" s="321">
        <v>19</v>
      </c>
      <c r="G46" s="330">
        <f t="shared" si="0"/>
        <v>2.0833333333333335</v>
      </c>
      <c r="H46" s="337" t="s">
        <v>170</v>
      </c>
      <c r="I46" s="266">
        <v>42</v>
      </c>
      <c r="J46" s="64" t="s">
        <v>194</v>
      </c>
      <c r="K46" s="181">
        <v>57902</v>
      </c>
      <c r="L46" s="324">
        <v>9120</v>
      </c>
      <c r="M46" s="321">
        <v>17</v>
      </c>
      <c r="N46" s="330">
        <f t="shared" si="1"/>
        <v>1.8640350877192982</v>
      </c>
    </row>
    <row r="47" spans="2:14" ht="15.75" thickBot="1" x14ac:dyDescent="0.3">
      <c r="B47" s="266">
        <v>43</v>
      </c>
      <c r="C47" s="200" t="s">
        <v>79</v>
      </c>
      <c r="D47" s="181">
        <v>58008</v>
      </c>
      <c r="E47" s="324">
        <v>3817</v>
      </c>
      <c r="F47" s="321">
        <v>0</v>
      </c>
      <c r="G47" s="332">
        <f t="shared" si="0"/>
        <v>0</v>
      </c>
      <c r="H47" s="331"/>
      <c r="I47" s="266">
        <v>43</v>
      </c>
      <c r="J47" s="200" t="s">
        <v>79</v>
      </c>
      <c r="K47" s="181">
        <v>58008</v>
      </c>
      <c r="L47" s="324">
        <v>3817</v>
      </c>
      <c r="M47" s="321">
        <v>3</v>
      </c>
      <c r="N47" s="332">
        <f t="shared" si="1"/>
        <v>0.78595755829185221</v>
      </c>
    </row>
    <row r="48" spans="2:14" ht="15.75" thickBot="1" x14ac:dyDescent="0.3">
      <c r="B48" s="266">
        <v>44</v>
      </c>
      <c r="C48" s="64" t="s">
        <v>81</v>
      </c>
      <c r="D48" s="181">
        <v>58142</v>
      </c>
      <c r="E48" s="324">
        <v>4300</v>
      </c>
      <c r="F48" s="321">
        <v>6</v>
      </c>
      <c r="G48" s="330">
        <f t="shared" si="0"/>
        <v>1.3953488372093024</v>
      </c>
      <c r="H48" s="337"/>
      <c r="I48" s="266">
        <v>44</v>
      </c>
      <c r="J48" s="64" t="s">
        <v>81</v>
      </c>
      <c r="K48" s="181">
        <v>58142</v>
      </c>
      <c r="L48" s="324">
        <v>4300</v>
      </c>
      <c r="M48" s="321">
        <v>6</v>
      </c>
      <c r="N48" s="330">
        <f t="shared" si="1"/>
        <v>1.3953488372093024</v>
      </c>
    </row>
    <row r="49" spans="2:14" ht="39.75" customHeight="1" thickBot="1" x14ac:dyDescent="0.3">
      <c r="B49" s="266">
        <v>45</v>
      </c>
      <c r="C49" s="200" t="s">
        <v>195</v>
      </c>
      <c r="D49" s="181">
        <v>58204</v>
      </c>
      <c r="E49" s="324">
        <v>1489</v>
      </c>
      <c r="F49" s="321">
        <v>0</v>
      </c>
      <c r="G49" s="332">
        <f t="shared" si="0"/>
        <v>0</v>
      </c>
      <c r="H49" s="331"/>
      <c r="I49" s="266">
        <v>45</v>
      </c>
      <c r="J49" s="200" t="s">
        <v>195</v>
      </c>
      <c r="K49" s="181">
        <v>58204</v>
      </c>
      <c r="L49" s="324">
        <v>1489</v>
      </c>
      <c r="M49" s="321">
        <v>1</v>
      </c>
      <c r="N49" s="332">
        <f t="shared" si="1"/>
        <v>0.67159167226326388</v>
      </c>
    </row>
    <row r="50" spans="2:14" ht="27" customHeight="1" thickBot="1" x14ac:dyDescent="0.3">
      <c r="B50" s="266">
        <v>46</v>
      </c>
      <c r="C50" s="200" t="s">
        <v>196</v>
      </c>
      <c r="D50" s="181">
        <v>55106</v>
      </c>
      <c r="E50" s="324">
        <v>1181</v>
      </c>
      <c r="F50" s="321">
        <v>0</v>
      </c>
      <c r="G50" s="332">
        <f t="shared" si="0"/>
        <v>0</v>
      </c>
      <c r="H50" s="331"/>
      <c r="I50" s="266">
        <v>46</v>
      </c>
      <c r="J50" s="200" t="s">
        <v>196</v>
      </c>
      <c r="K50" s="181">
        <v>55106</v>
      </c>
      <c r="L50" s="324">
        <v>1181</v>
      </c>
      <c r="M50" s="321">
        <v>0</v>
      </c>
      <c r="N50" s="332">
        <f t="shared" si="1"/>
        <v>0</v>
      </c>
    </row>
    <row r="51" spans="2:14" ht="16.5" thickBot="1" x14ac:dyDescent="0.3">
      <c r="B51" s="266">
        <v>47</v>
      </c>
      <c r="C51" s="64" t="s">
        <v>87</v>
      </c>
      <c r="D51" s="181">
        <v>58259</v>
      </c>
      <c r="E51" s="324">
        <v>4972</v>
      </c>
      <c r="F51" s="321">
        <v>14</v>
      </c>
      <c r="G51" s="330">
        <f t="shared" si="0"/>
        <v>2.8157683024939661</v>
      </c>
      <c r="H51" s="53"/>
      <c r="I51" s="266">
        <v>47</v>
      </c>
      <c r="J51" s="232" t="s">
        <v>87</v>
      </c>
      <c r="K51" s="181">
        <v>58259</v>
      </c>
      <c r="L51" s="324">
        <v>4972</v>
      </c>
      <c r="M51" s="321">
        <v>15</v>
      </c>
      <c r="N51" s="333">
        <f t="shared" si="1"/>
        <v>3.0168946098149636</v>
      </c>
    </row>
    <row r="52" spans="2:14" ht="15.75" thickBot="1" x14ac:dyDescent="0.3">
      <c r="B52" s="266">
        <v>48</v>
      </c>
      <c r="C52" s="64" t="s">
        <v>89</v>
      </c>
      <c r="D52" s="181">
        <v>58311</v>
      </c>
      <c r="E52" s="324">
        <v>4641</v>
      </c>
      <c r="F52" s="321">
        <v>7</v>
      </c>
      <c r="G52" s="330">
        <f t="shared" si="0"/>
        <v>1.5082956259426847</v>
      </c>
      <c r="H52" s="337" t="s">
        <v>170</v>
      </c>
      <c r="I52" s="266">
        <v>48</v>
      </c>
      <c r="J52" s="64" t="s">
        <v>89</v>
      </c>
      <c r="K52" s="181">
        <v>58311</v>
      </c>
      <c r="L52" s="324">
        <v>4641</v>
      </c>
      <c r="M52" s="321">
        <v>6</v>
      </c>
      <c r="N52" s="330">
        <f t="shared" si="1"/>
        <v>1.292824822236587</v>
      </c>
    </row>
    <row r="53" spans="2:14" ht="39.75" customHeight="1" thickBot="1" x14ac:dyDescent="0.3">
      <c r="B53" s="266">
        <v>49</v>
      </c>
      <c r="C53" s="200" t="s">
        <v>197</v>
      </c>
      <c r="D53" s="181">
        <v>58357</v>
      </c>
      <c r="E53" s="324">
        <v>2293</v>
      </c>
      <c r="F53" s="321">
        <v>2</v>
      </c>
      <c r="G53" s="332">
        <f t="shared" si="0"/>
        <v>0.87221979938944616</v>
      </c>
      <c r="H53" s="331"/>
      <c r="I53" s="266">
        <v>49</v>
      </c>
      <c r="J53" s="200" t="s">
        <v>197</v>
      </c>
      <c r="K53" s="181">
        <v>58357</v>
      </c>
      <c r="L53" s="324">
        <v>2293</v>
      </c>
      <c r="M53" s="321">
        <v>2</v>
      </c>
      <c r="N53" s="332">
        <f t="shared" si="1"/>
        <v>0.87221979938944616</v>
      </c>
    </row>
    <row r="54" spans="2:14" ht="27" customHeight="1" thickBot="1" x14ac:dyDescent="0.3">
      <c r="B54" s="266">
        <v>50</v>
      </c>
      <c r="C54" s="200" t="s">
        <v>198</v>
      </c>
      <c r="D54" s="181">
        <v>58393</v>
      </c>
      <c r="E54" s="324">
        <v>1371</v>
      </c>
      <c r="F54" s="321">
        <v>0</v>
      </c>
      <c r="G54" s="332">
        <f t="shared" si="0"/>
        <v>0</v>
      </c>
      <c r="H54" s="331"/>
      <c r="I54" s="266">
        <v>50</v>
      </c>
      <c r="J54" s="200" t="s">
        <v>198</v>
      </c>
      <c r="K54" s="181">
        <v>58393</v>
      </c>
      <c r="L54" s="324">
        <v>1371</v>
      </c>
      <c r="M54" s="321">
        <v>1</v>
      </c>
      <c r="N54" s="332">
        <f t="shared" si="1"/>
        <v>0.7293946024799417</v>
      </c>
    </row>
    <row r="55" spans="2:14" ht="15.75" thickBot="1" x14ac:dyDescent="0.3">
      <c r="B55" s="266">
        <v>51</v>
      </c>
      <c r="C55" s="64" t="s">
        <v>199</v>
      </c>
      <c r="D55" s="181">
        <v>58464</v>
      </c>
      <c r="E55" s="324">
        <v>1634</v>
      </c>
      <c r="F55" s="321">
        <v>4</v>
      </c>
      <c r="G55" s="330">
        <f t="shared" si="0"/>
        <v>2.4479804161566707</v>
      </c>
      <c r="H55" s="331"/>
      <c r="I55" s="266">
        <v>51</v>
      </c>
      <c r="J55" s="64" t="s">
        <v>199</v>
      </c>
      <c r="K55" s="181">
        <v>58464</v>
      </c>
      <c r="L55" s="324">
        <v>1634</v>
      </c>
      <c r="M55" s="321">
        <v>4</v>
      </c>
      <c r="N55" s="330">
        <f t="shared" si="1"/>
        <v>2.4479804161566707</v>
      </c>
    </row>
    <row r="56" spans="2:14" ht="15.75" thickBot="1" x14ac:dyDescent="0.3">
      <c r="B56" s="266">
        <v>52</v>
      </c>
      <c r="C56" s="200" t="s">
        <v>200</v>
      </c>
      <c r="D56" s="181">
        <v>58534</v>
      </c>
      <c r="E56" s="324">
        <v>1507</v>
      </c>
      <c r="F56" s="321">
        <v>0</v>
      </c>
      <c r="G56" s="332">
        <f t="shared" si="0"/>
        <v>0</v>
      </c>
      <c r="H56" s="331"/>
      <c r="I56" s="266">
        <v>52</v>
      </c>
      <c r="J56" s="200" t="s">
        <v>200</v>
      </c>
      <c r="K56" s="181">
        <v>58534</v>
      </c>
      <c r="L56" s="324">
        <v>1507</v>
      </c>
      <c r="M56" s="321">
        <v>0</v>
      </c>
      <c r="N56" s="332">
        <f t="shared" si="1"/>
        <v>0</v>
      </c>
    </row>
    <row r="57" spans="2:14" ht="15.75" thickBot="1" x14ac:dyDescent="0.3">
      <c r="B57" s="266">
        <v>53</v>
      </c>
      <c r="C57" s="200" t="s">
        <v>99</v>
      </c>
      <c r="D57" s="181">
        <v>55160</v>
      </c>
      <c r="E57" s="324">
        <v>3634</v>
      </c>
      <c r="F57" s="321">
        <v>2</v>
      </c>
      <c r="G57" s="332">
        <f t="shared" si="0"/>
        <v>0.55035773252614195</v>
      </c>
      <c r="H57" s="337"/>
      <c r="I57" s="266">
        <v>53</v>
      </c>
      <c r="J57" s="200" t="s">
        <v>99</v>
      </c>
      <c r="K57" s="181">
        <v>55160</v>
      </c>
      <c r="L57" s="324">
        <v>3634</v>
      </c>
      <c r="M57" s="321">
        <v>2</v>
      </c>
      <c r="N57" s="332">
        <f t="shared" si="1"/>
        <v>0.55035773252614195</v>
      </c>
    </row>
    <row r="58" spans="2:14" ht="27" customHeight="1" thickBot="1" x14ac:dyDescent="0.3">
      <c r="B58" s="266">
        <v>54</v>
      </c>
      <c r="C58" s="64" t="s">
        <v>101</v>
      </c>
      <c r="D58" s="181">
        <v>55277</v>
      </c>
      <c r="E58" s="324">
        <v>5870</v>
      </c>
      <c r="F58" s="321">
        <v>12</v>
      </c>
      <c r="G58" s="330">
        <f t="shared" si="0"/>
        <v>2.0442930153321974</v>
      </c>
      <c r="H58" s="53"/>
      <c r="I58" s="266">
        <v>54</v>
      </c>
      <c r="J58" s="64" t="s">
        <v>101</v>
      </c>
      <c r="K58" s="181">
        <v>55277</v>
      </c>
      <c r="L58" s="324">
        <v>5870</v>
      </c>
      <c r="M58" s="321">
        <v>12</v>
      </c>
      <c r="N58" s="330">
        <f t="shared" si="1"/>
        <v>2.0442930153321974</v>
      </c>
    </row>
    <row r="59" spans="2:14" ht="27" customHeight="1" thickBot="1" x14ac:dyDescent="0.3">
      <c r="B59" s="266">
        <v>55</v>
      </c>
      <c r="C59" s="64" t="s">
        <v>103</v>
      </c>
      <c r="D59" s="181">
        <v>58552</v>
      </c>
      <c r="E59" s="324">
        <v>3846</v>
      </c>
      <c r="F59" s="321">
        <v>4</v>
      </c>
      <c r="G59" s="330">
        <f t="shared" si="0"/>
        <v>1.0400416016640666</v>
      </c>
      <c r="H59" s="331"/>
      <c r="I59" s="266">
        <v>55</v>
      </c>
      <c r="J59" s="64" t="s">
        <v>103</v>
      </c>
      <c r="K59" s="181">
        <v>58552</v>
      </c>
      <c r="L59" s="324">
        <v>3846</v>
      </c>
      <c r="M59" s="321">
        <v>4</v>
      </c>
      <c r="N59" s="330">
        <f t="shared" si="1"/>
        <v>1.0400416016640666</v>
      </c>
    </row>
    <row r="60" spans="2:14" ht="15.75" thickBot="1" x14ac:dyDescent="0.3">
      <c r="B60" s="266">
        <v>56</v>
      </c>
      <c r="C60" s="64" t="s">
        <v>105</v>
      </c>
      <c r="D60" s="181">
        <v>58623</v>
      </c>
      <c r="E60" s="324">
        <v>3288</v>
      </c>
      <c r="F60" s="321">
        <v>5</v>
      </c>
      <c r="G60" s="330">
        <f t="shared" si="0"/>
        <v>1.5206812652068127</v>
      </c>
      <c r="H60" s="331"/>
      <c r="I60" s="266">
        <v>56</v>
      </c>
      <c r="J60" s="64" t="s">
        <v>105</v>
      </c>
      <c r="K60" s="181">
        <v>58623</v>
      </c>
      <c r="L60" s="324">
        <v>3288</v>
      </c>
      <c r="M60" s="321">
        <v>5</v>
      </c>
      <c r="N60" s="330">
        <f t="shared" si="1"/>
        <v>1.5206812652068127</v>
      </c>
    </row>
    <row r="61" spans="2:14" ht="27" customHeight="1" thickBot="1" x14ac:dyDescent="0.3">
      <c r="B61" s="266">
        <v>57</v>
      </c>
      <c r="C61" s="200" t="s">
        <v>201</v>
      </c>
      <c r="D61" s="181">
        <v>58721</v>
      </c>
      <c r="E61" s="324">
        <v>3280</v>
      </c>
      <c r="F61" s="321">
        <v>1</v>
      </c>
      <c r="G61" s="332">
        <f t="shared" si="0"/>
        <v>0.3048780487804878</v>
      </c>
      <c r="H61" s="331"/>
      <c r="I61" s="266">
        <v>57</v>
      </c>
      <c r="J61" s="200" t="s">
        <v>201</v>
      </c>
      <c r="K61" s="181">
        <v>58721</v>
      </c>
      <c r="L61" s="324">
        <v>3280</v>
      </c>
      <c r="M61" s="321">
        <v>1</v>
      </c>
      <c r="N61" s="332">
        <f t="shared" si="1"/>
        <v>0.3048780487804878</v>
      </c>
    </row>
    <row r="62" spans="2:14" ht="27" customHeight="1" thickBot="1" x14ac:dyDescent="0.3">
      <c r="B62" s="266">
        <v>58</v>
      </c>
      <c r="C62" s="64" t="s">
        <v>119</v>
      </c>
      <c r="D62" s="181">
        <v>60169</v>
      </c>
      <c r="E62" s="324">
        <v>2290</v>
      </c>
      <c r="F62" s="321">
        <v>3</v>
      </c>
      <c r="G62" s="330">
        <f t="shared" si="0"/>
        <v>1.3100436681222707</v>
      </c>
      <c r="H62" s="331"/>
      <c r="I62" s="266">
        <v>58</v>
      </c>
      <c r="J62" s="64" t="s">
        <v>119</v>
      </c>
      <c r="K62" s="181">
        <v>60169</v>
      </c>
      <c r="L62" s="324">
        <v>2290</v>
      </c>
      <c r="M62" s="321">
        <v>3</v>
      </c>
      <c r="N62" s="330">
        <f t="shared" si="1"/>
        <v>1.3100436681222707</v>
      </c>
    </row>
    <row r="63" spans="2:14" ht="27" customHeight="1" thickBot="1" x14ac:dyDescent="0.3">
      <c r="B63" s="266">
        <v>59</v>
      </c>
      <c r="C63" s="64" t="s">
        <v>202</v>
      </c>
      <c r="D63" s="181">
        <v>58794</v>
      </c>
      <c r="E63" s="324">
        <v>1147</v>
      </c>
      <c r="F63" s="321">
        <v>3</v>
      </c>
      <c r="G63" s="330">
        <f t="shared" si="0"/>
        <v>2.6155187445510024</v>
      </c>
      <c r="H63" s="331"/>
      <c r="I63" s="266">
        <v>59</v>
      </c>
      <c r="J63" s="232" t="s">
        <v>202</v>
      </c>
      <c r="K63" s="181">
        <v>58794</v>
      </c>
      <c r="L63" s="324">
        <v>1147</v>
      </c>
      <c r="M63" s="321">
        <v>5</v>
      </c>
      <c r="N63" s="333">
        <f t="shared" si="1"/>
        <v>4.3591979075850045</v>
      </c>
    </row>
    <row r="64" spans="2:14" ht="27" customHeight="1" thickBot="1" x14ac:dyDescent="0.3">
      <c r="B64" s="266">
        <v>60</v>
      </c>
      <c r="C64" s="200" t="s">
        <v>125</v>
      </c>
      <c r="D64" s="181">
        <v>58856</v>
      </c>
      <c r="E64" s="324">
        <v>1814</v>
      </c>
      <c r="F64" s="321">
        <v>0</v>
      </c>
      <c r="G64" s="332">
        <f t="shared" si="0"/>
        <v>0</v>
      </c>
      <c r="H64" s="331"/>
      <c r="I64" s="266">
        <v>60</v>
      </c>
      <c r="J64" s="200" t="s">
        <v>125</v>
      </c>
      <c r="K64" s="181">
        <v>58856</v>
      </c>
      <c r="L64" s="324">
        <v>1814</v>
      </c>
      <c r="M64" s="321">
        <v>0</v>
      </c>
      <c r="N64" s="332">
        <f t="shared" si="1"/>
        <v>0</v>
      </c>
    </row>
    <row r="65" spans="2:14" ht="39.75" customHeight="1" thickBot="1" x14ac:dyDescent="0.3">
      <c r="B65" s="266">
        <v>61</v>
      </c>
      <c r="C65" s="232" t="s">
        <v>203</v>
      </c>
      <c r="D65" s="181">
        <v>58918</v>
      </c>
      <c r="E65" s="324">
        <v>1647</v>
      </c>
      <c r="F65" s="321">
        <v>6</v>
      </c>
      <c r="G65" s="333">
        <f t="shared" si="0"/>
        <v>3.6429872495446265</v>
      </c>
      <c r="H65" s="337" t="s">
        <v>170</v>
      </c>
      <c r="I65" s="266">
        <v>61</v>
      </c>
      <c r="J65" s="232" t="s">
        <v>203</v>
      </c>
      <c r="K65" s="181">
        <v>58918</v>
      </c>
      <c r="L65" s="324">
        <v>1647</v>
      </c>
      <c r="M65" s="321">
        <v>5</v>
      </c>
      <c r="N65" s="333">
        <f t="shared" si="1"/>
        <v>3.0358227079538556</v>
      </c>
    </row>
    <row r="66" spans="2:14" ht="27" customHeight="1" thickBot="1" x14ac:dyDescent="0.3">
      <c r="B66" s="266">
        <v>62</v>
      </c>
      <c r="C66" s="232" t="s">
        <v>204</v>
      </c>
      <c r="D66" s="181">
        <v>58990</v>
      </c>
      <c r="E66" s="324">
        <v>629</v>
      </c>
      <c r="F66" s="321">
        <v>2</v>
      </c>
      <c r="G66" s="333">
        <f t="shared" si="0"/>
        <v>3.1796502384737679</v>
      </c>
      <c r="H66" s="331"/>
      <c r="I66" s="266">
        <v>62</v>
      </c>
      <c r="J66" s="232" t="s">
        <v>204</v>
      </c>
      <c r="K66" s="181">
        <v>58990</v>
      </c>
      <c r="L66" s="324">
        <v>629</v>
      </c>
      <c r="M66" s="321">
        <v>2</v>
      </c>
      <c r="N66" s="333">
        <f t="shared" si="1"/>
        <v>3.1796502384737679</v>
      </c>
    </row>
    <row r="67" spans="2:14" ht="15.75" thickBot="1" x14ac:dyDescent="0.3">
      <c r="B67" s="266">
        <v>63</v>
      </c>
      <c r="C67" s="232" t="s">
        <v>131</v>
      </c>
      <c r="D67" s="181">
        <v>59041</v>
      </c>
      <c r="E67" s="324">
        <v>4768</v>
      </c>
      <c r="F67" s="321">
        <v>15</v>
      </c>
      <c r="G67" s="333">
        <f t="shared" si="0"/>
        <v>3.1459731543624163</v>
      </c>
      <c r="H67" s="337"/>
      <c r="I67" s="266">
        <v>63</v>
      </c>
      <c r="J67" s="232" t="s">
        <v>131</v>
      </c>
      <c r="K67" s="181">
        <v>59041</v>
      </c>
      <c r="L67" s="324">
        <v>4768</v>
      </c>
      <c r="M67" s="321">
        <v>17</v>
      </c>
      <c r="N67" s="333">
        <f t="shared" si="1"/>
        <v>3.5654362416107381</v>
      </c>
    </row>
    <row r="68" spans="2:14" ht="15.75" thickBot="1" x14ac:dyDescent="0.3">
      <c r="B68" s="266">
        <v>64</v>
      </c>
      <c r="C68" s="64" t="s">
        <v>205</v>
      </c>
      <c r="D68" s="181">
        <v>59238</v>
      </c>
      <c r="E68" s="324">
        <v>1404</v>
      </c>
      <c r="F68" s="321">
        <v>3</v>
      </c>
      <c r="G68" s="330">
        <f t="shared" si="0"/>
        <v>2.1367521367521367</v>
      </c>
      <c r="H68" s="331"/>
      <c r="I68" s="266">
        <v>64</v>
      </c>
      <c r="J68" s="64" t="s">
        <v>205</v>
      </c>
      <c r="K68" s="181">
        <v>59238</v>
      </c>
      <c r="L68" s="324">
        <v>1404</v>
      </c>
      <c r="M68" s="321">
        <v>3</v>
      </c>
      <c r="N68" s="330">
        <f t="shared" si="1"/>
        <v>2.1367521367521367</v>
      </c>
    </row>
    <row r="69" spans="2:14" ht="27" customHeight="1" thickBot="1" x14ac:dyDescent="0.3">
      <c r="B69" s="266">
        <v>65</v>
      </c>
      <c r="C69" s="200" t="s">
        <v>133</v>
      </c>
      <c r="D69" s="181">
        <v>59130</v>
      </c>
      <c r="E69" s="324">
        <v>1376</v>
      </c>
      <c r="F69" s="321">
        <v>0</v>
      </c>
      <c r="G69" s="332">
        <f t="shared" ref="G69:G86" si="2">F69*1000/E69</f>
        <v>0</v>
      </c>
      <c r="H69" s="331"/>
      <c r="I69" s="266">
        <v>65</v>
      </c>
      <c r="J69" s="200" t="s">
        <v>133</v>
      </c>
      <c r="K69" s="181">
        <v>59130</v>
      </c>
      <c r="L69" s="324">
        <v>1376</v>
      </c>
      <c r="M69" s="321">
        <v>0</v>
      </c>
      <c r="N69" s="332">
        <f t="shared" ref="N69:N86" si="3">M69*1000/L69</f>
        <v>0</v>
      </c>
    </row>
    <row r="70" spans="2:14" ht="15.75" thickBot="1" x14ac:dyDescent="0.3">
      <c r="B70" s="266">
        <v>66</v>
      </c>
      <c r="C70" s="200" t="s">
        <v>206</v>
      </c>
      <c r="D70" s="181">
        <v>59283</v>
      </c>
      <c r="E70" s="324">
        <v>1483</v>
      </c>
      <c r="F70" s="321">
        <v>1</v>
      </c>
      <c r="G70" s="332">
        <f t="shared" si="2"/>
        <v>0.67430883344571813</v>
      </c>
      <c r="H70" s="331"/>
      <c r="I70" s="266">
        <v>66</v>
      </c>
      <c r="J70" s="64" t="s">
        <v>206</v>
      </c>
      <c r="K70" s="181">
        <v>59283</v>
      </c>
      <c r="L70" s="324">
        <v>1483</v>
      </c>
      <c r="M70" s="321">
        <v>2</v>
      </c>
      <c r="N70" s="330">
        <f t="shared" si="3"/>
        <v>1.3486176668914363</v>
      </c>
    </row>
    <row r="71" spans="2:14" ht="27" customHeight="1" thickBot="1" x14ac:dyDescent="0.3">
      <c r="B71" s="266">
        <v>67</v>
      </c>
      <c r="C71" s="232" t="s">
        <v>207</v>
      </c>
      <c r="D71" s="181">
        <v>59434</v>
      </c>
      <c r="E71" s="324">
        <v>1532</v>
      </c>
      <c r="F71" s="321">
        <v>7</v>
      </c>
      <c r="G71" s="333">
        <f t="shared" si="2"/>
        <v>4.5691906005221936</v>
      </c>
      <c r="H71" s="331"/>
      <c r="I71" s="266">
        <v>67</v>
      </c>
      <c r="J71" s="232" t="s">
        <v>207</v>
      </c>
      <c r="K71" s="181">
        <v>59434</v>
      </c>
      <c r="L71" s="324">
        <v>1532</v>
      </c>
      <c r="M71" s="321">
        <v>7</v>
      </c>
      <c r="N71" s="333">
        <f t="shared" si="3"/>
        <v>4.5691906005221936</v>
      </c>
    </row>
    <row r="72" spans="2:14" ht="27" customHeight="1" thickBot="1" x14ac:dyDescent="0.3">
      <c r="B72" s="266">
        <v>68</v>
      </c>
      <c r="C72" s="200" t="s">
        <v>208</v>
      </c>
      <c r="D72" s="181">
        <v>55311</v>
      </c>
      <c r="E72" s="324">
        <v>2202</v>
      </c>
      <c r="F72" s="321">
        <v>2</v>
      </c>
      <c r="G72" s="332">
        <f t="shared" si="2"/>
        <v>0.90826521344232514</v>
      </c>
      <c r="H72" s="337" t="s">
        <v>170</v>
      </c>
      <c r="I72" s="266">
        <v>68</v>
      </c>
      <c r="J72" s="200" t="s">
        <v>208</v>
      </c>
      <c r="K72" s="181">
        <v>55311</v>
      </c>
      <c r="L72" s="324">
        <v>2202</v>
      </c>
      <c r="M72" s="321">
        <v>1</v>
      </c>
      <c r="N72" s="332">
        <f t="shared" si="3"/>
        <v>0.45413260672116257</v>
      </c>
    </row>
    <row r="73" spans="2:14" ht="27" customHeight="1" thickBot="1" x14ac:dyDescent="0.3">
      <c r="B73" s="266">
        <v>69</v>
      </c>
      <c r="C73" s="200" t="s">
        <v>209</v>
      </c>
      <c r="D73" s="181">
        <v>59498</v>
      </c>
      <c r="E73" s="324">
        <v>1267</v>
      </c>
      <c r="F73" s="321">
        <v>0</v>
      </c>
      <c r="G73" s="332">
        <f t="shared" si="2"/>
        <v>0</v>
      </c>
      <c r="H73" s="331"/>
      <c r="I73" s="266">
        <v>69</v>
      </c>
      <c r="J73" s="200" t="s">
        <v>209</v>
      </c>
      <c r="K73" s="181">
        <v>59498</v>
      </c>
      <c r="L73" s="324">
        <v>1267</v>
      </c>
      <c r="M73" s="321">
        <v>0</v>
      </c>
      <c r="N73" s="332">
        <f t="shared" si="3"/>
        <v>0</v>
      </c>
    </row>
    <row r="74" spans="2:14" ht="27" customHeight="1" thickBot="1" x14ac:dyDescent="0.3">
      <c r="B74" s="266">
        <v>70</v>
      </c>
      <c r="C74" s="64" t="s">
        <v>210</v>
      </c>
      <c r="D74" s="181">
        <v>59586</v>
      </c>
      <c r="E74" s="324">
        <v>2237</v>
      </c>
      <c r="F74" s="321">
        <v>3</v>
      </c>
      <c r="G74" s="330">
        <f t="shared" si="2"/>
        <v>1.3410818059901655</v>
      </c>
      <c r="H74" s="331"/>
      <c r="I74" s="266">
        <v>70</v>
      </c>
      <c r="J74" s="64" t="s">
        <v>210</v>
      </c>
      <c r="K74" s="181">
        <v>59586</v>
      </c>
      <c r="L74" s="324">
        <v>2237</v>
      </c>
      <c r="M74" s="321">
        <v>3</v>
      </c>
      <c r="N74" s="330">
        <f t="shared" si="3"/>
        <v>1.3410818059901655</v>
      </c>
    </row>
    <row r="75" spans="2:14" ht="27" customHeight="1" thickBot="1" x14ac:dyDescent="0.3">
      <c r="B75" s="266">
        <v>71</v>
      </c>
      <c r="C75" s="64" t="s">
        <v>211</v>
      </c>
      <c r="D75" s="181">
        <v>59327</v>
      </c>
      <c r="E75" s="324">
        <v>4124</v>
      </c>
      <c r="F75" s="321">
        <v>11</v>
      </c>
      <c r="G75" s="330">
        <f t="shared" si="2"/>
        <v>2.6673132880698351</v>
      </c>
      <c r="H75" s="331"/>
      <c r="I75" s="266">
        <v>71</v>
      </c>
      <c r="J75" s="232" t="s">
        <v>211</v>
      </c>
      <c r="K75" s="181">
        <v>59327</v>
      </c>
      <c r="L75" s="324">
        <v>4124</v>
      </c>
      <c r="M75" s="321">
        <v>13</v>
      </c>
      <c r="N75" s="333">
        <f t="shared" si="3"/>
        <v>3.1522793404461686</v>
      </c>
    </row>
    <row r="76" spans="2:14" ht="15.75" thickBot="1" x14ac:dyDescent="0.3">
      <c r="B76" s="266">
        <v>72</v>
      </c>
      <c r="C76" s="232" t="s">
        <v>149</v>
      </c>
      <c r="D76" s="181">
        <v>59416</v>
      </c>
      <c r="E76" s="324">
        <v>2275</v>
      </c>
      <c r="F76" s="321">
        <v>9</v>
      </c>
      <c r="G76" s="333">
        <f t="shared" si="2"/>
        <v>3.9560439560439562</v>
      </c>
      <c r="H76" s="331"/>
      <c r="I76" s="266">
        <v>72</v>
      </c>
      <c r="J76" s="232" t="s">
        <v>149</v>
      </c>
      <c r="K76" s="181">
        <v>59416</v>
      </c>
      <c r="L76" s="324">
        <v>2275</v>
      </c>
      <c r="M76" s="321">
        <v>9</v>
      </c>
      <c r="N76" s="333">
        <f t="shared" si="3"/>
        <v>3.9560439560439562</v>
      </c>
    </row>
    <row r="77" spans="2:14" ht="15.75" thickBot="1" x14ac:dyDescent="0.3">
      <c r="B77" s="266">
        <v>73</v>
      </c>
      <c r="C77" s="64" t="s">
        <v>151</v>
      </c>
      <c r="D77" s="181">
        <v>59657</v>
      </c>
      <c r="E77" s="324">
        <v>1520</v>
      </c>
      <c r="F77" s="321">
        <v>4</v>
      </c>
      <c r="G77" s="330">
        <f t="shared" si="2"/>
        <v>2.6315789473684212</v>
      </c>
      <c r="H77" s="331"/>
      <c r="I77" s="266">
        <v>73</v>
      </c>
      <c r="J77" s="232" t="s">
        <v>151</v>
      </c>
      <c r="K77" s="181">
        <v>59657</v>
      </c>
      <c r="L77" s="324">
        <v>1520</v>
      </c>
      <c r="M77" s="321">
        <v>5</v>
      </c>
      <c r="N77" s="333">
        <f t="shared" si="3"/>
        <v>3.2894736842105261</v>
      </c>
    </row>
    <row r="78" spans="2:14" ht="15.75" thickBot="1" x14ac:dyDescent="0.3">
      <c r="B78" s="266">
        <v>74</v>
      </c>
      <c r="C78" s="200" t="s">
        <v>212</v>
      </c>
      <c r="D78" s="181">
        <v>59826</v>
      </c>
      <c r="E78" s="324">
        <v>1721</v>
      </c>
      <c r="F78" s="321">
        <v>1</v>
      </c>
      <c r="G78" s="332">
        <f t="shared" si="2"/>
        <v>0.58105752469494476</v>
      </c>
      <c r="H78" s="331"/>
      <c r="I78" s="266">
        <v>74</v>
      </c>
      <c r="J78" s="200" t="s">
        <v>212</v>
      </c>
      <c r="K78" s="181">
        <v>59826</v>
      </c>
      <c r="L78" s="324">
        <v>1721</v>
      </c>
      <c r="M78" s="321">
        <v>1</v>
      </c>
      <c r="N78" s="332">
        <f t="shared" si="3"/>
        <v>0.58105752469494476</v>
      </c>
    </row>
    <row r="79" spans="2:14" ht="27" customHeight="1" thickBot="1" x14ac:dyDescent="0.3">
      <c r="B79" s="266">
        <v>75</v>
      </c>
      <c r="C79" s="64" t="s">
        <v>155</v>
      </c>
      <c r="D79" s="181">
        <v>59693</v>
      </c>
      <c r="E79" s="324">
        <v>4590</v>
      </c>
      <c r="F79" s="321">
        <v>5</v>
      </c>
      <c r="G79" s="330">
        <f t="shared" si="2"/>
        <v>1.0893246187363834</v>
      </c>
      <c r="H79" s="331"/>
      <c r="I79" s="266">
        <v>75</v>
      </c>
      <c r="J79" s="64" t="s">
        <v>155</v>
      </c>
      <c r="K79" s="181">
        <v>59693</v>
      </c>
      <c r="L79" s="324">
        <v>4590</v>
      </c>
      <c r="M79" s="321">
        <v>6</v>
      </c>
      <c r="N79" s="330">
        <f t="shared" si="3"/>
        <v>1.3071895424836601</v>
      </c>
    </row>
    <row r="80" spans="2:14" ht="15.75" thickBot="1" x14ac:dyDescent="0.3">
      <c r="B80" s="266">
        <v>76</v>
      </c>
      <c r="C80" s="200" t="s">
        <v>157</v>
      </c>
      <c r="D80" s="181">
        <v>59764</v>
      </c>
      <c r="E80" s="324">
        <v>2182</v>
      </c>
      <c r="F80" s="321">
        <v>1</v>
      </c>
      <c r="G80" s="332">
        <f t="shared" si="2"/>
        <v>0.45829514207149402</v>
      </c>
      <c r="H80" s="331"/>
      <c r="I80" s="266">
        <v>76</v>
      </c>
      <c r="J80" s="200" t="s">
        <v>157</v>
      </c>
      <c r="K80" s="181">
        <v>59764</v>
      </c>
      <c r="L80" s="324">
        <v>2182</v>
      </c>
      <c r="M80" s="321">
        <v>1</v>
      </c>
      <c r="N80" s="332">
        <f t="shared" si="3"/>
        <v>0.45829514207149402</v>
      </c>
    </row>
    <row r="81" spans="2:14" ht="27" customHeight="1" thickBot="1" x14ac:dyDescent="0.3">
      <c r="B81" s="266">
        <v>77</v>
      </c>
      <c r="C81" s="200" t="s">
        <v>213</v>
      </c>
      <c r="D81" s="181">
        <v>59880</v>
      </c>
      <c r="E81" s="324">
        <v>2566</v>
      </c>
      <c r="F81" s="321">
        <v>1</v>
      </c>
      <c r="G81" s="332">
        <f t="shared" si="2"/>
        <v>0.38971161340607952</v>
      </c>
      <c r="H81" s="337" t="s">
        <v>170</v>
      </c>
      <c r="I81" s="266">
        <v>77</v>
      </c>
      <c r="J81" s="200" t="s">
        <v>213</v>
      </c>
      <c r="K81" s="181">
        <v>59880</v>
      </c>
      <c r="L81" s="324">
        <v>2566</v>
      </c>
      <c r="M81" s="321">
        <v>0</v>
      </c>
      <c r="N81" s="332">
        <f t="shared" si="3"/>
        <v>0</v>
      </c>
    </row>
    <row r="82" spans="2:14" ht="15.75" thickBot="1" x14ac:dyDescent="0.3">
      <c r="B82" s="266">
        <v>78</v>
      </c>
      <c r="C82" s="200" t="s">
        <v>161</v>
      </c>
      <c r="D82" s="181">
        <v>59942</v>
      </c>
      <c r="E82" s="324">
        <v>2104</v>
      </c>
      <c r="F82" s="321">
        <v>0</v>
      </c>
      <c r="G82" s="332">
        <f t="shared" si="2"/>
        <v>0</v>
      </c>
      <c r="H82" s="331"/>
      <c r="I82" s="266">
        <v>78</v>
      </c>
      <c r="J82" s="200" t="s">
        <v>161</v>
      </c>
      <c r="K82" s="181">
        <v>59942</v>
      </c>
      <c r="L82" s="324">
        <v>2104</v>
      </c>
      <c r="M82" s="321">
        <v>0</v>
      </c>
      <c r="N82" s="332">
        <f t="shared" si="3"/>
        <v>0</v>
      </c>
    </row>
    <row r="83" spans="2:14" ht="27" customHeight="1" thickBot="1" x14ac:dyDescent="0.3">
      <c r="B83" s="266">
        <v>79</v>
      </c>
      <c r="C83" s="64" t="s">
        <v>163</v>
      </c>
      <c r="D83" s="181">
        <v>60026</v>
      </c>
      <c r="E83" s="324">
        <v>945</v>
      </c>
      <c r="F83" s="321">
        <v>2</v>
      </c>
      <c r="G83" s="330">
        <f t="shared" si="2"/>
        <v>2.1164021164021163</v>
      </c>
      <c r="H83" s="331"/>
      <c r="I83" s="266">
        <v>79</v>
      </c>
      <c r="J83" s="64" t="s">
        <v>163</v>
      </c>
      <c r="K83" s="181">
        <v>60026</v>
      </c>
      <c r="L83" s="324">
        <v>945</v>
      </c>
      <c r="M83" s="321">
        <v>2</v>
      </c>
      <c r="N83" s="330">
        <f t="shared" si="3"/>
        <v>2.1164021164021163</v>
      </c>
    </row>
    <row r="84" spans="2:14" ht="27" customHeight="1" thickBot="1" x14ac:dyDescent="0.3">
      <c r="B84" s="266">
        <v>80</v>
      </c>
      <c r="C84" s="200" t="s">
        <v>214</v>
      </c>
      <c r="D84" s="181">
        <v>60062</v>
      </c>
      <c r="E84" s="324">
        <v>5934</v>
      </c>
      <c r="F84" s="321">
        <v>5</v>
      </c>
      <c r="G84" s="332">
        <f t="shared" si="2"/>
        <v>0.84260195483653522</v>
      </c>
      <c r="H84" s="331"/>
      <c r="I84" s="266">
        <v>80</v>
      </c>
      <c r="J84" s="64" t="s">
        <v>214</v>
      </c>
      <c r="K84" s="181">
        <v>60062</v>
      </c>
      <c r="L84" s="324">
        <v>5934</v>
      </c>
      <c r="M84" s="321">
        <v>7</v>
      </c>
      <c r="N84" s="330">
        <f t="shared" si="3"/>
        <v>1.1796427367711493</v>
      </c>
    </row>
    <row r="85" spans="2:14" ht="27" customHeight="1" thickBot="1" x14ac:dyDescent="0.3">
      <c r="B85" s="303">
        <v>81</v>
      </c>
      <c r="C85" s="203" t="s">
        <v>167</v>
      </c>
      <c r="D85" s="185">
        <v>60099</v>
      </c>
      <c r="E85" s="325">
        <v>1439</v>
      </c>
      <c r="F85" s="322">
        <v>1</v>
      </c>
      <c r="G85" s="332">
        <f t="shared" si="2"/>
        <v>0.69492703266157052</v>
      </c>
      <c r="H85" s="331"/>
      <c r="I85" s="303">
        <v>81</v>
      </c>
      <c r="J85" s="203" t="s">
        <v>167</v>
      </c>
      <c r="K85" s="185">
        <v>60099</v>
      </c>
      <c r="L85" s="325">
        <v>1439</v>
      </c>
      <c r="M85" s="322">
        <v>1</v>
      </c>
      <c r="N85" s="332">
        <f t="shared" si="3"/>
        <v>0.69492703266157052</v>
      </c>
    </row>
    <row r="86" spans="2:14" ht="16.5" thickTop="1" thickBot="1" x14ac:dyDescent="0.3">
      <c r="B86" s="412" t="s">
        <v>215</v>
      </c>
      <c r="C86" s="413"/>
      <c r="D86" s="414"/>
      <c r="E86" s="335">
        <f>SUM(E5:E85)</f>
        <v>759066</v>
      </c>
      <c r="F86" s="335">
        <f>SUM(F5:F85)</f>
        <v>956</v>
      </c>
      <c r="G86" s="336">
        <f t="shared" si="2"/>
        <v>1.2594425254193971</v>
      </c>
      <c r="H86" s="331"/>
      <c r="I86" s="412" t="s">
        <v>215</v>
      </c>
      <c r="J86" s="413"/>
      <c r="K86" s="414"/>
      <c r="L86" s="335">
        <f>SUM(L5:L85)</f>
        <v>759066</v>
      </c>
      <c r="M86" s="335">
        <f>SUM(M5:M85)</f>
        <v>1024</v>
      </c>
      <c r="N86" s="336">
        <f t="shared" si="3"/>
        <v>1.3490263033780989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I1" sqref="I1:N1048576"/>
    </sheetView>
  </sheetViews>
  <sheetFormatPr defaultRowHeight="15" x14ac:dyDescent="0.25"/>
  <cols>
    <col min="3" max="3" width="18.7109375" customWidth="1"/>
    <col min="4" max="4" width="10.85546875" customWidth="1"/>
    <col min="10" max="10" width="18.7109375" customWidth="1"/>
    <col min="12" max="12" width="11.5703125" customWidth="1"/>
    <col min="14" max="14" width="10.7109375" customWidth="1"/>
  </cols>
  <sheetData>
    <row r="1" spans="2:14" ht="19.5" thickBot="1" x14ac:dyDescent="0.35">
      <c r="C1" s="4">
        <v>44269</v>
      </c>
      <c r="J1" s="4">
        <v>44268</v>
      </c>
      <c r="K1" s="179"/>
      <c r="L1" s="179"/>
      <c r="M1" s="179"/>
      <c r="N1" s="179"/>
    </row>
    <row r="2" spans="2:14" ht="56.25" customHeight="1" thickBot="1" x14ac:dyDescent="0.35">
      <c r="B2" s="393" t="s">
        <v>258</v>
      </c>
      <c r="C2" s="394"/>
      <c r="D2" s="394"/>
      <c r="E2" s="394"/>
      <c r="F2" s="394"/>
      <c r="G2" s="395"/>
      <c r="I2" s="393" t="s">
        <v>234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9">
        <v>1552</v>
      </c>
      <c r="G5" s="190">
        <v>4.6100000000000003</v>
      </c>
      <c r="I5" s="168">
        <v>1</v>
      </c>
      <c r="J5" s="170" t="s">
        <v>226</v>
      </c>
      <c r="K5" s="171">
        <v>54975</v>
      </c>
      <c r="L5" s="170">
        <v>336349</v>
      </c>
      <c r="M5" s="175">
        <v>1508</v>
      </c>
      <c r="N5" s="172">
        <f t="shared" ref="N5:N12" si="0">1000*M5/L5</f>
        <v>4.4834383333977508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9">
        <v>162</v>
      </c>
      <c r="G6" s="190">
        <v>4.22</v>
      </c>
      <c r="I6" s="168">
        <v>2</v>
      </c>
      <c r="J6" s="170" t="s">
        <v>227</v>
      </c>
      <c r="K6" s="171">
        <v>55008</v>
      </c>
      <c r="L6" s="170">
        <v>38383</v>
      </c>
      <c r="M6" s="175">
        <v>153</v>
      </c>
      <c r="N6" s="172">
        <f t="shared" si="0"/>
        <v>3.9861396972618088</v>
      </c>
    </row>
    <row r="7" spans="2:14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9">
        <v>65</v>
      </c>
      <c r="G7" s="191">
        <v>2.82</v>
      </c>
      <c r="I7" s="168">
        <v>3</v>
      </c>
      <c r="J7" s="64" t="s">
        <v>228</v>
      </c>
      <c r="K7" s="65">
        <v>55384</v>
      </c>
      <c r="L7" s="64">
        <v>23015</v>
      </c>
      <c r="M7" s="176">
        <v>62</v>
      </c>
      <c r="N7" s="173">
        <f t="shared" si="0"/>
        <v>2.6938952856832499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9">
        <v>213</v>
      </c>
      <c r="G8" s="190">
        <v>3.83</v>
      </c>
      <c r="I8" s="168">
        <v>4</v>
      </c>
      <c r="J8" s="170" t="s">
        <v>229</v>
      </c>
      <c r="K8" s="171">
        <v>55259</v>
      </c>
      <c r="L8" s="170">
        <v>55564</v>
      </c>
      <c r="M8" s="175">
        <v>203</v>
      </c>
      <c r="N8" s="172">
        <f t="shared" si="0"/>
        <v>3.6534446764091859</v>
      </c>
    </row>
    <row r="9" spans="2:14" ht="16.5" thickBot="1" x14ac:dyDescent="0.3">
      <c r="B9" s="168">
        <v>5</v>
      </c>
      <c r="C9" s="64" t="s">
        <v>230</v>
      </c>
      <c r="D9" s="181">
        <v>55357</v>
      </c>
      <c r="E9" s="180">
        <v>27494</v>
      </c>
      <c r="F9" s="189">
        <v>63</v>
      </c>
      <c r="G9" s="191">
        <v>2.29</v>
      </c>
      <c r="H9" s="53" t="s">
        <v>170</v>
      </c>
      <c r="I9" s="168">
        <v>5</v>
      </c>
      <c r="J9" s="64" t="s">
        <v>230</v>
      </c>
      <c r="K9" s="65">
        <v>55357</v>
      </c>
      <c r="L9" s="64">
        <v>27494</v>
      </c>
      <c r="M9" s="176">
        <v>63</v>
      </c>
      <c r="N9" s="173">
        <f t="shared" si="0"/>
        <v>2.2914090346984795</v>
      </c>
    </row>
    <row r="10" spans="2:14" ht="16.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9">
        <v>4</v>
      </c>
      <c r="G10" s="183">
        <v>0.42</v>
      </c>
      <c r="I10" s="168">
        <v>6</v>
      </c>
      <c r="J10" s="66" t="s">
        <v>231</v>
      </c>
      <c r="K10" s="67">
        <v>55446</v>
      </c>
      <c r="L10" s="66">
        <v>9560</v>
      </c>
      <c r="M10" s="177">
        <v>6</v>
      </c>
      <c r="N10" s="174">
        <f t="shared" si="0"/>
        <v>0.62761506276150625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9">
        <v>12</v>
      </c>
      <c r="G11" s="191">
        <v>1.82</v>
      </c>
      <c r="I11" s="168">
        <v>7</v>
      </c>
      <c r="J11" s="64" t="s">
        <v>172</v>
      </c>
      <c r="K11" s="65">
        <v>55473</v>
      </c>
      <c r="L11" s="64">
        <v>6586</v>
      </c>
      <c r="M11" s="176">
        <v>13</v>
      </c>
      <c r="N11" s="173">
        <f t="shared" si="0"/>
        <v>1.9738839963559065</v>
      </c>
    </row>
    <row r="12" spans="2:14" ht="16.5" thickBot="1" x14ac:dyDescent="0.3">
      <c r="B12" s="168">
        <v>8</v>
      </c>
      <c r="C12" s="64" t="s">
        <v>9</v>
      </c>
      <c r="D12" s="181">
        <v>55598</v>
      </c>
      <c r="E12" s="180">
        <v>1098</v>
      </c>
      <c r="F12" s="189">
        <v>2</v>
      </c>
      <c r="G12" s="191">
        <v>1.82</v>
      </c>
      <c r="I12" s="168">
        <v>8</v>
      </c>
      <c r="J12" s="64" t="s">
        <v>9</v>
      </c>
      <c r="K12" s="65">
        <v>55598</v>
      </c>
      <c r="L12" s="64">
        <v>1098</v>
      </c>
      <c r="M12" s="176">
        <v>2</v>
      </c>
      <c r="N12" s="173">
        <f t="shared" si="0"/>
        <v>1.8214936247723132</v>
      </c>
    </row>
    <row r="13" spans="2:14" ht="16.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9">
        <v>1</v>
      </c>
      <c r="G13" s="183">
        <v>0.84</v>
      </c>
      <c r="I13" s="168">
        <v>9</v>
      </c>
      <c r="J13" s="66" t="s">
        <v>173</v>
      </c>
      <c r="K13" s="67">
        <v>55623</v>
      </c>
      <c r="L13" s="66">
        <v>1189</v>
      </c>
      <c r="M13" s="177">
        <v>1</v>
      </c>
      <c r="N13" s="174">
        <f t="shared" ref="N13:N23" si="1">1000*M13/L13</f>
        <v>0.84104289318755254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9">
        <v>33</v>
      </c>
      <c r="G14" s="191">
        <v>2.15</v>
      </c>
      <c r="I14" s="168">
        <v>10</v>
      </c>
      <c r="J14" s="64" t="s">
        <v>13</v>
      </c>
      <c r="K14" s="65">
        <v>55687</v>
      </c>
      <c r="L14" s="64">
        <v>15364</v>
      </c>
      <c r="M14" s="176">
        <v>37</v>
      </c>
      <c r="N14" s="173">
        <f t="shared" si="1"/>
        <v>2.4082270242124446</v>
      </c>
    </row>
    <row r="15" spans="2:14" ht="16.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9">
        <v>1</v>
      </c>
      <c r="G15" s="183">
        <v>0.68</v>
      </c>
      <c r="I15" s="168">
        <v>11</v>
      </c>
      <c r="J15" s="66" t="s">
        <v>174</v>
      </c>
      <c r="K15" s="67">
        <v>55776</v>
      </c>
      <c r="L15" s="66">
        <v>1461</v>
      </c>
      <c r="M15" s="177">
        <v>1</v>
      </c>
      <c r="N15" s="174">
        <f t="shared" si="1"/>
        <v>0.68446269678302529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9">
        <v>58</v>
      </c>
      <c r="G16" s="190">
        <v>4.4800000000000004</v>
      </c>
      <c r="H16" s="53" t="s">
        <v>170</v>
      </c>
      <c r="I16" s="168">
        <v>12</v>
      </c>
      <c r="J16" s="170" t="s">
        <v>17</v>
      </c>
      <c r="K16" s="171">
        <v>55838</v>
      </c>
      <c r="L16" s="170">
        <v>12959</v>
      </c>
      <c r="M16" s="175">
        <v>61</v>
      </c>
      <c r="N16" s="172">
        <f t="shared" si="1"/>
        <v>4.7071533297322325</v>
      </c>
    </row>
    <row r="17" spans="2:14" ht="16.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9">
        <v>1</v>
      </c>
      <c r="G17" s="183">
        <v>0.51</v>
      </c>
      <c r="I17" s="168">
        <v>13</v>
      </c>
      <c r="J17" s="66" t="s">
        <v>175</v>
      </c>
      <c r="K17" s="67">
        <v>55918</v>
      </c>
      <c r="L17" s="66">
        <v>1969</v>
      </c>
      <c r="M17" s="177">
        <v>1</v>
      </c>
      <c r="N17" s="174">
        <f t="shared" si="1"/>
        <v>0.50787201625190448</v>
      </c>
    </row>
    <row r="18" spans="2:14" ht="16.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9">
        <v>1</v>
      </c>
      <c r="G18" s="183">
        <v>0.74</v>
      </c>
      <c r="I18" s="168">
        <v>14</v>
      </c>
      <c r="J18" s="66" t="s">
        <v>176</v>
      </c>
      <c r="K18" s="67">
        <v>56014</v>
      </c>
      <c r="L18" s="66">
        <v>1351</v>
      </c>
      <c r="M18" s="177">
        <v>1</v>
      </c>
      <c r="N18" s="174">
        <f t="shared" si="1"/>
        <v>0.74019245003700962</v>
      </c>
    </row>
    <row r="19" spans="2:14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9">
        <v>2</v>
      </c>
      <c r="G19" s="191">
        <v>1.39</v>
      </c>
      <c r="I19" s="168">
        <v>15</v>
      </c>
      <c r="J19" s="64" t="s">
        <v>177</v>
      </c>
      <c r="K19" s="65">
        <v>56096</v>
      </c>
      <c r="L19" s="64">
        <v>1444</v>
      </c>
      <c r="M19" s="176">
        <v>2</v>
      </c>
      <c r="N19" s="173">
        <f t="shared" si="1"/>
        <v>1.3850415512465375</v>
      </c>
    </row>
    <row r="20" spans="2:14" ht="16.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9">
        <v>7</v>
      </c>
      <c r="G20" s="191">
        <v>1.45</v>
      </c>
      <c r="I20" s="168">
        <v>16</v>
      </c>
      <c r="J20" s="64" t="s">
        <v>178</v>
      </c>
      <c r="K20" s="65">
        <v>56210</v>
      </c>
      <c r="L20" s="64">
        <v>4828</v>
      </c>
      <c r="M20" s="176">
        <v>5</v>
      </c>
      <c r="N20" s="173">
        <f t="shared" si="1"/>
        <v>1.0356255178127589</v>
      </c>
    </row>
    <row r="21" spans="2:14" ht="16.5" thickBot="1" x14ac:dyDescent="0.3">
      <c r="B21" s="168">
        <v>17</v>
      </c>
      <c r="C21" s="66" t="s">
        <v>179</v>
      </c>
      <c r="D21" s="181">
        <v>56265</v>
      </c>
      <c r="E21" s="180">
        <v>1341</v>
      </c>
      <c r="F21" s="189">
        <v>1</v>
      </c>
      <c r="G21" s="183">
        <v>0.75</v>
      </c>
      <c r="I21" s="168">
        <v>17</v>
      </c>
      <c r="J21" s="66" t="s">
        <v>179</v>
      </c>
      <c r="K21" s="67">
        <v>56265</v>
      </c>
      <c r="L21" s="66">
        <v>1341</v>
      </c>
      <c r="M21" s="177">
        <v>1</v>
      </c>
      <c r="N21" s="174">
        <f t="shared" si="1"/>
        <v>0.74571215510812827</v>
      </c>
    </row>
    <row r="22" spans="2:14" ht="16.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9">
        <v>0</v>
      </c>
      <c r="G22" s="183">
        <v>0</v>
      </c>
      <c r="I22" s="168">
        <v>18</v>
      </c>
      <c r="J22" s="66" t="s">
        <v>29</v>
      </c>
      <c r="K22" s="67">
        <v>56327</v>
      </c>
      <c r="L22" s="66">
        <v>1186</v>
      </c>
      <c r="M22" s="177">
        <v>0</v>
      </c>
      <c r="N22" s="174">
        <f t="shared" si="1"/>
        <v>0</v>
      </c>
    </row>
    <row r="23" spans="2:14" ht="16.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9">
        <v>2</v>
      </c>
      <c r="G23" s="183">
        <v>0.84</v>
      </c>
      <c r="I23" s="168">
        <v>19</v>
      </c>
      <c r="J23" s="64" t="s">
        <v>180</v>
      </c>
      <c r="K23" s="65">
        <v>56354</v>
      </c>
      <c r="L23" s="64">
        <v>2388</v>
      </c>
      <c r="M23" s="176">
        <v>3</v>
      </c>
      <c r="N23" s="173">
        <f t="shared" si="1"/>
        <v>1.256281407035176</v>
      </c>
    </row>
    <row r="24" spans="2:14" ht="16.5" thickBot="1" x14ac:dyDescent="0.3">
      <c r="B24" s="168">
        <v>20</v>
      </c>
      <c r="C24" s="66" t="s">
        <v>181</v>
      </c>
      <c r="D24" s="181">
        <v>56425</v>
      </c>
      <c r="E24" s="180">
        <v>2369</v>
      </c>
      <c r="F24" s="189">
        <v>2</v>
      </c>
      <c r="G24" s="183">
        <v>0.84</v>
      </c>
      <c r="H24" s="53" t="s">
        <v>170</v>
      </c>
      <c r="I24" s="168">
        <v>20</v>
      </c>
      <c r="J24" s="66" t="s">
        <v>181</v>
      </c>
      <c r="K24" s="67">
        <v>56425</v>
      </c>
      <c r="L24" s="66">
        <v>2369</v>
      </c>
      <c r="M24" s="177">
        <v>2</v>
      </c>
      <c r="N24" s="174">
        <f t="shared" ref="N24:N47" si="2">1000*M24/L24</f>
        <v>0.84423807513718874</v>
      </c>
    </row>
    <row r="25" spans="2:14" ht="16.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9">
        <v>1</v>
      </c>
      <c r="G25" s="183">
        <v>0.4</v>
      </c>
      <c r="I25" s="168">
        <v>21</v>
      </c>
      <c r="J25" s="66" t="s">
        <v>182</v>
      </c>
      <c r="K25" s="67">
        <v>56461</v>
      </c>
      <c r="L25" s="66">
        <v>2501</v>
      </c>
      <c r="M25" s="177">
        <v>1</v>
      </c>
      <c r="N25" s="174">
        <f t="shared" si="2"/>
        <v>0.39984006397441024</v>
      </c>
    </row>
    <row r="26" spans="2:14" ht="16.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9">
        <v>0</v>
      </c>
      <c r="G26" s="183">
        <v>0</v>
      </c>
      <c r="I26" s="168">
        <v>22</v>
      </c>
      <c r="J26" s="66" t="s">
        <v>183</v>
      </c>
      <c r="K26" s="67">
        <v>56522</v>
      </c>
      <c r="L26" s="66">
        <v>2693</v>
      </c>
      <c r="M26" s="177">
        <v>0</v>
      </c>
      <c r="N26" s="174">
        <f t="shared" si="2"/>
        <v>0</v>
      </c>
    </row>
    <row r="27" spans="2:14" ht="16.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9">
        <v>1</v>
      </c>
      <c r="G27" s="183">
        <v>0.32</v>
      </c>
      <c r="I27" s="168">
        <v>23</v>
      </c>
      <c r="J27" s="66" t="s">
        <v>184</v>
      </c>
      <c r="K27" s="67">
        <v>56568</v>
      </c>
      <c r="L27" s="66">
        <v>3088</v>
      </c>
      <c r="M27" s="177">
        <v>1</v>
      </c>
      <c r="N27" s="174">
        <f t="shared" si="2"/>
        <v>0.32383419689119169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9">
        <v>14</v>
      </c>
      <c r="G28" s="191">
        <v>2.92</v>
      </c>
      <c r="I28" s="168">
        <v>24</v>
      </c>
      <c r="J28" s="64" t="s">
        <v>185</v>
      </c>
      <c r="K28" s="65">
        <v>56666</v>
      </c>
      <c r="L28" s="64">
        <v>4802</v>
      </c>
      <c r="M28" s="176">
        <v>14</v>
      </c>
      <c r="N28" s="173">
        <f t="shared" si="2"/>
        <v>2.9154518950437316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9">
        <v>3</v>
      </c>
      <c r="G29" s="191">
        <v>1.28</v>
      </c>
      <c r="I29" s="168">
        <v>25</v>
      </c>
      <c r="J29" s="64" t="s">
        <v>186</v>
      </c>
      <c r="K29" s="65">
        <v>57314</v>
      </c>
      <c r="L29" s="64">
        <v>2337</v>
      </c>
      <c r="M29" s="176">
        <v>3</v>
      </c>
      <c r="N29" s="173">
        <f t="shared" si="2"/>
        <v>1.2836970474967908</v>
      </c>
    </row>
    <row r="30" spans="2:14" ht="16.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92"/>
      <c r="G30" s="183">
        <v>0</v>
      </c>
      <c r="I30" s="168">
        <v>26</v>
      </c>
      <c r="J30" s="66" t="s">
        <v>187</v>
      </c>
      <c r="K30" s="67">
        <v>56773</v>
      </c>
      <c r="L30" s="66">
        <v>1712</v>
      </c>
      <c r="M30" s="177">
        <v>0</v>
      </c>
      <c r="N30" s="174">
        <f t="shared" si="2"/>
        <v>0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9">
        <v>5</v>
      </c>
      <c r="G31" s="191">
        <v>1.33</v>
      </c>
      <c r="I31" s="168">
        <v>27</v>
      </c>
      <c r="J31" s="64" t="s">
        <v>47</v>
      </c>
      <c r="K31" s="65">
        <v>56844</v>
      </c>
      <c r="L31" s="64">
        <v>3756</v>
      </c>
      <c r="M31" s="176">
        <v>4</v>
      </c>
      <c r="N31" s="173">
        <f t="shared" si="2"/>
        <v>1.0649627263045793</v>
      </c>
    </row>
    <row r="32" spans="2:14" ht="16.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9">
        <v>21</v>
      </c>
      <c r="G32" s="190">
        <v>5.61</v>
      </c>
      <c r="I32" s="168">
        <v>28</v>
      </c>
      <c r="J32" s="170" t="s">
        <v>49</v>
      </c>
      <c r="K32" s="171">
        <v>56988</v>
      </c>
      <c r="L32" s="170">
        <v>3742</v>
      </c>
      <c r="M32" s="175">
        <v>21</v>
      </c>
      <c r="N32" s="172">
        <f t="shared" si="2"/>
        <v>5.611972207375735</v>
      </c>
    </row>
    <row r="33" spans="2:14" ht="16.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9">
        <v>2</v>
      </c>
      <c r="G33" s="183">
        <v>0.84</v>
      </c>
      <c r="I33" s="168">
        <v>29</v>
      </c>
      <c r="J33" s="66" t="s">
        <v>188</v>
      </c>
      <c r="K33" s="67">
        <v>57083</v>
      </c>
      <c r="L33" s="66">
        <v>2373</v>
      </c>
      <c r="M33" s="177">
        <v>2</v>
      </c>
      <c r="N33" s="174">
        <f t="shared" si="2"/>
        <v>0.84281500210703753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9">
        <v>6</v>
      </c>
      <c r="G34" s="190">
        <v>3.93</v>
      </c>
      <c r="I34" s="168">
        <v>30</v>
      </c>
      <c r="J34" s="170" t="s">
        <v>53</v>
      </c>
      <c r="K34" s="171">
        <v>57163</v>
      </c>
      <c r="L34" s="170">
        <v>1525</v>
      </c>
      <c r="M34" s="175">
        <v>6</v>
      </c>
      <c r="N34" s="172">
        <f t="shared" si="2"/>
        <v>3.9344262295081966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9">
        <v>4</v>
      </c>
      <c r="G35" s="191">
        <v>2.21</v>
      </c>
      <c r="I35" s="168">
        <v>31</v>
      </c>
      <c r="J35" s="64" t="s">
        <v>55</v>
      </c>
      <c r="K35" s="65">
        <v>57225</v>
      </c>
      <c r="L35" s="64">
        <v>1809</v>
      </c>
      <c r="M35" s="176">
        <v>4</v>
      </c>
      <c r="N35" s="173">
        <f t="shared" si="2"/>
        <v>2.211166390270868</v>
      </c>
    </row>
    <row r="36" spans="2:14" ht="16.5" thickBot="1" x14ac:dyDescent="0.3">
      <c r="B36" s="168">
        <v>32</v>
      </c>
      <c r="C36" s="66" t="s">
        <v>57</v>
      </c>
      <c r="D36" s="181">
        <v>57350</v>
      </c>
      <c r="E36" s="180">
        <v>4264</v>
      </c>
      <c r="F36" s="189">
        <v>4</v>
      </c>
      <c r="G36" s="183">
        <v>0.94</v>
      </c>
      <c r="I36" s="168">
        <v>32</v>
      </c>
      <c r="J36" s="66" t="s">
        <v>57</v>
      </c>
      <c r="K36" s="67">
        <v>57350</v>
      </c>
      <c r="L36" s="66">
        <v>4264</v>
      </c>
      <c r="M36" s="177">
        <v>4</v>
      </c>
      <c r="N36" s="174">
        <f t="shared" si="2"/>
        <v>0.93808630393996251</v>
      </c>
    </row>
    <row r="37" spans="2:14" ht="16.5" thickBot="1" x14ac:dyDescent="0.3">
      <c r="B37" s="168">
        <v>33</v>
      </c>
      <c r="C37" s="64" t="s">
        <v>189</v>
      </c>
      <c r="D37" s="181">
        <v>57449</v>
      </c>
      <c r="E37" s="180">
        <v>1367</v>
      </c>
      <c r="F37" s="189">
        <v>2</v>
      </c>
      <c r="G37" s="191">
        <v>1.46</v>
      </c>
      <c r="I37" s="168">
        <v>33</v>
      </c>
      <c r="J37" s="64" t="s">
        <v>189</v>
      </c>
      <c r="K37" s="65">
        <v>57449</v>
      </c>
      <c r="L37" s="64">
        <v>1367</v>
      </c>
      <c r="M37" s="176">
        <v>2</v>
      </c>
      <c r="N37" s="173">
        <f t="shared" si="2"/>
        <v>1.463057790782736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9">
        <v>9</v>
      </c>
      <c r="G38" s="191">
        <v>2.96</v>
      </c>
      <c r="I38" s="168">
        <v>34</v>
      </c>
      <c r="J38" s="170" t="s">
        <v>61</v>
      </c>
      <c r="K38" s="171">
        <v>55062</v>
      </c>
      <c r="L38" s="170">
        <v>3044</v>
      </c>
      <c r="M38" s="175">
        <v>10</v>
      </c>
      <c r="N38" s="172">
        <f t="shared" si="2"/>
        <v>3.2851511169513796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1493</v>
      </c>
      <c r="F39" s="189">
        <v>2</v>
      </c>
      <c r="G39" s="191">
        <v>1.34</v>
      </c>
      <c r="I39" s="168">
        <v>35</v>
      </c>
      <c r="J39" s="66" t="s">
        <v>190</v>
      </c>
      <c r="K39" s="67">
        <v>57546</v>
      </c>
      <c r="L39" s="66">
        <v>1493</v>
      </c>
      <c r="M39" s="177">
        <v>1</v>
      </c>
      <c r="N39" s="174">
        <f t="shared" si="2"/>
        <v>0.66979236436704626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9">
        <v>16</v>
      </c>
      <c r="G40" s="190">
        <v>3.63</v>
      </c>
      <c r="H40" s="53" t="s">
        <v>170</v>
      </c>
      <c r="I40" s="168">
        <v>36</v>
      </c>
      <c r="J40" s="170" t="s">
        <v>65</v>
      </c>
      <c r="K40" s="171">
        <v>57582</v>
      </c>
      <c r="L40" s="170">
        <v>4407</v>
      </c>
      <c r="M40" s="175">
        <v>17</v>
      </c>
      <c r="N40" s="172">
        <f t="shared" si="2"/>
        <v>3.8574994327206715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9">
        <v>5</v>
      </c>
      <c r="G41" s="191">
        <v>1.82</v>
      </c>
      <c r="H41" s="53" t="s">
        <v>170</v>
      </c>
      <c r="I41" s="168">
        <v>37</v>
      </c>
      <c r="J41" s="64" t="s">
        <v>191</v>
      </c>
      <c r="K41" s="65">
        <v>57644</v>
      </c>
      <c r="L41" s="64">
        <v>2754</v>
      </c>
      <c r="M41" s="176">
        <v>5</v>
      </c>
      <c r="N41" s="173">
        <f t="shared" si="2"/>
        <v>1.8155410312273057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9">
        <v>205</v>
      </c>
      <c r="G42" s="190">
        <v>4.43</v>
      </c>
      <c r="I42" s="168">
        <v>38</v>
      </c>
      <c r="J42" s="170" t="s">
        <v>192</v>
      </c>
      <c r="K42" s="171">
        <v>57706</v>
      </c>
      <c r="L42" s="170">
        <v>46288</v>
      </c>
      <c r="M42" s="175">
        <v>200</v>
      </c>
      <c r="N42" s="172">
        <f t="shared" si="2"/>
        <v>4.3207742827514695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9">
        <v>4</v>
      </c>
      <c r="G43" s="191">
        <v>1.03</v>
      </c>
      <c r="H43" s="53" t="s">
        <v>170</v>
      </c>
      <c r="I43" s="168">
        <v>39</v>
      </c>
      <c r="J43" s="64" t="s">
        <v>71</v>
      </c>
      <c r="K43" s="65">
        <v>57742</v>
      </c>
      <c r="L43" s="64">
        <v>3899</v>
      </c>
      <c r="M43" s="176">
        <v>4</v>
      </c>
      <c r="N43" s="173">
        <f t="shared" si="2"/>
        <v>1.0259040779687099</v>
      </c>
    </row>
    <row r="44" spans="2:14" ht="16.5" thickBot="1" x14ac:dyDescent="0.3">
      <c r="B44" s="168">
        <v>40</v>
      </c>
      <c r="C44" s="170" t="s">
        <v>193</v>
      </c>
      <c r="D44" s="181">
        <v>57948</v>
      </c>
      <c r="E44" s="180">
        <v>2296</v>
      </c>
      <c r="F44" s="189">
        <v>10</v>
      </c>
      <c r="G44" s="190">
        <v>4.3600000000000003</v>
      </c>
      <c r="I44" s="168">
        <v>40</v>
      </c>
      <c r="J44" s="170" t="s">
        <v>193</v>
      </c>
      <c r="K44" s="171">
        <v>57948</v>
      </c>
      <c r="L44" s="170">
        <v>2296</v>
      </c>
      <c r="M44" s="175">
        <v>10</v>
      </c>
      <c r="N44" s="172">
        <f t="shared" si="2"/>
        <v>4.3554006968641117</v>
      </c>
    </row>
    <row r="45" spans="2:14" ht="16.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9">
        <v>1</v>
      </c>
      <c r="G45" s="183">
        <v>0.66</v>
      </c>
      <c r="I45" s="168">
        <v>41</v>
      </c>
      <c r="J45" s="66" t="s">
        <v>75</v>
      </c>
      <c r="K45" s="67">
        <v>57831</v>
      </c>
      <c r="L45" s="66">
        <v>1513</v>
      </c>
      <c r="M45" s="177">
        <v>1</v>
      </c>
      <c r="N45" s="174">
        <f t="shared" si="2"/>
        <v>0.66093853271645742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9">
        <v>12</v>
      </c>
      <c r="G46" s="191">
        <v>1.31</v>
      </c>
      <c r="H46" s="53" t="s">
        <v>170</v>
      </c>
      <c r="I46" s="168">
        <v>42</v>
      </c>
      <c r="J46" s="64" t="s">
        <v>194</v>
      </c>
      <c r="K46" s="65">
        <v>57902</v>
      </c>
      <c r="L46" s="64">
        <v>9126</v>
      </c>
      <c r="M46" s="176">
        <v>13</v>
      </c>
      <c r="N46" s="173">
        <f t="shared" si="2"/>
        <v>1.4245014245014245</v>
      </c>
    </row>
    <row r="47" spans="2:14" ht="16.5" thickBot="1" x14ac:dyDescent="0.3">
      <c r="B47" s="168">
        <v>43</v>
      </c>
      <c r="C47" s="64" t="s">
        <v>79</v>
      </c>
      <c r="D47" s="181">
        <v>58008</v>
      </c>
      <c r="E47" s="180">
        <v>3834</v>
      </c>
      <c r="F47" s="189">
        <v>4</v>
      </c>
      <c r="G47" s="191">
        <v>1.04</v>
      </c>
      <c r="I47" s="168">
        <v>43</v>
      </c>
      <c r="J47" s="64" t="s">
        <v>79</v>
      </c>
      <c r="K47" s="65">
        <v>58008</v>
      </c>
      <c r="L47" s="64">
        <v>3834</v>
      </c>
      <c r="M47" s="176">
        <v>4</v>
      </c>
      <c r="N47" s="173">
        <f t="shared" si="2"/>
        <v>1.0432968179447053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9">
        <v>5</v>
      </c>
      <c r="G48" s="191">
        <v>1.1499999999999999</v>
      </c>
      <c r="I48" s="168">
        <v>44</v>
      </c>
      <c r="J48" s="66" t="s">
        <v>81</v>
      </c>
      <c r="K48" s="67">
        <v>58142</v>
      </c>
      <c r="L48" s="66">
        <v>4332</v>
      </c>
      <c r="M48" s="177">
        <v>4</v>
      </c>
      <c r="N48" s="174">
        <f t="shared" ref="N48:N53" si="3">1000*M48/L48</f>
        <v>0.92336103416435822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9">
        <v>6</v>
      </c>
      <c r="G49" s="190">
        <v>4.05</v>
      </c>
      <c r="I49" s="168">
        <v>45</v>
      </c>
      <c r="J49" s="170" t="s">
        <v>195</v>
      </c>
      <c r="K49" s="171">
        <v>58204</v>
      </c>
      <c r="L49" s="170">
        <v>1481</v>
      </c>
      <c r="M49" s="175">
        <v>6</v>
      </c>
      <c r="N49" s="172">
        <f t="shared" si="3"/>
        <v>4.0513166779203242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1181</v>
      </c>
      <c r="F50" s="189">
        <v>3</v>
      </c>
      <c r="G50" s="191">
        <v>2.54</v>
      </c>
      <c r="I50" s="168">
        <v>46</v>
      </c>
      <c r="J50" s="64" t="s">
        <v>196</v>
      </c>
      <c r="K50" s="65">
        <v>55106</v>
      </c>
      <c r="L50" s="64">
        <v>1181</v>
      </c>
      <c r="M50" s="176">
        <v>3</v>
      </c>
      <c r="N50" s="173">
        <f t="shared" si="3"/>
        <v>2.5402201524132093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9">
        <v>13</v>
      </c>
      <c r="G51" s="191">
        <v>2.61</v>
      </c>
      <c r="I51" s="168">
        <v>47</v>
      </c>
      <c r="J51" s="64" t="s">
        <v>87</v>
      </c>
      <c r="K51" s="65">
        <v>58259</v>
      </c>
      <c r="L51" s="64">
        <v>4976</v>
      </c>
      <c r="M51" s="176">
        <v>14</v>
      </c>
      <c r="N51" s="173">
        <f t="shared" si="3"/>
        <v>2.8135048231511255</v>
      </c>
    </row>
    <row r="52" spans="2:14" ht="16.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9">
        <v>11</v>
      </c>
      <c r="G52" s="191">
        <v>2.36</v>
      </c>
      <c r="I52" s="168">
        <v>48</v>
      </c>
      <c r="J52" s="64" t="s">
        <v>89</v>
      </c>
      <c r="K52" s="65">
        <v>58311</v>
      </c>
      <c r="L52" s="64">
        <v>4662</v>
      </c>
      <c r="M52" s="176">
        <v>10</v>
      </c>
      <c r="N52" s="173">
        <f t="shared" si="3"/>
        <v>2.1450021450021448</v>
      </c>
    </row>
    <row r="53" spans="2:14" ht="16.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9">
        <v>0</v>
      </c>
      <c r="G53" s="183">
        <v>0</v>
      </c>
      <c r="I53" s="168">
        <v>49</v>
      </c>
      <c r="J53" s="66" t="s">
        <v>197</v>
      </c>
      <c r="K53" s="67">
        <v>58357</v>
      </c>
      <c r="L53" s="66">
        <v>2298</v>
      </c>
      <c r="M53" s="177">
        <v>0</v>
      </c>
      <c r="N53" s="174">
        <f t="shared" si="3"/>
        <v>0</v>
      </c>
    </row>
    <row r="54" spans="2:14" ht="16.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9">
        <v>0</v>
      </c>
      <c r="G54" s="183">
        <v>0</v>
      </c>
      <c r="I54" s="168">
        <v>50</v>
      </c>
      <c r="J54" s="66" t="s">
        <v>198</v>
      </c>
      <c r="K54" s="67">
        <v>58393</v>
      </c>
      <c r="L54" s="66">
        <v>1385</v>
      </c>
      <c r="M54" s="177">
        <v>0</v>
      </c>
      <c r="N54" s="174">
        <f t="shared" ref="N54:N62" si="4">1000*M54/L54</f>
        <v>0</v>
      </c>
    </row>
    <row r="55" spans="2:14" ht="16.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9">
        <v>1</v>
      </c>
      <c r="G55" s="183">
        <v>0.6</v>
      </c>
      <c r="I55" s="168">
        <v>51</v>
      </c>
      <c r="J55" s="66" t="s">
        <v>199</v>
      </c>
      <c r="K55" s="67">
        <v>58464</v>
      </c>
      <c r="L55" s="66">
        <v>1664</v>
      </c>
      <c r="M55" s="177">
        <v>1</v>
      </c>
      <c r="N55" s="174">
        <f t="shared" si="4"/>
        <v>0.60096153846153844</v>
      </c>
    </row>
    <row r="56" spans="2:14" ht="16.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9">
        <v>1</v>
      </c>
      <c r="G56" s="183">
        <v>0.66</v>
      </c>
      <c r="I56" s="168">
        <v>52</v>
      </c>
      <c r="J56" s="66" t="s">
        <v>200</v>
      </c>
      <c r="K56" s="67">
        <v>58534</v>
      </c>
      <c r="L56" s="66">
        <v>1505</v>
      </c>
      <c r="M56" s="177">
        <v>1</v>
      </c>
      <c r="N56" s="174">
        <f t="shared" si="4"/>
        <v>0.66445182724252494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9">
        <v>4</v>
      </c>
      <c r="G57" s="191">
        <v>1.1000000000000001</v>
      </c>
      <c r="I57" s="168">
        <v>53</v>
      </c>
      <c r="J57" s="66" t="s">
        <v>99</v>
      </c>
      <c r="K57" s="67">
        <v>55160</v>
      </c>
      <c r="L57" s="66">
        <v>3652</v>
      </c>
      <c r="M57" s="177">
        <v>3</v>
      </c>
      <c r="N57" s="174">
        <f t="shared" si="4"/>
        <v>0.8214676889375685</v>
      </c>
    </row>
    <row r="58" spans="2:14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9">
        <v>11</v>
      </c>
      <c r="G58" s="191">
        <v>1.87</v>
      </c>
      <c r="I58" s="168">
        <v>54</v>
      </c>
      <c r="J58" s="64" t="s">
        <v>101</v>
      </c>
      <c r="K58" s="65">
        <v>55277</v>
      </c>
      <c r="L58" s="64">
        <v>5881</v>
      </c>
      <c r="M58" s="176">
        <v>11</v>
      </c>
      <c r="N58" s="173">
        <f t="shared" si="4"/>
        <v>1.8704301989457575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9">
        <v>8</v>
      </c>
      <c r="G59" s="191">
        <v>2.0699999999999998</v>
      </c>
      <c r="I59" s="168">
        <v>55</v>
      </c>
      <c r="J59" s="64" t="s">
        <v>103</v>
      </c>
      <c r="K59" s="65">
        <v>58552</v>
      </c>
      <c r="L59" s="64">
        <v>3862</v>
      </c>
      <c r="M59" s="176">
        <v>8</v>
      </c>
      <c r="N59" s="173">
        <f t="shared" si="4"/>
        <v>2.0714655618850335</v>
      </c>
    </row>
    <row r="60" spans="2:14" ht="16.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9">
        <v>2</v>
      </c>
      <c r="G60" s="183">
        <v>0.61</v>
      </c>
      <c r="I60" s="168">
        <v>56</v>
      </c>
      <c r="J60" s="64" t="s">
        <v>105</v>
      </c>
      <c r="K60" s="65">
        <v>58623</v>
      </c>
      <c r="L60" s="64">
        <v>3284</v>
      </c>
      <c r="M60" s="176">
        <v>4</v>
      </c>
      <c r="N60" s="173">
        <f t="shared" si="4"/>
        <v>1.2180267965895251</v>
      </c>
    </row>
    <row r="61" spans="2:14" ht="16.5" thickBot="1" x14ac:dyDescent="0.3">
      <c r="B61" s="168">
        <v>57</v>
      </c>
      <c r="C61" s="64" t="s">
        <v>201</v>
      </c>
      <c r="D61" s="181">
        <v>58721</v>
      </c>
      <c r="E61" s="180">
        <v>3279</v>
      </c>
      <c r="F61" s="189">
        <v>9</v>
      </c>
      <c r="G61" s="191">
        <v>2.74</v>
      </c>
      <c r="H61" s="53" t="s">
        <v>170</v>
      </c>
      <c r="I61" s="168">
        <v>57</v>
      </c>
      <c r="J61" s="64" t="s">
        <v>201</v>
      </c>
      <c r="K61" s="65">
        <v>58721</v>
      </c>
      <c r="L61" s="64">
        <v>3279</v>
      </c>
      <c r="M61" s="176">
        <v>9</v>
      </c>
      <c r="N61" s="173">
        <f t="shared" si="4"/>
        <v>2.7447392497712717</v>
      </c>
    </row>
    <row r="62" spans="2:14" ht="16.5" thickBot="1" x14ac:dyDescent="0.3">
      <c r="B62" s="168">
        <v>58</v>
      </c>
      <c r="C62" s="64" t="s">
        <v>119</v>
      </c>
      <c r="D62" s="181">
        <v>60169</v>
      </c>
      <c r="E62" s="180">
        <v>2302</v>
      </c>
      <c r="F62" s="189">
        <v>3</v>
      </c>
      <c r="G62" s="191">
        <v>1.3</v>
      </c>
      <c r="I62" s="168">
        <v>58</v>
      </c>
      <c r="J62" s="64" t="s">
        <v>119</v>
      </c>
      <c r="K62" s="65">
        <v>60169</v>
      </c>
      <c r="L62" s="64">
        <v>2302</v>
      </c>
      <c r="M62" s="176">
        <v>3</v>
      </c>
      <c r="N62" s="173">
        <f t="shared" si="4"/>
        <v>1.3032145960034753</v>
      </c>
    </row>
    <row r="63" spans="2:14" ht="16.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9">
        <v>4</v>
      </c>
      <c r="G63" s="190">
        <v>3.45</v>
      </c>
      <c r="I63" s="168">
        <v>59</v>
      </c>
      <c r="J63" s="170" t="s">
        <v>202</v>
      </c>
      <c r="K63" s="171">
        <v>58794</v>
      </c>
      <c r="L63" s="170">
        <v>1158</v>
      </c>
      <c r="M63" s="175">
        <v>4</v>
      </c>
      <c r="N63" s="172">
        <f>1000*M63/L63</f>
        <v>3.4542314335060449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9">
        <v>5</v>
      </c>
      <c r="G64" s="191">
        <v>2.72</v>
      </c>
      <c r="I64" s="168">
        <v>60</v>
      </c>
      <c r="J64" s="64" t="s">
        <v>125</v>
      </c>
      <c r="K64" s="65">
        <v>58856</v>
      </c>
      <c r="L64" s="64">
        <v>1839</v>
      </c>
      <c r="M64" s="176">
        <v>4</v>
      </c>
      <c r="N64" s="173">
        <f>1000*M64/L64</f>
        <v>2.1750951604132682</v>
      </c>
    </row>
    <row r="65" spans="2:14" ht="16.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9">
        <v>1</v>
      </c>
      <c r="G65" s="183">
        <v>0.61</v>
      </c>
      <c r="I65" s="168">
        <v>61</v>
      </c>
      <c r="J65" s="66" t="s">
        <v>203</v>
      </c>
      <c r="K65" s="67">
        <v>58918</v>
      </c>
      <c r="L65" s="66">
        <v>1652</v>
      </c>
      <c r="M65" s="177">
        <v>1</v>
      </c>
      <c r="N65" s="174">
        <f>1000*M65/L65</f>
        <v>0.60532687651331718</v>
      </c>
    </row>
    <row r="66" spans="2:14" ht="16.5" thickBot="1" x14ac:dyDescent="0.3">
      <c r="B66" s="168">
        <v>62</v>
      </c>
      <c r="C66" s="64" t="s">
        <v>204</v>
      </c>
      <c r="D66" s="181">
        <v>58990</v>
      </c>
      <c r="E66" s="180">
        <v>638</v>
      </c>
      <c r="F66" s="189">
        <v>1</v>
      </c>
      <c r="G66" s="191">
        <v>1.57</v>
      </c>
      <c r="I66" s="168">
        <v>62</v>
      </c>
      <c r="J66" s="64" t="s">
        <v>204</v>
      </c>
      <c r="K66" s="65">
        <v>58990</v>
      </c>
      <c r="L66" s="64">
        <v>638</v>
      </c>
      <c r="M66" s="176">
        <v>1</v>
      </c>
      <c r="N66" s="173">
        <f t="shared" ref="N66:N73" si="5">1000*M66/L66</f>
        <v>1.567398119122257</v>
      </c>
    </row>
    <row r="67" spans="2:14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9">
        <v>6</v>
      </c>
      <c r="G67" s="191">
        <v>1.25</v>
      </c>
      <c r="I67" s="168">
        <v>63</v>
      </c>
      <c r="J67" s="64" t="s">
        <v>131</v>
      </c>
      <c r="K67" s="65">
        <v>59041</v>
      </c>
      <c r="L67" s="64">
        <v>4796</v>
      </c>
      <c r="M67" s="176">
        <v>6</v>
      </c>
      <c r="N67" s="173">
        <f t="shared" si="5"/>
        <v>1.2510425354462051</v>
      </c>
    </row>
    <row r="68" spans="2:14" ht="16.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9">
        <v>1</v>
      </c>
      <c r="G68" s="183">
        <v>0.71</v>
      </c>
      <c r="I68" s="168">
        <v>64</v>
      </c>
      <c r="J68" s="64" t="s">
        <v>205</v>
      </c>
      <c r="K68" s="65">
        <v>59238</v>
      </c>
      <c r="L68" s="64">
        <v>1409</v>
      </c>
      <c r="M68" s="176">
        <v>3</v>
      </c>
      <c r="N68" s="173">
        <f t="shared" si="5"/>
        <v>2.1291696238466997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9">
        <v>4</v>
      </c>
      <c r="G69" s="191">
        <v>2.94</v>
      </c>
      <c r="I69" s="168">
        <v>65</v>
      </c>
      <c r="J69" s="64" t="s">
        <v>133</v>
      </c>
      <c r="K69" s="65">
        <v>59130</v>
      </c>
      <c r="L69" s="64">
        <v>1362</v>
      </c>
      <c r="M69" s="176">
        <v>4</v>
      </c>
      <c r="N69" s="173">
        <f t="shared" si="5"/>
        <v>2.9368575624082234</v>
      </c>
    </row>
    <row r="70" spans="2:14" ht="16.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9">
        <v>0</v>
      </c>
      <c r="G70" s="183">
        <v>0</v>
      </c>
      <c r="I70" s="168">
        <v>66</v>
      </c>
      <c r="J70" s="66" t="s">
        <v>206</v>
      </c>
      <c r="K70" s="67">
        <v>59283</v>
      </c>
      <c r="L70" s="66">
        <v>1489</v>
      </c>
      <c r="M70" s="177">
        <v>0</v>
      </c>
      <c r="N70" s="174">
        <f t="shared" si="5"/>
        <v>0</v>
      </c>
    </row>
    <row r="71" spans="2:14" ht="16.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9">
        <v>1</v>
      </c>
      <c r="G71" s="183">
        <v>0.65</v>
      </c>
      <c r="I71" s="168">
        <v>67</v>
      </c>
      <c r="J71" s="66" t="s">
        <v>207</v>
      </c>
      <c r="K71" s="67">
        <v>59434</v>
      </c>
      <c r="L71" s="66">
        <v>1532</v>
      </c>
      <c r="M71" s="177">
        <v>1</v>
      </c>
      <c r="N71" s="174">
        <f t="shared" si="5"/>
        <v>0.65274151436031336</v>
      </c>
    </row>
    <row r="72" spans="2:14" ht="16.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9">
        <v>1</v>
      </c>
      <c r="G72" s="183">
        <v>0.45</v>
      </c>
      <c r="I72" s="168">
        <v>68</v>
      </c>
      <c r="J72" s="66" t="s">
        <v>208</v>
      </c>
      <c r="K72" s="67">
        <v>55311</v>
      </c>
      <c r="L72" s="66">
        <v>2207</v>
      </c>
      <c r="M72" s="177">
        <v>1</v>
      </c>
      <c r="N72" s="174">
        <f t="shared" si="5"/>
        <v>0.45310376076121434</v>
      </c>
    </row>
    <row r="73" spans="2:14" ht="16.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9">
        <v>1</v>
      </c>
      <c r="G73" s="183">
        <v>0.78</v>
      </c>
      <c r="I73" s="168">
        <v>69</v>
      </c>
      <c r="J73" s="66" t="s">
        <v>209</v>
      </c>
      <c r="K73" s="67">
        <v>59498</v>
      </c>
      <c r="L73" s="66">
        <v>1274</v>
      </c>
      <c r="M73" s="177">
        <v>1</v>
      </c>
      <c r="N73" s="174">
        <f t="shared" si="5"/>
        <v>0.78492935635792782</v>
      </c>
    </row>
    <row r="74" spans="2:14" ht="16.5" thickBot="1" x14ac:dyDescent="0.3">
      <c r="B74" s="168">
        <v>70</v>
      </c>
      <c r="C74" s="170" t="s">
        <v>210</v>
      </c>
      <c r="D74" s="181">
        <v>59586</v>
      </c>
      <c r="E74" s="180">
        <v>2253</v>
      </c>
      <c r="F74" s="189">
        <v>8</v>
      </c>
      <c r="G74" s="190">
        <v>3.55</v>
      </c>
      <c r="I74" s="168">
        <v>70</v>
      </c>
      <c r="J74" s="170" t="s">
        <v>210</v>
      </c>
      <c r="K74" s="171">
        <v>59586</v>
      </c>
      <c r="L74" s="170">
        <v>2253</v>
      </c>
      <c r="M74" s="175">
        <v>8</v>
      </c>
      <c r="N74" s="172">
        <f>1000*M74/L74</f>
        <v>3.5508211273857078</v>
      </c>
    </row>
    <row r="75" spans="2:14" ht="16.5" thickBot="1" x14ac:dyDescent="0.3">
      <c r="B75" s="168">
        <v>71</v>
      </c>
      <c r="C75" s="66" t="s">
        <v>211</v>
      </c>
      <c r="D75" s="181">
        <v>59327</v>
      </c>
      <c r="E75" s="180">
        <v>4132</v>
      </c>
      <c r="F75" s="189">
        <v>0</v>
      </c>
      <c r="G75" s="183">
        <v>0</v>
      </c>
      <c r="H75" s="53" t="s">
        <v>170</v>
      </c>
      <c r="I75" s="168">
        <v>71</v>
      </c>
      <c r="J75" s="66" t="s">
        <v>211</v>
      </c>
      <c r="K75" s="67">
        <v>59327</v>
      </c>
      <c r="L75" s="66">
        <v>4132</v>
      </c>
      <c r="M75" s="177">
        <v>0</v>
      </c>
      <c r="N75" s="174">
        <f>1000*M75/L75</f>
        <v>0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9">
        <v>5</v>
      </c>
      <c r="G76" s="191">
        <v>2.2000000000000002</v>
      </c>
      <c r="I76" s="168">
        <v>72</v>
      </c>
      <c r="J76" s="64" t="s">
        <v>149</v>
      </c>
      <c r="K76" s="65">
        <v>59416</v>
      </c>
      <c r="L76" s="64">
        <v>2276</v>
      </c>
      <c r="M76" s="176">
        <v>5</v>
      </c>
      <c r="N76" s="173">
        <f>1000*M76/L76</f>
        <v>2.1968365553602811</v>
      </c>
    </row>
    <row r="77" spans="2:14" ht="16.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9">
        <v>1</v>
      </c>
      <c r="G77" s="183">
        <v>0.65</v>
      </c>
      <c r="I77" s="168">
        <v>73</v>
      </c>
      <c r="J77" s="66" t="s">
        <v>151</v>
      </c>
      <c r="K77" s="67">
        <v>59657</v>
      </c>
      <c r="L77" s="66">
        <v>1528</v>
      </c>
      <c r="M77" s="177">
        <v>1</v>
      </c>
      <c r="N77" s="174">
        <f t="shared" ref="N77:N86" si="6">1000*M77/L77</f>
        <v>0.65445026178010468</v>
      </c>
    </row>
    <row r="78" spans="2:14" ht="16.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9">
        <v>1</v>
      </c>
      <c r="G78" s="183">
        <v>0.57999999999999996</v>
      </c>
      <c r="I78" s="168">
        <v>74</v>
      </c>
      <c r="J78" s="66" t="s">
        <v>212</v>
      </c>
      <c r="K78" s="67">
        <v>59826</v>
      </c>
      <c r="L78" s="66">
        <v>1728</v>
      </c>
      <c r="M78" s="177">
        <v>1</v>
      </c>
      <c r="N78" s="174">
        <f t="shared" si="6"/>
        <v>0.57870370370370372</v>
      </c>
    </row>
    <row r="79" spans="2:14" ht="16.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9">
        <v>4</v>
      </c>
      <c r="G79" s="183">
        <v>0.87</v>
      </c>
      <c r="I79" s="168">
        <v>75</v>
      </c>
      <c r="J79" s="66" t="s">
        <v>155</v>
      </c>
      <c r="K79" s="67">
        <v>59693</v>
      </c>
      <c r="L79" s="66">
        <v>4583</v>
      </c>
      <c r="M79" s="177">
        <v>3</v>
      </c>
      <c r="N79" s="174">
        <f t="shared" si="6"/>
        <v>0.65459306131355011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9">
        <v>10</v>
      </c>
      <c r="G80" s="190">
        <v>4.57</v>
      </c>
      <c r="H80" s="53" t="s">
        <v>170</v>
      </c>
      <c r="I80" s="168">
        <v>76</v>
      </c>
      <c r="J80" s="170" t="s">
        <v>157</v>
      </c>
      <c r="K80" s="171">
        <v>59764</v>
      </c>
      <c r="L80" s="170">
        <v>2190</v>
      </c>
      <c r="M80" s="175">
        <v>10</v>
      </c>
      <c r="N80" s="172">
        <f t="shared" si="6"/>
        <v>4.5662100456621006</v>
      </c>
    </row>
    <row r="81" spans="2:14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9">
        <v>6</v>
      </c>
      <c r="G81" s="191">
        <v>2.33</v>
      </c>
      <c r="I81" s="168">
        <v>77</v>
      </c>
      <c r="J81" s="64" t="s">
        <v>213</v>
      </c>
      <c r="K81" s="65">
        <v>59880</v>
      </c>
      <c r="L81" s="64">
        <v>2578</v>
      </c>
      <c r="M81" s="176">
        <v>5</v>
      </c>
      <c r="N81" s="173">
        <f t="shared" si="6"/>
        <v>1.939487975174554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9">
        <v>18</v>
      </c>
      <c r="G82" s="190">
        <v>8.49</v>
      </c>
      <c r="I82" s="168">
        <v>78</v>
      </c>
      <c r="J82" s="170" t="s">
        <v>161</v>
      </c>
      <c r="K82" s="171">
        <v>59942</v>
      </c>
      <c r="L82" s="170">
        <v>2121</v>
      </c>
      <c r="M82" s="175">
        <v>18</v>
      </c>
      <c r="N82" s="172">
        <f t="shared" si="6"/>
        <v>8.4865629420084865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9">
        <v>1</v>
      </c>
      <c r="G83" s="191">
        <v>1.05</v>
      </c>
      <c r="I83" s="168">
        <v>79</v>
      </c>
      <c r="J83" s="64" t="s">
        <v>163</v>
      </c>
      <c r="K83" s="65">
        <v>60026</v>
      </c>
      <c r="L83" s="64">
        <v>951</v>
      </c>
      <c r="M83" s="176">
        <v>1</v>
      </c>
      <c r="N83" s="173">
        <f t="shared" si="6"/>
        <v>1.0515247108307044</v>
      </c>
    </row>
    <row r="84" spans="2:14" ht="16.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9">
        <v>6</v>
      </c>
      <c r="G84" s="191">
        <v>1.01</v>
      </c>
      <c r="I84" s="168">
        <v>80</v>
      </c>
      <c r="J84" s="64" t="s">
        <v>214</v>
      </c>
      <c r="K84" s="65">
        <v>60062</v>
      </c>
      <c r="L84" s="64">
        <v>5954</v>
      </c>
      <c r="M84" s="176">
        <v>7</v>
      </c>
      <c r="N84" s="173">
        <f t="shared" si="6"/>
        <v>1.1756802149815251</v>
      </c>
    </row>
    <row r="85" spans="2:14" ht="16.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93">
        <v>0</v>
      </c>
      <c r="G85" s="183">
        <v>0</v>
      </c>
      <c r="I85" s="169">
        <v>81</v>
      </c>
      <c r="J85" s="68" t="s">
        <v>167</v>
      </c>
      <c r="K85" s="69">
        <v>60099</v>
      </c>
      <c r="L85" s="68">
        <v>1444</v>
      </c>
      <c r="M85" s="178">
        <v>0</v>
      </c>
      <c r="N85" s="174">
        <f t="shared" si="6"/>
        <v>0</v>
      </c>
    </row>
    <row r="86" spans="2:14" ht="17.25" thickTop="1" thickBot="1" x14ac:dyDescent="0.3">
      <c r="B86" s="396" t="s">
        <v>215</v>
      </c>
      <c r="C86" s="397"/>
      <c r="D86" s="398"/>
      <c r="E86" s="167">
        <v>757359</v>
      </c>
      <c r="F86" s="194">
        <v>2675</v>
      </c>
      <c r="G86" s="190">
        <v>3.53</v>
      </c>
      <c r="I86" s="385" t="s">
        <v>215</v>
      </c>
      <c r="J86" s="386"/>
      <c r="K86" s="387"/>
      <c r="L86" s="167">
        <v>757359</v>
      </c>
      <c r="M86" s="167">
        <v>2614</v>
      </c>
      <c r="N86" s="172">
        <f t="shared" si="6"/>
        <v>3.451467533890797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workbookViewId="0">
      <selection activeCell="G5" sqref="G5"/>
    </sheetView>
  </sheetViews>
  <sheetFormatPr defaultRowHeight="15" x14ac:dyDescent="0.25"/>
  <cols>
    <col min="1" max="2" width="9.140625" style="338"/>
    <col min="4" max="4" width="11.28515625" bestFit="1" customWidth="1"/>
  </cols>
  <sheetData>
    <row r="1" spans="3:15" ht="16.5" thickBot="1" x14ac:dyDescent="0.3">
      <c r="C1" s="338"/>
      <c r="D1" s="350">
        <v>44332</v>
      </c>
      <c r="E1" s="338"/>
      <c r="F1" s="338"/>
      <c r="G1" s="338"/>
      <c r="H1" s="338"/>
      <c r="I1" s="338"/>
      <c r="J1" s="338"/>
      <c r="K1" s="350">
        <v>44331</v>
      </c>
      <c r="L1" s="338"/>
      <c r="M1" s="338"/>
      <c r="N1" s="338"/>
      <c r="O1" s="338"/>
    </row>
    <row r="2" spans="3:15" ht="19.5" thickBot="1" x14ac:dyDescent="0.35">
      <c r="C2" s="393" t="s">
        <v>331</v>
      </c>
      <c r="D2" s="394"/>
      <c r="E2" s="394"/>
      <c r="F2" s="394"/>
      <c r="G2" s="394"/>
      <c r="H2" s="395"/>
      <c r="I2" s="338"/>
      <c r="J2" s="393" t="s">
        <v>330</v>
      </c>
      <c r="K2" s="394"/>
      <c r="L2" s="394"/>
      <c r="M2" s="394"/>
      <c r="N2" s="394"/>
      <c r="O2" s="395"/>
    </row>
    <row r="3" spans="3:15" ht="15.75" thickBot="1" x14ac:dyDescent="0.3">
      <c r="C3" s="341"/>
      <c r="D3" s="341"/>
      <c r="E3" s="341"/>
      <c r="F3" s="341"/>
      <c r="G3" s="341"/>
      <c r="H3" s="341"/>
      <c r="I3" s="338"/>
      <c r="J3" s="341"/>
      <c r="K3" s="341"/>
      <c r="L3" s="341"/>
      <c r="M3" s="341"/>
      <c r="N3" s="341"/>
      <c r="O3" s="341"/>
    </row>
    <row r="4" spans="3:15" ht="91.5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I4" s="338"/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27.75" thickTop="1" thickBot="1" x14ac:dyDescent="0.3">
      <c r="C5" s="352">
        <v>1</v>
      </c>
      <c r="D5" s="340" t="s">
        <v>226</v>
      </c>
      <c r="E5" s="345">
        <v>54975</v>
      </c>
      <c r="F5" s="357">
        <v>337954</v>
      </c>
      <c r="G5" s="367">
        <v>426</v>
      </c>
      <c r="H5" s="360">
        <v>1.260526580540547</v>
      </c>
      <c r="I5" s="361"/>
      <c r="J5" s="352">
        <v>1</v>
      </c>
      <c r="K5" s="340" t="s">
        <v>226</v>
      </c>
      <c r="L5" s="345">
        <v>54975</v>
      </c>
      <c r="M5" s="357">
        <v>337954</v>
      </c>
      <c r="N5" s="355">
        <v>450</v>
      </c>
      <c r="O5" s="360">
        <v>1.3315421625428312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38421</v>
      </c>
      <c r="G6" s="367">
        <v>22</v>
      </c>
      <c r="H6" s="362">
        <v>0.57260352411441662</v>
      </c>
      <c r="I6" s="361"/>
      <c r="J6" s="352">
        <v>2</v>
      </c>
      <c r="K6" s="347" t="s">
        <v>227</v>
      </c>
      <c r="L6" s="345">
        <v>55008</v>
      </c>
      <c r="M6" s="358">
        <v>38421</v>
      </c>
      <c r="N6" s="355">
        <v>22</v>
      </c>
      <c r="O6" s="362">
        <v>0.57260352411441662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23023</v>
      </c>
      <c r="G7" s="367">
        <v>29</v>
      </c>
      <c r="H7" s="360">
        <v>1.2596099552621292</v>
      </c>
      <c r="I7" s="366" t="s">
        <v>170</v>
      </c>
      <c r="J7" s="352">
        <v>3</v>
      </c>
      <c r="K7" s="340" t="s">
        <v>228</v>
      </c>
      <c r="L7" s="345">
        <v>55384</v>
      </c>
      <c r="M7" s="358">
        <v>23023</v>
      </c>
      <c r="N7" s="355">
        <v>27</v>
      </c>
      <c r="O7" s="360">
        <v>1.1727403031750858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55557</v>
      </c>
      <c r="G8" s="367">
        <v>72</v>
      </c>
      <c r="H8" s="360">
        <v>1.2959663048760732</v>
      </c>
      <c r="I8" s="366"/>
      <c r="J8" s="352">
        <v>4</v>
      </c>
      <c r="K8" s="340" t="s">
        <v>229</v>
      </c>
      <c r="L8" s="345">
        <v>55259</v>
      </c>
      <c r="M8" s="358">
        <v>55557</v>
      </c>
      <c r="N8" s="355">
        <v>81</v>
      </c>
      <c r="O8" s="360">
        <v>1.4579620929855823</v>
      </c>
    </row>
    <row r="9" spans="3:15" ht="27" thickBot="1" x14ac:dyDescent="0.3">
      <c r="C9" s="352">
        <v>5</v>
      </c>
      <c r="D9" s="340" t="s">
        <v>230</v>
      </c>
      <c r="E9" s="345">
        <v>55357</v>
      </c>
      <c r="F9" s="358">
        <v>27498</v>
      </c>
      <c r="G9" s="367">
        <v>39</v>
      </c>
      <c r="H9" s="360">
        <v>1.4182849661793584</v>
      </c>
      <c r="I9" s="366"/>
      <c r="J9" s="352">
        <v>5</v>
      </c>
      <c r="K9" s="340" t="s">
        <v>230</v>
      </c>
      <c r="L9" s="345">
        <v>55357</v>
      </c>
      <c r="M9" s="358">
        <v>27498</v>
      </c>
      <c r="N9" s="355">
        <v>39</v>
      </c>
      <c r="O9" s="360">
        <v>1.4182849661793584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9559</v>
      </c>
      <c r="G10" s="367">
        <v>8</v>
      </c>
      <c r="H10" s="362">
        <v>0.83690762632074489</v>
      </c>
      <c r="I10" s="366" t="s">
        <v>170</v>
      </c>
      <c r="J10" s="352">
        <v>6</v>
      </c>
      <c r="K10" s="347" t="s">
        <v>231</v>
      </c>
      <c r="L10" s="345">
        <v>55446</v>
      </c>
      <c r="M10" s="358">
        <v>9559</v>
      </c>
      <c r="N10" s="355">
        <v>7</v>
      </c>
      <c r="O10" s="362">
        <v>0.7322941730306517</v>
      </c>
    </row>
    <row r="11" spans="3:15" ht="27" thickBot="1" x14ac:dyDescent="0.3">
      <c r="C11" s="352">
        <v>7</v>
      </c>
      <c r="D11" s="347" t="s">
        <v>172</v>
      </c>
      <c r="E11" s="345">
        <v>55473</v>
      </c>
      <c r="F11" s="358">
        <v>6574</v>
      </c>
      <c r="G11" s="367">
        <v>7</v>
      </c>
      <c r="H11" s="362">
        <v>1.0648007301490721</v>
      </c>
      <c r="I11" s="366" t="s">
        <v>170</v>
      </c>
      <c r="J11" s="352">
        <v>7</v>
      </c>
      <c r="K11" s="347" t="s">
        <v>172</v>
      </c>
      <c r="L11" s="345">
        <v>55473</v>
      </c>
      <c r="M11" s="358">
        <v>6574</v>
      </c>
      <c r="N11" s="355">
        <v>6</v>
      </c>
      <c r="O11" s="362">
        <v>0.91268634012777605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55">
        <v>3</v>
      </c>
      <c r="O12" s="360"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55">
        <v>1</v>
      </c>
      <c r="O13" s="362">
        <v>0.84674005080440307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15444</v>
      </c>
      <c r="G14" s="367">
        <v>13</v>
      </c>
      <c r="H14" s="362">
        <v>0.84175084175084181</v>
      </c>
      <c r="I14" s="361"/>
      <c r="J14" s="352">
        <v>10</v>
      </c>
      <c r="K14" s="340" t="s">
        <v>13</v>
      </c>
      <c r="L14" s="345">
        <v>55687</v>
      </c>
      <c r="M14" s="358">
        <v>15444</v>
      </c>
      <c r="N14" s="355">
        <v>16</v>
      </c>
      <c r="O14" s="360">
        <v>1.0360010360010361</v>
      </c>
    </row>
    <row r="15" spans="3:15" ht="27" thickBot="1" x14ac:dyDescent="0.3">
      <c r="C15" s="352">
        <v>11</v>
      </c>
      <c r="D15" s="347" t="s">
        <v>174</v>
      </c>
      <c r="E15" s="345">
        <v>55776</v>
      </c>
      <c r="F15" s="358">
        <v>1455</v>
      </c>
      <c r="G15" s="367">
        <v>1</v>
      </c>
      <c r="H15" s="362">
        <v>0.6872852233676976</v>
      </c>
      <c r="I15" s="361"/>
      <c r="J15" s="352">
        <v>11</v>
      </c>
      <c r="K15" s="347" t="s">
        <v>174</v>
      </c>
      <c r="L15" s="345">
        <v>55776</v>
      </c>
      <c r="M15" s="358">
        <v>1455</v>
      </c>
      <c r="N15" s="355">
        <v>1</v>
      </c>
      <c r="O15" s="362">
        <v>0.6872852233676976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13032</v>
      </c>
      <c r="G16" s="367">
        <v>11</v>
      </c>
      <c r="H16" s="362">
        <v>0.8440761203192142</v>
      </c>
      <c r="I16" s="338"/>
      <c r="J16" s="352">
        <v>12</v>
      </c>
      <c r="K16" s="340" t="s">
        <v>17</v>
      </c>
      <c r="L16" s="345">
        <v>55838</v>
      </c>
      <c r="M16" s="358">
        <v>13032</v>
      </c>
      <c r="N16" s="355">
        <v>14</v>
      </c>
      <c r="O16" s="360">
        <v>1.0742786985880908</v>
      </c>
    </row>
    <row r="17" spans="3:15" ht="27" thickBot="1" x14ac:dyDescent="0.3">
      <c r="C17" s="352">
        <v>13</v>
      </c>
      <c r="D17" s="347" t="s">
        <v>175</v>
      </c>
      <c r="E17" s="345">
        <v>55918</v>
      </c>
      <c r="F17" s="358">
        <v>1976</v>
      </c>
      <c r="G17" s="367">
        <v>1</v>
      </c>
      <c r="H17" s="362">
        <v>0.50607287449392713</v>
      </c>
      <c r="I17" s="361"/>
      <c r="J17" s="352">
        <v>13</v>
      </c>
      <c r="K17" s="340" t="s">
        <v>175</v>
      </c>
      <c r="L17" s="345">
        <v>55918</v>
      </c>
      <c r="M17" s="358">
        <v>1976</v>
      </c>
      <c r="N17" s="355">
        <v>2</v>
      </c>
      <c r="O17" s="360">
        <v>1.0121457489878543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1338</v>
      </c>
      <c r="G18" s="367">
        <v>0</v>
      </c>
      <c r="H18" s="362">
        <v>0</v>
      </c>
      <c r="I18" s="361"/>
      <c r="J18" s="352">
        <v>14</v>
      </c>
      <c r="K18" s="347" t="s">
        <v>176</v>
      </c>
      <c r="L18" s="345">
        <v>56014</v>
      </c>
      <c r="M18" s="358">
        <v>1338</v>
      </c>
      <c r="N18" s="355">
        <v>0</v>
      </c>
      <c r="O18" s="362">
        <v>0</v>
      </c>
    </row>
    <row r="19" spans="3:15" ht="27" thickBot="1" x14ac:dyDescent="0.3">
      <c r="C19" s="352">
        <v>15</v>
      </c>
      <c r="D19" s="347" t="s">
        <v>177</v>
      </c>
      <c r="E19" s="345">
        <v>56096</v>
      </c>
      <c r="F19" s="358">
        <v>1433</v>
      </c>
      <c r="G19" s="367">
        <v>0</v>
      </c>
      <c r="H19" s="362">
        <v>0</v>
      </c>
      <c r="I19" s="361"/>
      <c r="J19" s="352">
        <v>15</v>
      </c>
      <c r="K19" s="347" t="s">
        <v>177</v>
      </c>
      <c r="L19" s="345">
        <v>56096</v>
      </c>
      <c r="M19" s="358">
        <v>1433</v>
      </c>
      <c r="N19" s="355">
        <v>0</v>
      </c>
      <c r="O19" s="362"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4837</v>
      </c>
      <c r="G20" s="367">
        <v>11</v>
      </c>
      <c r="H20" s="360">
        <v>2.2741368616911308</v>
      </c>
      <c r="I20" s="366" t="s">
        <v>170</v>
      </c>
      <c r="J20" s="352">
        <v>16</v>
      </c>
      <c r="K20" s="340" t="s">
        <v>178</v>
      </c>
      <c r="L20" s="345">
        <v>56210</v>
      </c>
      <c r="M20" s="358">
        <v>4837</v>
      </c>
      <c r="N20" s="355">
        <v>10</v>
      </c>
      <c r="O20" s="360">
        <v>2.067397146991937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1333</v>
      </c>
      <c r="G21" s="367">
        <v>0</v>
      </c>
      <c r="H21" s="362">
        <v>0</v>
      </c>
      <c r="I21" s="361"/>
      <c r="J21" s="352">
        <v>17</v>
      </c>
      <c r="K21" s="347" t="s">
        <v>179</v>
      </c>
      <c r="L21" s="345">
        <v>56265</v>
      </c>
      <c r="M21" s="358">
        <v>1333</v>
      </c>
      <c r="N21" s="355">
        <v>0</v>
      </c>
      <c r="O21" s="362"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1186</v>
      </c>
      <c r="G22" s="367">
        <v>0</v>
      </c>
      <c r="H22" s="362">
        <v>0</v>
      </c>
      <c r="I22" s="361"/>
      <c r="J22" s="352">
        <v>18</v>
      </c>
      <c r="K22" s="347" t="s">
        <v>29</v>
      </c>
      <c r="L22" s="345">
        <v>56327</v>
      </c>
      <c r="M22" s="358">
        <v>1186</v>
      </c>
      <c r="N22" s="355">
        <v>0</v>
      </c>
      <c r="O22" s="362"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2387</v>
      </c>
      <c r="G23" s="367">
        <v>4</v>
      </c>
      <c r="H23" s="360">
        <v>1.6757436112274822</v>
      </c>
      <c r="I23" s="361"/>
      <c r="J23" s="352">
        <v>19</v>
      </c>
      <c r="K23" s="340" t="s">
        <v>180</v>
      </c>
      <c r="L23" s="345">
        <v>56354</v>
      </c>
      <c r="M23" s="358">
        <v>2387</v>
      </c>
      <c r="N23" s="355">
        <v>6</v>
      </c>
      <c r="O23" s="360">
        <v>2.5136154168412235</v>
      </c>
    </row>
    <row r="24" spans="3:15" ht="27" thickBot="1" x14ac:dyDescent="0.3">
      <c r="C24" s="352">
        <v>20</v>
      </c>
      <c r="D24" s="340" t="s">
        <v>181</v>
      </c>
      <c r="E24" s="345">
        <v>56425</v>
      </c>
      <c r="F24" s="358">
        <v>2358</v>
      </c>
      <c r="G24" s="367">
        <v>4</v>
      </c>
      <c r="H24" s="360">
        <v>1.6963528413910094</v>
      </c>
      <c r="I24" s="366" t="s">
        <v>170</v>
      </c>
      <c r="J24" s="352">
        <v>20</v>
      </c>
      <c r="K24" s="340" t="s">
        <v>181</v>
      </c>
      <c r="L24" s="345">
        <v>56425</v>
      </c>
      <c r="M24" s="358">
        <v>2358</v>
      </c>
      <c r="N24" s="355">
        <v>3</v>
      </c>
      <c r="O24" s="360">
        <v>1.272264631043257</v>
      </c>
    </row>
    <row r="25" spans="3:15" ht="27" thickBot="1" x14ac:dyDescent="0.3">
      <c r="C25" s="352">
        <v>21</v>
      </c>
      <c r="D25" s="347" t="s">
        <v>182</v>
      </c>
      <c r="E25" s="345">
        <v>56461</v>
      </c>
      <c r="F25" s="358">
        <v>2496</v>
      </c>
      <c r="G25" s="367">
        <v>2</v>
      </c>
      <c r="H25" s="362">
        <v>0.80128205128205132</v>
      </c>
      <c r="I25" s="361"/>
      <c r="J25" s="352">
        <v>21</v>
      </c>
      <c r="K25" s="347" t="s">
        <v>182</v>
      </c>
      <c r="L25" s="345">
        <v>56461</v>
      </c>
      <c r="M25" s="358">
        <v>2496</v>
      </c>
      <c r="N25" s="355">
        <v>2</v>
      </c>
      <c r="O25" s="362">
        <v>0.80128205128205132</v>
      </c>
    </row>
    <row r="26" spans="3:15" ht="27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55">
        <v>1</v>
      </c>
      <c r="O26" s="362">
        <v>0.3711952487008166</v>
      </c>
    </row>
    <row r="27" spans="3:15" ht="27" thickBot="1" x14ac:dyDescent="0.3">
      <c r="C27" s="352">
        <v>23</v>
      </c>
      <c r="D27" s="347" t="s">
        <v>184</v>
      </c>
      <c r="E27" s="345">
        <v>56568</v>
      </c>
      <c r="F27" s="358">
        <v>3056</v>
      </c>
      <c r="G27" s="367">
        <v>1</v>
      </c>
      <c r="H27" s="362">
        <v>0.32722513089005234</v>
      </c>
      <c r="I27" s="361"/>
      <c r="J27" s="352">
        <v>23</v>
      </c>
      <c r="K27" s="347" t="s">
        <v>184</v>
      </c>
      <c r="L27" s="345">
        <v>56568</v>
      </c>
      <c r="M27" s="358">
        <v>3056</v>
      </c>
      <c r="N27" s="355">
        <v>1</v>
      </c>
      <c r="O27" s="362">
        <v>0.32722513089005234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4785</v>
      </c>
      <c r="G28" s="367">
        <v>2</v>
      </c>
      <c r="H28" s="362">
        <v>0.41797283176593519</v>
      </c>
      <c r="I28" s="366"/>
      <c r="J28" s="352">
        <v>24</v>
      </c>
      <c r="K28" s="347" t="s">
        <v>185</v>
      </c>
      <c r="L28" s="345">
        <v>56666</v>
      </c>
      <c r="M28" s="358">
        <v>4785</v>
      </c>
      <c r="N28" s="355">
        <v>2</v>
      </c>
      <c r="O28" s="362">
        <v>0.41797283176593519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2343</v>
      </c>
      <c r="G29" s="367">
        <v>2</v>
      </c>
      <c r="H29" s="362">
        <v>0.85360648740930434</v>
      </c>
      <c r="I29" s="361"/>
      <c r="J29" s="352">
        <v>25</v>
      </c>
      <c r="K29" s="347" t="s">
        <v>186</v>
      </c>
      <c r="L29" s="345">
        <v>57314</v>
      </c>
      <c r="M29" s="358">
        <v>2343</v>
      </c>
      <c r="N29" s="355">
        <v>2</v>
      </c>
      <c r="O29" s="362">
        <v>0.85360648740930434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1701</v>
      </c>
      <c r="G30" s="367">
        <v>0</v>
      </c>
      <c r="H30" s="362">
        <v>0</v>
      </c>
      <c r="I30" s="361"/>
      <c r="J30" s="352">
        <v>26</v>
      </c>
      <c r="K30" s="347" t="s">
        <v>187</v>
      </c>
      <c r="L30" s="345">
        <v>56773</v>
      </c>
      <c r="M30" s="358">
        <v>1701</v>
      </c>
      <c r="N30" s="355">
        <v>0</v>
      </c>
      <c r="O30" s="362">
        <v>0</v>
      </c>
    </row>
    <row r="31" spans="3:15" ht="27" thickBot="1" x14ac:dyDescent="0.3">
      <c r="C31" s="352">
        <v>27</v>
      </c>
      <c r="D31" s="340" t="s">
        <v>47</v>
      </c>
      <c r="E31" s="345">
        <v>56844</v>
      </c>
      <c r="F31" s="358">
        <v>3728</v>
      </c>
      <c r="G31" s="367">
        <v>5</v>
      </c>
      <c r="H31" s="360">
        <v>1.3412017167381973</v>
      </c>
      <c r="I31" s="339"/>
      <c r="J31" s="352">
        <v>27</v>
      </c>
      <c r="K31" s="340" t="s">
        <v>47</v>
      </c>
      <c r="L31" s="345">
        <v>56844</v>
      </c>
      <c r="M31" s="358">
        <v>3728</v>
      </c>
      <c r="N31" s="355">
        <v>5</v>
      </c>
      <c r="O31" s="360">
        <v>1.3412017167381973</v>
      </c>
    </row>
    <row r="32" spans="3:15" ht="27" thickBot="1" x14ac:dyDescent="0.3">
      <c r="C32" s="352">
        <v>28</v>
      </c>
      <c r="D32" s="347" t="s">
        <v>49</v>
      </c>
      <c r="E32" s="345">
        <v>56988</v>
      </c>
      <c r="F32" s="358">
        <v>3721</v>
      </c>
      <c r="G32" s="367">
        <v>3</v>
      </c>
      <c r="H32" s="362">
        <v>0.80623488309594193</v>
      </c>
      <c r="I32" s="361"/>
      <c r="J32" s="352">
        <v>28</v>
      </c>
      <c r="K32" s="340" t="s">
        <v>49</v>
      </c>
      <c r="L32" s="345">
        <v>56988</v>
      </c>
      <c r="M32" s="358">
        <v>3721</v>
      </c>
      <c r="N32" s="355">
        <v>6</v>
      </c>
      <c r="O32" s="360">
        <v>1.6124697661918839</v>
      </c>
    </row>
    <row r="33" spans="3:15" ht="27" thickBot="1" x14ac:dyDescent="0.3">
      <c r="C33" s="352">
        <v>29</v>
      </c>
      <c r="D33" s="347" t="s">
        <v>188</v>
      </c>
      <c r="E33" s="345">
        <v>57083</v>
      </c>
      <c r="F33" s="358">
        <v>2365</v>
      </c>
      <c r="G33" s="367">
        <v>0</v>
      </c>
      <c r="H33" s="362">
        <v>0</v>
      </c>
      <c r="I33" s="361"/>
      <c r="J33" s="352">
        <v>29</v>
      </c>
      <c r="K33" s="347" t="s">
        <v>188</v>
      </c>
      <c r="L33" s="345">
        <v>57083</v>
      </c>
      <c r="M33" s="358">
        <v>2365</v>
      </c>
      <c r="N33" s="355">
        <v>0</v>
      </c>
      <c r="O33" s="362"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1518</v>
      </c>
      <c r="G34" s="367">
        <v>1</v>
      </c>
      <c r="H34" s="362">
        <v>0.65876152832674573</v>
      </c>
      <c r="I34" s="361"/>
      <c r="J34" s="352">
        <v>30</v>
      </c>
      <c r="K34" s="347" t="s">
        <v>53</v>
      </c>
      <c r="L34" s="345">
        <v>57163</v>
      </c>
      <c r="M34" s="358">
        <v>1518</v>
      </c>
      <c r="N34" s="355">
        <v>1</v>
      </c>
      <c r="O34" s="362">
        <v>0.65876152832674573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1814</v>
      </c>
      <c r="G35" s="367">
        <v>0</v>
      </c>
      <c r="H35" s="362">
        <v>0</v>
      </c>
      <c r="I35" s="361"/>
      <c r="J35" s="352">
        <v>31</v>
      </c>
      <c r="K35" s="347" t="s">
        <v>55</v>
      </c>
      <c r="L35" s="345">
        <v>57225</v>
      </c>
      <c r="M35" s="358">
        <v>1814</v>
      </c>
      <c r="N35" s="355">
        <v>0</v>
      </c>
      <c r="O35" s="362">
        <v>0</v>
      </c>
    </row>
    <row r="36" spans="3:15" ht="27" thickBot="1" x14ac:dyDescent="0.3">
      <c r="C36" s="352">
        <v>32</v>
      </c>
      <c r="D36" s="340" t="s">
        <v>57</v>
      </c>
      <c r="E36" s="345">
        <v>57350</v>
      </c>
      <c r="F36" s="358">
        <v>4249</v>
      </c>
      <c r="G36" s="367">
        <v>7</v>
      </c>
      <c r="H36" s="360">
        <v>1.6474464579901154</v>
      </c>
      <c r="I36" s="361"/>
      <c r="J36" s="352">
        <v>32</v>
      </c>
      <c r="K36" s="340" t="s">
        <v>57</v>
      </c>
      <c r="L36" s="345">
        <v>57350</v>
      </c>
      <c r="M36" s="358">
        <v>4249</v>
      </c>
      <c r="N36" s="355">
        <v>7</v>
      </c>
      <c r="O36" s="360">
        <v>1.6474464579901154</v>
      </c>
    </row>
    <row r="37" spans="3:15" ht="27" thickBot="1" x14ac:dyDescent="0.3">
      <c r="C37" s="352">
        <v>33</v>
      </c>
      <c r="D37" s="347" t="s">
        <v>189</v>
      </c>
      <c r="E37" s="345">
        <v>57449</v>
      </c>
      <c r="F37" s="358">
        <v>1363</v>
      </c>
      <c r="G37" s="367">
        <v>0</v>
      </c>
      <c r="H37" s="362">
        <v>0</v>
      </c>
      <c r="I37" s="361"/>
      <c r="J37" s="352">
        <v>33</v>
      </c>
      <c r="K37" s="347" t="s">
        <v>189</v>
      </c>
      <c r="L37" s="345">
        <v>57449</v>
      </c>
      <c r="M37" s="358">
        <v>1363</v>
      </c>
      <c r="N37" s="355">
        <v>0</v>
      </c>
      <c r="O37" s="362">
        <v>0</v>
      </c>
    </row>
    <row r="38" spans="3:15" ht="27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1</v>
      </c>
      <c r="H38" s="362">
        <v>0.32797638570022958</v>
      </c>
      <c r="I38" s="338"/>
      <c r="J38" s="352">
        <v>34</v>
      </c>
      <c r="K38" s="347" t="s">
        <v>61</v>
      </c>
      <c r="L38" s="345">
        <v>55062</v>
      </c>
      <c r="M38" s="358">
        <v>3049</v>
      </c>
      <c r="N38" s="355">
        <v>1</v>
      </c>
      <c r="O38" s="362"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1493</v>
      </c>
      <c r="G39" s="367">
        <v>4</v>
      </c>
      <c r="H39" s="360">
        <v>2.679169457468185</v>
      </c>
      <c r="I39" s="361"/>
      <c r="J39" s="352">
        <v>35</v>
      </c>
      <c r="K39" s="340" t="s">
        <v>190</v>
      </c>
      <c r="L39" s="345">
        <v>57546</v>
      </c>
      <c r="M39" s="358">
        <v>1493</v>
      </c>
      <c r="N39" s="355">
        <v>4</v>
      </c>
      <c r="O39" s="360">
        <v>2.679169457468185</v>
      </c>
    </row>
    <row r="40" spans="3:15" ht="27" thickBot="1" x14ac:dyDescent="0.3">
      <c r="C40" s="352">
        <v>36</v>
      </c>
      <c r="D40" s="340" t="s">
        <v>65</v>
      </c>
      <c r="E40" s="345">
        <v>57582</v>
      </c>
      <c r="F40" s="358">
        <v>4420</v>
      </c>
      <c r="G40" s="367">
        <v>7</v>
      </c>
      <c r="H40" s="360">
        <v>1.5837104072398189</v>
      </c>
      <c r="I40" s="361"/>
      <c r="J40" s="352">
        <v>36</v>
      </c>
      <c r="K40" s="340" t="s">
        <v>65</v>
      </c>
      <c r="L40" s="345">
        <v>57582</v>
      </c>
      <c r="M40" s="358">
        <v>4420</v>
      </c>
      <c r="N40" s="355">
        <v>7</v>
      </c>
      <c r="O40" s="360">
        <v>1.5837104072398189</v>
      </c>
    </row>
    <row r="41" spans="3:15" ht="27" thickBot="1" x14ac:dyDescent="0.3">
      <c r="C41" s="352">
        <v>37</v>
      </c>
      <c r="D41" s="340" t="s">
        <v>191</v>
      </c>
      <c r="E41" s="345">
        <v>57644</v>
      </c>
      <c r="F41" s="358">
        <v>2737</v>
      </c>
      <c r="G41" s="367">
        <v>3</v>
      </c>
      <c r="H41" s="360">
        <v>1.0960906101571064</v>
      </c>
      <c r="I41" s="366"/>
      <c r="J41" s="352">
        <v>37</v>
      </c>
      <c r="K41" s="340" t="s">
        <v>191</v>
      </c>
      <c r="L41" s="345">
        <v>57644</v>
      </c>
      <c r="M41" s="358">
        <v>2737</v>
      </c>
      <c r="N41" s="355">
        <v>3</v>
      </c>
      <c r="O41" s="360">
        <v>1.0960906101571064</v>
      </c>
    </row>
    <row r="42" spans="3:15" ht="27" thickBot="1" x14ac:dyDescent="0.3">
      <c r="C42" s="352">
        <v>38</v>
      </c>
      <c r="D42" s="340" t="s">
        <v>192</v>
      </c>
      <c r="E42" s="345">
        <v>57706</v>
      </c>
      <c r="F42" s="358">
        <v>46802</v>
      </c>
      <c r="G42" s="367">
        <v>51</v>
      </c>
      <c r="H42" s="360">
        <v>1.0896970214948078</v>
      </c>
      <c r="I42" s="339"/>
      <c r="J42" s="352">
        <v>38</v>
      </c>
      <c r="K42" s="340" t="s">
        <v>192</v>
      </c>
      <c r="L42" s="345">
        <v>57706</v>
      </c>
      <c r="M42" s="358">
        <v>46802</v>
      </c>
      <c r="N42" s="355">
        <v>56</v>
      </c>
      <c r="O42" s="360">
        <v>1.1965300628178284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3881</v>
      </c>
      <c r="G43" s="367">
        <v>8</v>
      </c>
      <c r="H43" s="360">
        <v>2.0613244009275959</v>
      </c>
      <c r="I43" s="366" t="s">
        <v>170</v>
      </c>
      <c r="J43" s="352">
        <v>39</v>
      </c>
      <c r="K43" s="340" t="s">
        <v>71</v>
      </c>
      <c r="L43" s="345">
        <v>57742</v>
      </c>
      <c r="M43" s="358">
        <v>3881</v>
      </c>
      <c r="N43" s="355">
        <v>6</v>
      </c>
      <c r="O43" s="360">
        <v>1.545993300695697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2281</v>
      </c>
      <c r="G44" s="367">
        <v>4</v>
      </c>
      <c r="H44" s="360">
        <v>1.7536168347216132</v>
      </c>
      <c r="I44" s="366" t="s">
        <v>170</v>
      </c>
      <c r="J44" s="352">
        <v>40</v>
      </c>
      <c r="K44" s="340" t="s">
        <v>193</v>
      </c>
      <c r="L44" s="345">
        <v>57948</v>
      </c>
      <c r="M44" s="358">
        <v>2281</v>
      </c>
      <c r="N44" s="355">
        <v>3</v>
      </c>
      <c r="O44" s="360">
        <v>1.31521262604121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1497</v>
      </c>
      <c r="G45" s="367">
        <v>0</v>
      </c>
      <c r="H45" s="362">
        <v>0</v>
      </c>
      <c r="I45" s="361"/>
      <c r="J45" s="352">
        <v>41</v>
      </c>
      <c r="K45" s="347" t="s">
        <v>75</v>
      </c>
      <c r="L45" s="345">
        <v>57831</v>
      </c>
      <c r="M45" s="358">
        <v>1497</v>
      </c>
      <c r="N45" s="355">
        <v>0</v>
      </c>
      <c r="O45" s="362"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9120</v>
      </c>
      <c r="G46" s="367">
        <v>18</v>
      </c>
      <c r="H46" s="360">
        <v>1.9736842105263157</v>
      </c>
      <c r="I46" s="366"/>
      <c r="J46" s="352">
        <v>42</v>
      </c>
      <c r="K46" s="340" t="s">
        <v>194</v>
      </c>
      <c r="L46" s="345">
        <v>57902</v>
      </c>
      <c r="M46" s="358">
        <v>9120</v>
      </c>
      <c r="N46" s="355">
        <v>19</v>
      </c>
      <c r="O46" s="360">
        <v>2.0833333333333335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3817</v>
      </c>
      <c r="G47" s="367">
        <v>0</v>
      </c>
      <c r="H47" s="362">
        <v>0</v>
      </c>
      <c r="I47" s="361"/>
      <c r="J47" s="352">
        <v>43</v>
      </c>
      <c r="K47" s="347" t="s">
        <v>79</v>
      </c>
      <c r="L47" s="345">
        <v>58008</v>
      </c>
      <c r="M47" s="358">
        <v>3817</v>
      </c>
      <c r="N47" s="355">
        <v>0</v>
      </c>
      <c r="O47" s="362"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4300</v>
      </c>
      <c r="G48" s="367">
        <v>6</v>
      </c>
      <c r="H48" s="360">
        <v>1.3953488372093024</v>
      </c>
      <c r="I48" s="366"/>
      <c r="J48" s="352">
        <v>44</v>
      </c>
      <c r="K48" s="340" t="s">
        <v>81</v>
      </c>
      <c r="L48" s="345">
        <v>58142</v>
      </c>
      <c r="M48" s="358">
        <v>4300</v>
      </c>
      <c r="N48" s="355">
        <v>6</v>
      </c>
      <c r="O48" s="360">
        <v>1.3953488372093024</v>
      </c>
    </row>
    <row r="49" spans="3:15" ht="39.75" thickBot="1" x14ac:dyDescent="0.3">
      <c r="C49" s="352">
        <v>45</v>
      </c>
      <c r="D49" s="347" t="s">
        <v>195</v>
      </c>
      <c r="E49" s="345">
        <v>58204</v>
      </c>
      <c r="F49" s="358">
        <v>1489</v>
      </c>
      <c r="G49" s="367">
        <v>0</v>
      </c>
      <c r="H49" s="362">
        <v>0</v>
      </c>
      <c r="I49" s="361"/>
      <c r="J49" s="352">
        <v>45</v>
      </c>
      <c r="K49" s="347" t="s">
        <v>195</v>
      </c>
      <c r="L49" s="345">
        <v>58204</v>
      </c>
      <c r="M49" s="358">
        <v>1489</v>
      </c>
      <c r="N49" s="355">
        <v>0</v>
      </c>
      <c r="O49" s="362">
        <v>0</v>
      </c>
    </row>
    <row r="50" spans="3:15" ht="27" thickBot="1" x14ac:dyDescent="0.3">
      <c r="C50" s="352">
        <v>46</v>
      </c>
      <c r="D50" s="347" t="s">
        <v>196</v>
      </c>
      <c r="E50" s="345">
        <v>55106</v>
      </c>
      <c r="F50" s="358">
        <v>1181</v>
      </c>
      <c r="G50" s="367">
        <v>0</v>
      </c>
      <c r="H50" s="362">
        <v>0</v>
      </c>
      <c r="I50" s="361"/>
      <c r="J50" s="352">
        <v>46</v>
      </c>
      <c r="K50" s="347" t="s">
        <v>196</v>
      </c>
      <c r="L50" s="345">
        <v>55106</v>
      </c>
      <c r="M50" s="358">
        <v>1181</v>
      </c>
      <c r="N50" s="355">
        <v>0</v>
      </c>
      <c r="O50" s="362"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13</v>
      </c>
      <c r="H51" s="360">
        <v>2.6146419951729687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55">
        <v>14</v>
      </c>
      <c r="O51" s="360">
        <v>2.8157683024939661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4641</v>
      </c>
      <c r="G52" s="367">
        <v>7</v>
      </c>
      <c r="H52" s="360">
        <v>1.5082956259426847</v>
      </c>
      <c r="I52" s="366"/>
      <c r="J52" s="352">
        <v>48</v>
      </c>
      <c r="K52" s="340" t="s">
        <v>89</v>
      </c>
      <c r="L52" s="345">
        <v>58311</v>
      </c>
      <c r="M52" s="358">
        <v>4641</v>
      </c>
      <c r="N52" s="355">
        <v>7</v>
      </c>
      <c r="O52" s="360">
        <v>1.5082956259426847</v>
      </c>
    </row>
    <row r="53" spans="3:15" ht="39.75" thickBot="1" x14ac:dyDescent="0.3">
      <c r="C53" s="352">
        <v>49</v>
      </c>
      <c r="D53" s="347" t="s">
        <v>197</v>
      </c>
      <c r="E53" s="345">
        <v>58357</v>
      </c>
      <c r="F53" s="358">
        <v>2293</v>
      </c>
      <c r="G53" s="367">
        <v>2</v>
      </c>
      <c r="H53" s="362">
        <v>0.87221979938944616</v>
      </c>
      <c r="I53" s="361"/>
      <c r="J53" s="352">
        <v>49</v>
      </c>
      <c r="K53" s="347" t="s">
        <v>197</v>
      </c>
      <c r="L53" s="345">
        <v>58357</v>
      </c>
      <c r="M53" s="358">
        <v>2293</v>
      </c>
      <c r="N53" s="355">
        <v>2</v>
      </c>
      <c r="O53" s="362">
        <v>0.87221979938944616</v>
      </c>
    </row>
    <row r="54" spans="3:15" ht="27" thickBot="1" x14ac:dyDescent="0.3">
      <c r="C54" s="352">
        <v>50</v>
      </c>
      <c r="D54" s="347" t="s">
        <v>198</v>
      </c>
      <c r="E54" s="345">
        <v>58393</v>
      </c>
      <c r="F54" s="358">
        <v>1371</v>
      </c>
      <c r="G54" s="367">
        <v>0</v>
      </c>
      <c r="H54" s="362">
        <v>0</v>
      </c>
      <c r="I54" s="361"/>
      <c r="J54" s="352">
        <v>50</v>
      </c>
      <c r="K54" s="347" t="s">
        <v>198</v>
      </c>
      <c r="L54" s="345">
        <v>58393</v>
      </c>
      <c r="M54" s="358">
        <v>1371</v>
      </c>
      <c r="N54" s="355">
        <v>0</v>
      </c>
      <c r="O54" s="362"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v>0.61199510403916768</v>
      </c>
      <c r="I55" s="361"/>
      <c r="J55" s="352">
        <v>51</v>
      </c>
      <c r="K55" s="340" t="s">
        <v>199</v>
      </c>
      <c r="L55" s="345">
        <v>58464</v>
      </c>
      <c r="M55" s="358">
        <v>1634</v>
      </c>
      <c r="N55" s="355">
        <v>4</v>
      </c>
      <c r="O55" s="360">
        <v>2.4479804161566707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1507</v>
      </c>
      <c r="G56" s="367">
        <v>0</v>
      </c>
      <c r="H56" s="362">
        <v>0</v>
      </c>
      <c r="I56" s="361"/>
      <c r="J56" s="352">
        <v>52</v>
      </c>
      <c r="K56" s="347" t="s">
        <v>200</v>
      </c>
      <c r="L56" s="345">
        <v>58534</v>
      </c>
      <c r="M56" s="358">
        <v>1507</v>
      </c>
      <c r="N56" s="355">
        <v>0</v>
      </c>
      <c r="O56" s="362"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3634</v>
      </c>
      <c r="G57" s="367">
        <v>2</v>
      </c>
      <c r="H57" s="362">
        <v>0.55035773252614195</v>
      </c>
      <c r="I57" s="366"/>
      <c r="J57" s="352">
        <v>53</v>
      </c>
      <c r="K57" s="347" t="s">
        <v>99</v>
      </c>
      <c r="L57" s="345">
        <v>55160</v>
      </c>
      <c r="M57" s="358">
        <v>3634</v>
      </c>
      <c r="N57" s="355">
        <v>2</v>
      </c>
      <c r="O57" s="362">
        <v>0.55035773252614195</v>
      </c>
    </row>
    <row r="58" spans="3:15" ht="27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12</v>
      </c>
      <c r="H58" s="360">
        <v>2.0442930153321974</v>
      </c>
      <c r="I58" s="339"/>
      <c r="J58" s="352">
        <v>54</v>
      </c>
      <c r="K58" s="340" t="s">
        <v>101</v>
      </c>
      <c r="L58" s="345">
        <v>55277</v>
      </c>
      <c r="M58" s="358">
        <v>5870</v>
      </c>
      <c r="N58" s="355">
        <v>12</v>
      </c>
      <c r="O58" s="360">
        <v>2.0442930153321974</v>
      </c>
    </row>
    <row r="59" spans="3:15" ht="27" thickBot="1" x14ac:dyDescent="0.3">
      <c r="C59" s="352">
        <v>55</v>
      </c>
      <c r="D59" s="340" t="s">
        <v>103</v>
      </c>
      <c r="E59" s="345">
        <v>58552</v>
      </c>
      <c r="F59" s="358">
        <v>3846</v>
      </c>
      <c r="G59" s="367">
        <v>5</v>
      </c>
      <c r="H59" s="360">
        <v>1.3000520020800832</v>
      </c>
      <c r="I59" s="366" t="s">
        <v>170</v>
      </c>
      <c r="J59" s="352">
        <v>55</v>
      </c>
      <c r="K59" s="340" t="s">
        <v>103</v>
      </c>
      <c r="L59" s="345">
        <v>58552</v>
      </c>
      <c r="M59" s="358">
        <v>3846</v>
      </c>
      <c r="N59" s="355">
        <v>4</v>
      </c>
      <c r="O59" s="360">
        <v>1.0400416016640666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3288</v>
      </c>
      <c r="G60" s="367">
        <v>6</v>
      </c>
      <c r="H60" s="360">
        <v>1.8248175182481752</v>
      </c>
      <c r="I60" s="366" t="s">
        <v>170</v>
      </c>
      <c r="J60" s="352">
        <v>56</v>
      </c>
      <c r="K60" s="340" t="s">
        <v>105</v>
      </c>
      <c r="L60" s="345">
        <v>58623</v>
      </c>
      <c r="M60" s="358">
        <v>3288</v>
      </c>
      <c r="N60" s="355">
        <v>5</v>
      </c>
      <c r="O60" s="360">
        <v>1.5206812652068127</v>
      </c>
    </row>
    <row r="61" spans="3:15" ht="27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1</v>
      </c>
      <c r="H61" s="362">
        <v>0.3048780487804878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55">
        <v>1</v>
      </c>
      <c r="O61" s="362">
        <v>0.3048780487804878</v>
      </c>
    </row>
    <row r="62" spans="3:15" ht="27" thickBot="1" x14ac:dyDescent="0.3">
      <c r="C62" s="352">
        <v>58</v>
      </c>
      <c r="D62" s="347" t="s">
        <v>119</v>
      </c>
      <c r="E62" s="345">
        <v>60169</v>
      </c>
      <c r="F62" s="358">
        <v>2290</v>
      </c>
      <c r="G62" s="367">
        <v>1</v>
      </c>
      <c r="H62" s="362">
        <v>0.4366812227074236</v>
      </c>
      <c r="I62" s="361"/>
      <c r="J62" s="352">
        <v>58</v>
      </c>
      <c r="K62" s="340" t="s">
        <v>119</v>
      </c>
      <c r="L62" s="345">
        <v>60169</v>
      </c>
      <c r="M62" s="358">
        <v>2290</v>
      </c>
      <c r="N62" s="355">
        <v>3</v>
      </c>
      <c r="O62" s="360">
        <v>1.3100436681222707</v>
      </c>
    </row>
    <row r="63" spans="3:15" ht="27" thickBot="1" x14ac:dyDescent="0.3">
      <c r="C63" s="352">
        <v>59</v>
      </c>
      <c r="D63" s="340" t="s">
        <v>202</v>
      </c>
      <c r="E63" s="345">
        <v>58794</v>
      </c>
      <c r="F63" s="358">
        <v>1147</v>
      </c>
      <c r="G63" s="367">
        <v>3</v>
      </c>
      <c r="H63" s="360">
        <v>2.6155187445510024</v>
      </c>
      <c r="I63" s="361"/>
      <c r="J63" s="352">
        <v>59</v>
      </c>
      <c r="K63" s="340" t="s">
        <v>202</v>
      </c>
      <c r="L63" s="345">
        <v>58794</v>
      </c>
      <c r="M63" s="358">
        <v>1147</v>
      </c>
      <c r="N63" s="355">
        <v>3</v>
      </c>
      <c r="O63" s="360">
        <v>2.6155187445510024</v>
      </c>
    </row>
    <row r="64" spans="3:15" ht="27" thickBot="1" x14ac:dyDescent="0.3">
      <c r="C64" s="352">
        <v>60</v>
      </c>
      <c r="D64" s="347" t="s">
        <v>125</v>
      </c>
      <c r="E64" s="345">
        <v>58856</v>
      </c>
      <c r="F64" s="358">
        <v>1814</v>
      </c>
      <c r="G64" s="367">
        <v>0</v>
      </c>
      <c r="H64" s="362">
        <v>0</v>
      </c>
      <c r="I64" s="361"/>
      <c r="J64" s="352">
        <v>60</v>
      </c>
      <c r="K64" s="347" t="s">
        <v>125</v>
      </c>
      <c r="L64" s="345">
        <v>58856</v>
      </c>
      <c r="M64" s="358">
        <v>1814</v>
      </c>
      <c r="N64" s="355">
        <v>0</v>
      </c>
      <c r="O64" s="362">
        <v>0</v>
      </c>
    </row>
    <row r="65" spans="3:15" ht="39.75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7</v>
      </c>
      <c r="H65" s="363">
        <v>4.2501517911353979</v>
      </c>
      <c r="I65" s="366" t="s">
        <v>170</v>
      </c>
      <c r="J65" s="352">
        <v>61</v>
      </c>
      <c r="K65" s="349" t="s">
        <v>203</v>
      </c>
      <c r="L65" s="345">
        <v>58918</v>
      </c>
      <c r="M65" s="358">
        <v>1647</v>
      </c>
      <c r="N65" s="355">
        <v>6</v>
      </c>
      <c r="O65" s="363">
        <v>3.6429872495446265</v>
      </c>
    </row>
    <row r="66" spans="3:15" ht="27" thickBot="1" x14ac:dyDescent="0.3">
      <c r="C66" s="352">
        <v>62</v>
      </c>
      <c r="D66" s="349" t="s">
        <v>204</v>
      </c>
      <c r="E66" s="345">
        <v>58990</v>
      </c>
      <c r="F66" s="358">
        <v>629</v>
      </c>
      <c r="G66" s="367">
        <v>2</v>
      </c>
      <c r="H66" s="363">
        <v>3.1796502384737679</v>
      </c>
      <c r="I66" s="361"/>
      <c r="J66" s="352">
        <v>62</v>
      </c>
      <c r="K66" s="349" t="s">
        <v>204</v>
      </c>
      <c r="L66" s="345">
        <v>58990</v>
      </c>
      <c r="M66" s="358">
        <v>629</v>
      </c>
      <c r="N66" s="355">
        <v>2</v>
      </c>
      <c r="O66" s="363">
        <v>3.1796502384737679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4768</v>
      </c>
      <c r="G67" s="367">
        <v>13</v>
      </c>
      <c r="H67" s="360">
        <v>2.726510067114094</v>
      </c>
      <c r="I67" s="366"/>
      <c r="J67" s="352">
        <v>63</v>
      </c>
      <c r="K67" s="349" t="s">
        <v>131</v>
      </c>
      <c r="L67" s="345">
        <v>59041</v>
      </c>
      <c r="M67" s="358">
        <v>4768</v>
      </c>
      <c r="N67" s="355">
        <v>15</v>
      </c>
      <c r="O67" s="363">
        <v>3.1459731543624163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1404</v>
      </c>
      <c r="G68" s="367">
        <v>2</v>
      </c>
      <c r="H68" s="360">
        <v>1.4245014245014245</v>
      </c>
      <c r="I68" s="361"/>
      <c r="J68" s="352">
        <v>64</v>
      </c>
      <c r="K68" s="340" t="s">
        <v>205</v>
      </c>
      <c r="L68" s="345">
        <v>59238</v>
      </c>
      <c r="M68" s="358">
        <v>1404</v>
      </c>
      <c r="N68" s="355">
        <v>3</v>
      </c>
      <c r="O68" s="360">
        <v>2.1367521367521367</v>
      </c>
    </row>
    <row r="69" spans="3:15" ht="27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55">
        <v>0</v>
      </c>
      <c r="O69" s="362"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1483</v>
      </c>
      <c r="G70" s="367">
        <v>1</v>
      </c>
      <c r="H70" s="362">
        <v>0.67430883344571813</v>
      </c>
      <c r="I70" s="361"/>
      <c r="J70" s="352">
        <v>66</v>
      </c>
      <c r="K70" s="347" t="s">
        <v>206</v>
      </c>
      <c r="L70" s="345">
        <v>59283</v>
      </c>
      <c r="M70" s="358">
        <v>1483</v>
      </c>
      <c r="N70" s="355">
        <v>1</v>
      </c>
      <c r="O70" s="362">
        <v>0.67430883344571813</v>
      </c>
    </row>
    <row r="71" spans="3:15" ht="27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6</v>
      </c>
      <c r="H71" s="363">
        <v>3.9164490861618799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55">
        <v>7</v>
      </c>
      <c r="O71" s="363">
        <v>4.5691906005221936</v>
      </c>
    </row>
    <row r="72" spans="3:15" ht="27" thickBot="1" x14ac:dyDescent="0.3">
      <c r="C72" s="352">
        <v>68</v>
      </c>
      <c r="D72" s="347" t="s">
        <v>208</v>
      </c>
      <c r="E72" s="345">
        <v>55311</v>
      </c>
      <c r="F72" s="358">
        <v>2202</v>
      </c>
      <c r="G72" s="367">
        <v>2</v>
      </c>
      <c r="H72" s="362">
        <v>0.90826521344232514</v>
      </c>
      <c r="I72" s="366"/>
      <c r="J72" s="352">
        <v>68</v>
      </c>
      <c r="K72" s="347" t="s">
        <v>208</v>
      </c>
      <c r="L72" s="345">
        <v>55311</v>
      </c>
      <c r="M72" s="358">
        <v>2202</v>
      </c>
      <c r="N72" s="355">
        <v>2</v>
      </c>
      <c r="O72" s="362">
        <v>0.90826521344232514</v>
      </c>
    </row>
    <row r="73" spans="3:15" ht="27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0</v>
      </c>
      <c r="H73" s="362">
        <v>0</v>
      </c>
      <c r="I73" s="361"/>
      <c r="J73" s="352">
        <v>69</v>
      </c>
      <c r="K73" s="347" t="s">
        <v>209</v>
      </c>
      <c r="L73" s="345">
        <v>59498</v>
      </c>
      <c r="M73" s="358">
        <v>1267</v>
      </c>
      <c r="N73" s="355">
        <v>0</v>
      </c>
      <c r="O73" s="362">
        <v>0</v>
      </c>
    </row>
    <row r="74" spans="3:15" ht="27" thickBot="1" x14ac:dyDescent="0.3">
      <c r="C74" s="352">
        <v>70</v>
      </c>
      <c r="D74" s="340" t="s">
        <v>210</v>
      </c>
      <c r="E74" s="345">
        <v>59586</v>
      </c>
      <c r="F74" s="358">
        <v>2237</v>
      </c>
      <c r="G74" s="367">
        <v>3</v>
      </c>
      <c r="H74" s="360">
        <v>1.3410818059901655</v>
      </c>
      <c r="I74" s="361"/>
      <c r="J74" s="352">
        <v>70</v>
      </c>
      <c r="K74" s="340" t="s">
        <v>210</v>
      </c>
      <c r="L74" s="345">
        <v>59586</v>
      </c>
      <c r="M74" s="358">
        <v>2237</v>
      </c>
      <c r="N74" s="355">
        <v>3</v>
      </c>
      <c r="O74" s="360">
        <v>1.3410818059901655</v>
      </c>
    </row>
    <row r="75" spans="3:15" ht="27" thickBot="1" x14ac:dyDescent="0.3">
      <c r="C75" s="352">
        <v>71</v>
      </c>
      <c r="D75" s="340" t="s">
        <v>211</v>
      </c>
      <c r="E75" s="345">
        <v>59327</v>
      </c>
      <c r="F75" s="358">
        <v>4124</v>
      </c>
      <c r="G75" s="367">
        <v>6</v>
      </c>
      <c r="H75" s="360">
        <v>1.4548981571290009</v>
      </c>
      <c r="I75" s="361"/>
      <c r="J75" s="352">
        <v>71</v>
      </c>
      <c r="K75" s="340" t="s">
        <v>211</v>
      </c>
      <c r="L75" s="345">
        <v>59327</v>
      </c>
      <c r="M75" s="358">
        <v>4124</v>
      </c>
      <c r="N75" s="355">
        <v>11</v>
      </c>
      <c r="O75" s="360">
        <v>2.6673132880698351</v>
      </c>
    </row>
    <row r="76" spans="3:15" ht="15.75" thickBot="1" x14ac:dyDescent="0.3">
      <c r="C76" s="352">
        <v>72</v>
      </c>
      <c r="D76" s="349" t="s">
        <v>149</v>
      </c>
      <c r="E76" s="345">
        <v>59416</v>
      </c>
      <c r="F76" s="358">
        <v>2275</v>
      </c>
      <c r="G76" s="367">
        <v>7</v>
      </c>
      <c r="H76" s="363">
        <v>3.0769230769230771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55">
        <v>9</v>
      </c>
      <c r="O76" s="363">
        <v>3.9560439560439562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1520</v>
      </c>
      <c r="G77" s="367">
        <v>1</v>
      </c>
      <c r="H77" s="362">
        <v>0.65789473684210531</v>
      </c>
      <c r="I77" s="361"/>
      <c r="J77" s="352">
        <v>73</v>
      </c>
      <c r="K77" s="340" t="s">
        <v>151</v>
      </c>
      <c r="L77" s="345">
        <v>59657</v>
      </c>
      <c r="M77" s="358">
        <v>1520</v>
      </c>
      <c r="N77" s="355">
        <v>4</v>
      </c>
      <c r="O77" s="360">
        <v>2.6315789473684212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1721</v>
      </c>
      <c r="G78" s="367">
        <v>1</v>
      </c>
      <c r="H78" s="362">
        <v>0.58105752469494476</v>
      </c>
      <c r="I78" s="361"/>
      <c r="J78" s="352">
        <v>74</v>
      </c>
      <c r="K78" s="347" t="s">
        <v>212</v>
      </c>
      <c r="L78" s="345">
        <v>59826</v>
      </c>
      <c r="M78" s="358">
        <v>1721</v>
      </c>
      <c r="N78" s="355">
        <v>1</v>
      </c>
      <c r="O78" s="362">
        <v>0.58105752469494476</v>
      </c>
    </row>
    <row r="79" spans="3:15" ht="27" thickBot="1" x14ac:dyDescent="0.3">
      <c r="C79" s="352">
        <v>75</v>
      </c>
      <c r="D79" s="340" t="s">
        <v>155</v>
      </c>
      <c r="E79" s="345">
        <v>59693</v>
      </c>
      <c r="F79" s="358">
        <v>4590</v>
      </c>
      <c r="G79" s="367">
        <v>5</v>
      </c>
      <c r="H79" s="360">
        <v>1.0893246187363834</v>
      </c>
      <c r="I79" s="361"/>
      <c r="J79" s="352">
        <v>75</v>
      </c>
      <c r="K79" s="340" t="s">
        <v>155</v>
      </c>
      <c r="L79" s="345">
        <v>59693</v>
      </c>
      <c r="M79" s="358">
        <v>4590</v>
      </c>
      <c r="N79" s="355">
        <v>5</v>
      </c>
      <c r="O79" s="360">
        <v>1.0893246187363834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55">
        <v>1</v>
      </c>
      <c r="O80" s="362">
        <v>0.45829514207149402</v>
      </c>
    </row>
    <row r="81" spans="3:15" ht="27" thickBot="1" x14ac:dyDescent="0.3">
      <c r="C81" s="352">
        <v>77</v>
      </c>
      <c r="D81" s="347" t="s">
        <v>213</v>
      </c>
      <c r="E81" s="345">
        <v>59880</v>
      </c>
      <c r="F81" s="358">
        <v>2566</v>
      </c>
      <c r="G81" s="367">
        <v>1</v>
      </c>
      <c r="H81" s="362">
        <v>0.38971161340607952</v>
      </c>
      <c r="I81" s="366"/>
      <c r="J81" s="352">
        <v>77</v>
      </c>
      <c r="K81" s="347" t="s">
        <v>213</v>
      </c>
      <c r="L81" s="345">
        <v>59880</v>
      </c>
      <c r="M81" s="358">
        <v>2566</v>
      </c>
      <c r="N81" s="355">
        <v>1</v>
      </c>
      <c r="O81" s="362">
        <v>0.38971161340607952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2104</v>
      </c>
      <c r="G82" s="367">
        <v>0</v>
      </c>
      <c r="H82" s="362">
        <v>0</v>
      </c>
      <c r="I82" s="361"/>
      <c r="J82" s="352">
        <v>78</v>
      </c>
      <c r="K82" s="347" t="s">
        <v>161</v>
      </c>
      <c r="L82" s="345">
        <v>59942</v>
      </c>
      <c r="M82" s="358">
        <v>2104</v>
      </c>
      <c r="N82" s="355">
        <v>0</v>
      </c>
      <c r="O82" s="362">
        <v>0</v>
      </c>
    </row>
    <row r="83" spans="3:15" ht="27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55">
        <v>2</v>
      </c>
      <c r="O83" s="360">
        <v>2.1164021164021163</v>
      </c>
    </row>
    <row r="84" spans="3:15" ht="27" thickBot="1" x14ac:dyDescent="0.3">
      <c r="C84" s="352">
        <v>80</v>
      </c>
      <c r="D84" s="340" t="s">
        <v>214</v>
      </c>
      <c r="E84" s="345">
        <v>60062</v>
      </c>
      <c r="F84" s="358">
        <v>5934</v>
      </c>
      <c r="G84" s="367">
        <v>6</v>
      </c>
      <c r="H84" s="360">
        <v>1.0111223458038423</v>
      </c>
      <c r="I84" s="366" t="s">
        <v>170</v>
      </c>
      <c r="J84" s="352">
        <v>80</v>
      </c>
      <c r="K84" s="347" t="s">
        <v>214</v>
      </c>
      <c r="L84" s="345">
        <v>60062</v>
      </c>
      <c r="M84" s="358">
        <v>5934</v>
      </c>
      <c r="N84" s="355">
        <v>5</v>
      </c>
      <c r="O84" s="362">
        <v>0.84260195483653522</v>
      </c>
    </row>
    <row r="85" spans="3:15" ht="27" thickBot="1" x14ac:dyDescent="0.3">
      <c r="C85" s="353">
        <v>81</v>
      </c>
      <c r="D85" s="348" t="s">
        <v>167</v>
      </c>
      <c r="E85" s="346">
        <v>60099</v>
      </c>
      <c r="F85" s="359">
        <v>1439</v>
      </c>
      <c r="G85" s="368">
        <v>0</v>
      </c>
      <c r="H85" s="362">
        <v>0</v>
      </c>
      <c r="I85" s="361"/>
      <c r="J85" s="353">
        <v>81</v>
      </c>
      <c r="K85" s="348" t="s">
        <v>167</v>
      </c>
      <c r="L85" s="346">
        <v>60099</v>
      </c>
      <c r="M85" s="359">
        <v>1439</v>
      </c>
      <c r="N85" s="356">
        <v>1</v>
      </c>
      <c r="O85" s="362">
        <v>0.69492703266157052</v>
      </c>
    </row>
    <row r="86" spans="3:15" ht="16.5" thickTop="1" thickBot="1" x14ac:dyDescent="0.3">
      <c r="C86" s="412" t="s">
        <v>215</v>
      </c>
      <c r="D86" s="413"/>
      <c r="E86" s="414"/>
      <c r="F86" s="364">
        <v>759066</v>
      </c>
      <c r="G86" s="364">
        <v>896</v>
      </c>
      <c r="H86" s="354">
        <v>1.1803980154558364</v>
      </c>
      <c r="I86" s="361"/>
      <c r="J86" s="412" t="s">
        <v>215</v>
      </c>
      <c r="K86" s="413"/>
      <c r="L86" s="414"/>
      <c r="M86" s="364">
        <v>759066</v>
      </c>
      <c r="N86" s="364">
        <v>956</v>
      </c>
      <c r="O86" s="365">
        <v>1.2594425254193971</v>
      </c>
    </row>
  </sheetData>
  <mergeCells count="4">
    <mergeCell ref="C2:H2"/>
    <mergeCell ref="J2:O2"/>
    <mergeCell ref="C86:E86"/>
    <mergeCell ref="J86:L8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87"/>
  <sheetViews>
    <sheetView workbookViewId="0">
      <selection sqref="A1:XFD1048576"/>
    </sheetView>
  </sheetViews>
  <sheetFormatPr defaultRowHeight="15" x14ac:dyDescent="0.25"/>
  <cols>
    <col min="1" max="3" width="9.140625" style="338"/>
    <col min="4" max="4" width="22.28515625" style="338" customWidth="1"/>
    <col min="5" max="5" width="9.140625" style="338"/>
    <col min="6" max="6" width="13" style="338" customWidth="1"/>
    <col min="7" max="7" width="9.140625" style="338"/>
    <col min="8" max="8" width="11.42578125" style="338" customWidth="1"/>
    <col min="9" max="10" width="9.140625" style="338"/>
    <col min="11" max="11" width="22.42578125" style="338" customWidth="1"/>
    <col min="12" max="12" width="9.140625" style="338"/>
    <col min="13" max="13" width="12" style="338" customWidth="1"/>
    <col min="14" max="14" width="9.140625" style="338"/>
    <col min="15" max="15" width="10.5703125" style="338" customWidth="1"/>
    <col min="16" max="16384" width="9.140625" style="338"/>
  </cols>
  <sheetData>
    <row r="1" spans="3:15" ht="16.5" thickBot="1" x14ac:dyDescent="0.3">
      <c r="D1" s="350">
        <v>44333</v>
      </c>
      <c r="K1" s="350">
        <v>44332</v>
      </c>
    </row>
    <row r="2" spans="3:15" ht="60.75" customHeight="1" thickBot="1" x14ac:dyDescent="0.35">
      <c r="C2" s="393" t="s">
        <v>332</v>
      </c>
      <c r="D2" s="394"/>
      <c r="E2" s="394"/>
      <c r="F2" s="394"/>
      <c r="G2" s="394"/>
      <c r="H2" s="395"/>
      <c r="J2" s="393" t="s">
        <v>331</v>
      </c>
      <c r="K2" s="394"/>
      <c r="L2" s="394"/>
      <c r="M2" s="394"/>
      <c r="N2" s="394"/>
      <c r="O2" s="395"/>
    </row>
    <row r="3" spans="3:15" ht="15.75" thickBot="1" x14ac:dyDescent="0.3">
      <c r="C3" s="341"/>
      <c r="D3" s="341"/>
      <c r="E3" s="341"/>
      <c r="F3" s="341"/>
      <c r="G3" s="341"/>
      <c r="H3" s="341"/>
      <c r="J3" s="341"/>
      <c r="K3" s="341"/>
      <c r="L3" s="341"/>
      <c r="M3" s="341"/>
      <c r="N3" s="341"/>
      <c r="O3" s="341"/>
    </row>
    <row r="4" spans="3:15" ht="66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16.5" thickTop="1" thickBot="1" x14ac:dyDescent="0.3">
      <c r="C5" s="352">
        <v>1</v>
      </c>
      <c r="D5" s="340" t="s">
        <v>226</v>
      </c>
      <c r="E5" s="345">
        <v>54975</v>
      </c>
      <c r="F5" s="357">
        <v>337883</v>
      </c>
      <c r="G5" s="367">
        <v>435</v>
      </c>
      <c r="H5" s="360">
        <f t="shared" ref="H5:H68" si="0">G5*1000/F5</f>
        <v>1.2874278966387773</v>
      </c>
      <c r="I5" s="351" t="s">
        <v>170</v>
      </c>
      <c r="J5" s="352">
        <v>1</v>
      </c>
      <c r="K5" s="340" t="s">
        <v>226</v>
      </c>
      <c r="L5" s="345">
        <v>54975</v>
      </c>
      <c r="M5" s="357">
        <v>337954</v>
      </c>
      <c r="N5" s="367">
        <v>426</v>
      </c>
      <c r="O5" s="360">
        <v>1.260526580540547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38440</v>
      </c>
      <c r="G6" s="367">
        <v>23</v>
      </c>
      <c r="H6" s="362">
        <f t="shared" si="0"/>
        <v>0.59833506763787725</v>
      </c>
      <c r="I6" s="351" t="s">
        <v>170</v>
      </c>
      <c r="J6" s="352">
        <v>2</v>
      </c>
      <c r="K6" s="347" t="s">
        <v>227</v>
      </c>
      <c r="L6" s="345">
        <v>55008</v>
      </c>
      <c r="M6" s="358">
        <v>38421</v>
      </c>
      <c r="N6" s="367">
        <v>22</v>
      </c>
      <c r="O6" s="362">
        <v>0.57260352411441662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23028</v>
      </c>
      <c r="G7" s="367">
        <v>28</v>
      </c>
      <c r="H7" s="360">
        <f t="shared" si="0"/>
        <v>1.2159110647906897</v>
      </c>
      <c r="I7" s="366"/>
      <c r="J7" s="352">
        <v>3</v>
      </c>
      <c r="K7" s="340" t="s">
        <v>228</v>
      </c>
      <c r="L7" s="345">
        <v>55384</v>
      </c>
      <c r="M7" s="358">
        <v>23023</v>
      </c>
      <c r="N7" s="367">
        <v>29</v>
      </c>
      <c r="O7" s="360">
        <v>1.2596099552621292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55573</v>
      </c>
      <c r="G8" s="367">
        <v>78</v>
      </c>
      <c r="H8" s="360">
        <f t="shared" si="0"/>
        <v>1.4035592823853309</v>
      </c>
      <c r="I8" s="351" t="s">
        <v>170</v>
      </c>
      <c r="J8" s="352">
        <v>4</v>
      </c>
      <c r="K8" s="340" t="s">
        <v>229</v>
      </c>
      <c r="L8" s="345">
        <v>55259</v>
      </c>
      <c r="M8" s="358">
        <v>55557</v>
      </c>
      <c r="N8" s="367">
        <v>72</v>
      </c>
      <c r="O8" s="360">
        <v>1.2959663048760732</v>
      </c>
    </row>
    <row r="9" spans="3:15" ht="15.75" thickBot="1" x14ac:dyDescent="0.3">
      <c r="C9" s="352">
        <v>5</v>
      </c>
      <c r="D9" s="340" t="s">
        <v>230</v>
      </c>
      <c r="E9" s="345">
        <v>55357</v>
      </c>
      <c r="F9" s="358">
        <v>27487</v>
      </c>
      <c r="G9" s="367">
        <v>35</v>
      </c>
      <c r="H9" s="360">
        <f t="shared" si="0"/>
        <v>1.2733292101720814</v>
      </c>
      <c r="I9" s="366"/>
      <c r="J9" s="352">
        <v>5</v>
      </c>
      <c r="K9" s="340" t="s">
        <v>230</v>
      </c>
      <c r="L9" s="345">
        <v>55357</v>
      </c>
      <c r="M9" s="358">
        <v>27498</v>
      </c>
      <c r="N9" s="367">
        <v>39</v>
      </c>
      <c r="O9" s="360">
        <v>1.4182849661793584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9545</v>
      </c>
      <c r="G10" s="367">
        <v>9</v>
      </c>
      <c r="H10" s="362">
        <f t="shared" si="0"/>
        <v>0.94290204295442637</v>
      </c>
      <c r="I10" s="351" t="s">
        <v>170</v>
      </c>
      <c r="J10" s="352">
        <v>6</v>
      </c>
      <c r="K10" s="347" t="s">
        <v>231</v>
      </c>
      <c r="L10" s="345">
        <v>55446</v>
      </c>
      <c r="M10" s="358">
        <v>9559</v>
      </c>
      <c r="N10" s="367">
        <v>8</v>
      </c>
      <c r="O10" s="362">
        <v>0.83690762632074489</v>
      </c>
    </row>
    <row r="11" spans="3:15" ht="15.75" thickBot="1" x14ac:dyDescent="0.3">
      <c r="C11" s="352">
        <v>7</v>
      </c>
      <c r="D11" s="347" t="s">
        <v>172</v>
      </c>
      <c r="E11" s="345">
        <v>55473</v>
      </c>
      <c r="F11" s="358">
        <v>6569</v>
      </c>
      <c r="G11" s="367">
        <v>6</v>
      </c>
      <c r="H11" s="362">
        <f t="shared" si="0"/>
        <v>0.91338103212056632</v>
      </c>
      <c r="I11" s="366"/>
      <c r="J11" s="352">
        <v>7</v>
      </c>
      <c r="K11" s="340" t="s">
        <v>172</v>
      </c>
      <c r="L11" s="345">
        <v>55473</v>
      </c>
      <c r="M11" s="358">
        <v>6574</v>
      </c>
      <c r="N11" s="367">
        <v>7</v>
      </c>
      <c r="O11" s="360">
        <v>1.0648007301490721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f t="shared" si="0"/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67">
        <v>3</v>
      </c>
      <c r="O12" s="360"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f t="shared" si="0"/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67">
        <v>0</v>
      </c>
      <c r="O13" s="362">
        <v>0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15446</v>
      </c>
      <c r="G14" s="367">
        <v>14</v>
      </c>
      <c r="H14" s="362">
        <f t="shared" si="0"/>
        <v>0.90638352971643144</v>
      </c>
      <c r="I14" s="351" t="s">
        <v>170</v>
      </c>
      <c r="J14" s="352">
        <v>10</v>
      </c>
      <c r="K14" s="347" t="s">
        <v>13</v>
      </c>
      <c r="L14" s="345">
        <v>55687</v>
      </c>
      <c r="M14" s="358">
        <v>15444</v>
      </c>
      <c r="N14" s="367">
        <v>13</v>
      </c>
      <c r="O14" s="362">
        <v>0.84175084175084181</v>
      </c>
    </row>
    <row r="15" spans="3:15" ht="15.75" thickBot="1" x14ac:dyDescent="0.3">
      <c r="C15" s="352">
        <v>11</v>
      </c>
      <c r="D15" s="347" t="s">
        <v>174</v>
      </c>
      <c r="E15" s="345">
        <v>55776</v>
      </c>
      <c r="F15" s="358">
        <v>1456</v>
      </c>
      <c r="G15" s="367">
        <v>1</v>
      </c>
      <c r="H15" s="362">
        <f t="shared" si="0"/>
        <v>0.68681318681318682</v>
      </c>
      <c r="I15" s="361"/>
      <c r="J15" s="352">
        <v>11</v>
      </c>
      <c r="K15" s="347" t="s">
        <v>174</v>
      </c>
      <c r="L15" s="345">
        <v>55776</v>
      </c>
      <c r="M15" s="358">
        <v>1455</v>
      </c>
      <c r="N15" s="367">
        <v>1</v>
      </c>
      <c r="O15" s="362">
        <v>0.6872852233676976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13038</v>
      </c>
      <c r="G16" s="367">
        <v>10</v>
      </c>
      <c r="H16" s="362">
        <f t="shared" si="0"/>
        <v>0.76698880196349128</v>
      </c>
      <c r="J16" s="352">
        <v>12</v>
      </c>
      <c r="K16" s="347" t="s">
        <v>17</v>
      </c>
      <c r="L16" s="345">
        <v>55838</v>
      </c>
      <c r="M16" s="358">
        <v>13032</v>
      </c>
      <c r="N16" s="367">
        <v>11</v>
      </c>
      <c r="O16" s="362">
        <v>0.8440761203192142</v>
      </c>
    </row>
    <row r="17" spans="3:15" ht="15.75" thickBot="1" x14ac:dyDescent="0.3">
      <c r="C17" s="352">
        <v>13</v>
      </c>
      <c r="D17" s="340" t="s">
        <v>175</v>
      </c>
      <c r="E17" s="345">
        <v>55918</v>
      </c>
      <c r="F17" s="358">
        <v>1974</v>
      </c>
      <c r="G17" s="367">
        <v>2</v>
      </c>
      <c r="H17" s="360">
        <f t="shared" si="0"/>
        <v>1.0131712259371835</v>
      </c>
      <c r="I17" s="351" t="s">
        <v>170</v>
      </c>
      <c r="J17" s="352">
        <v>13</v>
      </c>
      <c r="K17" s="347" t="s">
        <v>175</v>
      </c>
      <c r="L17" s="345">
        <v>55918</v>
      </c>
      <c r="M17" s="358">
        <v>1976</v>
      </c>
      <c r="N17" s="367">
        <v>1</v>
      </c>
      <c r="O17" s="362">
        <v>0.50607287449392713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1335</v>
      </c>
      <c r="G18" s="367">
        <v>0</v>
      </c>
      <c r="H18" s="362">
        <f t="shared" si="0"/>
        <v>0</v>
      </c>
      <c r="I18" s="361"/>
      <c r="J18" s="352">
        <v>14</v>
      </c>
      <c r="K18" s="347" t="s">
        <v>176</v>
      </c>
      <c r="L18" s="345">
        <v>56014</v>
      </c>
      <c r="M18" s="358">
        <v>1338</v>
      </c>
      <c r="N18" s="367">
        <v>0</v>
      </c>
      <c r="O18" s="362">
        <v>0</v>
      </c>
    </row>
    <row r="19" spans="3:15" ht="15.75" thickBot="1" x14ac:dyDescent="0.3">
      <c r="C19" s="352">
        <v>15</v>
      </c>
      <c r="D19" s="347" t="s">
        <v>177</v>
      </c>
      <c r="E19" s="345">
        <v>56096</v>
      </c>
      <c r="F19" s="358">
        <v>1429</v>
      </c>
      <c r="G19" s="367">
        <v>0</v>
      </c>
      <c r="H19" s="362">
        <f t="shared" si="0"/>
        <v>0</v>
      </c>
      <c r="I19" s="361"/>
      <c r="J19" s="352">
        <v>15</v>
      </c>
      <c r="K19" s="347" t="s">
        <v>177</v>
      </c>
      <c r="L19" s="345">
        <v>56096</v>
      </c>
      <c r="M19" s="358">
        <v>1433</v>
      </c>
      <c r="N19" s="367">
        <v>0</v>
      </c>
      <c r="O19" s="362"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4835</v>
      </c>
      <c r="G20" s="367">
        <v>11</v>
      </c>
      <c r="H20" s="360">
        <f t="shared" si="0"/>
        <v>2.2750775594622543</v>
      </c>
      <c r="I20" s="366"/>
      <c r="J20" s="352">
        <v>16</v>
      </c>
      <c r="K20" s="340" t="s">
        <v>178</v>
      </c>
      <c r="L20" s="345">
        <v>56210</v>
      </c>
      <c r="M20" s="358">
        <v>4837</v>
      </c>
      <c r="N20" s="367">
        <v>11</v>
      </c>
      <c r="O20" s="360">
        <v>2.2741368616911308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1334</v>
      </c>
      <c r="G21" s="367">
        <v>0</v>
      </c>
      <c r="H21" s="362">
        <f t="shared" si="0"/>
        <v>0</v>
      </c>
      <c r="I21" s="361"/>
      <c r="J21" s="352">
        <v>17</v>
      </c>
      <c r="K21" s="347" t="s">
        <v>179</v>
      </c>
      <c r="L21" s="345">
        <v>56265</v>
      </c>
      <c r="M21" s="358">
        <v>1333</v>
      </c>
      <c r="N21" s="367">
        <v>0</v>
      </c>
      <c r="O21" s="362"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1185</v>
      </c>
      <c r="G22" s="367">
        <v>0</v>
      </c>
      <c r="H22" s="362">
        <f t="shared" si="0"/>
        <v>0</v>
      </c>
      <c r="I22" s="361"/>
      <c r="J22" s="352">
        <v>18</v>
      </c>
      <c r="K22" s="347" t="s">
        <v>29</v>
      </c>
      <c r="L22" s="345">
        <v>56327</v>
      </c>
      <c r="M22" s="358">
        <v>1186</v>
      </c>
      <c r="N22" s="367">
        <v>0</v>
      </c>
      <c r="O22" s="362"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2385</v>
      </c>
      <c r="G23" s="367">
        <v>3</v>
      </c>
      <c r="H23" s="360">
        <f t="shared" si="0"/>
        <v>1.2578616352201257</v>
      </c>
      <c r="I23" s="361"/>
      <c r="J23" s="352">
        <v>19</v>
      </c>
      <c r="K23" s="340" t="s">
        <v>180</v>
      </c>
      <c r="L23" s="345">
        <v>56354</v>
      </c>
      <c r="M23" s="358">
        <v>2387</v>
      </c>
      <c r="N23" s="367">
        <v>4</v>
      </c>
      <c r="O23" s="360">
        <v>1.6757436112274822</v>
      </c>
    </row>
    <row r="24" spans="3:15" ht="15.75" thickBot="1" x14ac:dyDescent="0.3">
      <c r="C24" s="352">
        <v>20</v>
      </c>
      <c r="D24" s="347" t="s">
        <v>181</v>
      </c>
      <c r="E24" s="345">
        <v>56425</v>
      </c>
      <c r="F24" s="358">
        <v>2359</v>
      </c>
      <c r="G24" s="367">
        <v>2</v>
      </c>
      <c r="H24" s="362">
        <f t="shared" si="0"/>
        <v>0.84781687155574392</v>
      </c>
      <c r="I24" s="366"/>
      <c r="J24" s="352">
        <v>20</v>
      </c>
      <c r="K24" s="340" t="s">
        <v>181</v>
      </c>
      <c r="L24" s="345">
        <v>56425</v>
      </c>
      <c r="M24" s="358">
        <v>2358</v>
      </c>
      <c r="N24" s="367">
        <v>4</v>
      </c>
      <c r="O24" s="360">
        <v>1.6963528413910094</v>
      </c>
    </row>
    <row r="25" spans="3:15" ht="15.75" thickBot="1" x14ac:dyDescent="0.3">
      <c r="C25" s="352">
        <v>21</v>
      </c>
      <c r="D25" s="347" t="s">
        <v>182</v>
      </c>
      <c r="E25" s="345">
        <v>56461</v>
      </c>
      <c r="F25" s="358">
        <v>2494</v>
      </c>
      <c r="G25" s="367">
        <v>2</v>
      </c>
      <c r="H25" s="362">
        <f t="shared" si="0"/>
        <v>0.80192461908580592</v>
      </c>
      <c r="I25" s="351"/>
      <c r="J25" s="352">
        <v>21</v>
      </c>
      <c r="K25" s="347" t="s">
        <v>182</v>
      </c>
      <c r="L25" s="345">
        <v>56461</v>
      </c>
      <c r="M25" s="358">
        <v>2496</v>
      </c>
      <c r="N25" s="367">
        <v>2</v>
      </c>
      <c r="O25" s="362">
        <v>0.80128205128205132</v>
      </c>
    </row>
    <row r="26" spans="3:15" ht="15.75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f t="shared" si="0"/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67">
        <v>1</v>
      </c>
      <c r="O26" s="362">
        <v>0.3711952487008166</v>
      </c>
    </row>
    <row r="27" spans="3:15" ht="15.75" thickBot="1" x14ac:dyDescent="0.3">
      <c r="C27" s="352">
        <v>23</v>
      </c>
      <c r="D27" s="347" t="s">
        <v>184</v>
      </c>
      <c r="E27" s="345">
        <v>56568</v>
      </c>
      <c r="F27" s="358">
        <v>3055</v>
      </c>
      <c r="G27" s="367">
        <v>1</v>
      </c>
      <c r="H27" s="362">
        <f t="shared" si="0"/>
        <v>0.32733224222585927</v>
      </c>
      <c r="I27" s="361"/>
      <c r="J27" s="352">
        <v>23</v>
      </c>
      <c r="K27" s="347" t="s">
        <v>184</v>
      </c>
      <c r="L27" s="345">
        <v>56568</v>
      </c>
      <c r="M27" s="358">
        <v>3056</v>
      </c>
      <c r="N27" s="367">
        <v>1</v>
      </c>
      <c r="O27" s="362">
        <v>0.32722513089005234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4788</v>
      </c>
      <c r="G28" s="367">
        <v>2</v>
      </c>
      <c r="H28" s="362">
        <f t="shared" si="0"/>
        <v>0.41771094402673348</v>
      </c>
      <c r="I28" s="366"/>
      <c r="J28" s="352">
        <v>24</v>
      </c>
      <c r="K28" s="347" t="s">
        <v>185</v>
      </c>
      <c r="L28" s="345">
        <v>56666</v>
      </c>
      <c r="M28" s="358">
        <v>4785</v>
      </c>
      <c r="N28" s="367">
        <v>2</v>
      </c>
      <c r="O28" s="362">
        <v>0.41797283176593519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2342</v>
      </c>
      <c r="G29" s="367">
        <v>2</v>
      </c>
      <c r="H29" s="362">
        <f t="shared" si="0"/>
        <v>0.85397096498719038</v>
      </c>
      <c r="I29" s="361"/>
      <c r="J29" s="352">
        <v>25</v>
      </c>
      <c r="K29" s="347" t="s">
        <v>186</v>
      </c>
      <c r="L29" s="345">
        <v>57314</v>
      </c>
      <c r="M29" s="358">
        <v>2343</v>
      </c>
      <c r="N29" s="367">
        <v>2</v>
      </c>
      <c r="O29" s="362">
        <v>0.85360648740930434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1702</v>
      </c>
      <c r="G30" s="367">
        <v>0</v>
      </c>
      <c r="H30" s="362">
        <f t="shared" si="0"/>
        <v>0</v>
      </c>
      <c r="I30" s="361"/>
      <c r="J30" s="352">
        <v>26</v>
      </c>
      <c r="K30" s="347" t="s">
        <v>187</v>
      </c>
      <c r="L30" s="345">
        <v>56773</v>
      </c>
      <c r="M30" s="358">
        <v>1701</v>
      </c>
      <c r="N30" s="367">
        <v>0</v>
      </c>
      <c r="O30" s="362">
        <v>0</v>
      </c>
    </row>
    <row r="31" spans="3:15" ht="16.5" thickBot="1" x14ac:dyDescent="0.3">
      <c r="C31" s="352">
        <v>27</v>
      </c>
      <c r="D31" s="340" t="s">
        <v>47</v>
      </c>
      <c r="E31" s="345">
        <v>56844</v>
      </c>
      <c r="F31" s="358">
        <v>3724</v>
      </c>
      <c r="G31" s="367">
        <v>5</v>
      </c>
      <c r="H31" s="360">
        <f t="shared" si="0"/>
        <v>1.3426423200859292</v>
      </c>
      <c r="I31" s="339"/>
      <c r="J31" s="352">
        <v>27</v>
      </c>
      <c r="K31" s="340" t="s">
        <v>47</v>
      </c>
      <c r="L31" s="345">
        <v>56844</v>
      </c>
      <c r="M31" s="358">
        <v>3728</v>
      </c>
      <c r="N31" s="367">
        <v>5</v>
      </c>
      <c r="O31" s="360">
        <v>1.3412017167381973</v>
      </c>
    </row>
    <row r="32" spans="3:15" ht="15.75" thickBot="1" x14ac:dyDescent="0.3">
      <c r="C32" s="352">
        <v>28</v>
      </c>
      <c r="D32" s="347" t="s">
        <v>49</v>
      </c>
      <c r="E32" s="345">
        <v>56988</v>
      </c>
      <c r="F32" s="358">
        <v>3723</v>
      </c>
      <c r="G32" s="367">
        <v>1</v>
      </c>
      <c r="H32" s="362">
        <f t="shared" si="0"/>
        <v>0.26860059092130001</v>
      </c>
      <c r="I32" s="361"/>
      <c r="J32" s="352">
        <v>28</v>
      </c>
      <c r="K32" s="347" t="s">
        <v>49</v>
      </c>
      <c r="L32" s="345">
        <v>56988</v>
      </c>
      <c r="M32" s="358">
        <v>3721</v>
      </c>
      <c r="N32" s="367">
        <v>3</v>
      </c>
      <c r="O32" s="362">
        <v>0.80623488309594193</v>
      </c>
    </row>
    <row r="33" spans="3:15" ht="15.75" thickBot="1" x14ac:dyDescent="0.3">
      <c r="C33" s="352">
        <v>29</v>
      </c>
      <c r="D33" s="347" t="s">
        <v>188</v>
      </c>
      <c r="E33" s="345">
        <v>57083</v>
      </c>
      <c r="F33" s="358">
        <v>2361</v>
      </c>
      <c r="G33" s="367">
        <v>0</v>
      </c>
      <c r="H33" s="362">
        <f t="shared" si="0"/>
        <v>0</v>
      </c>
      <c r="I33" s="361"/>
      <c r="J33" s="352">
        <v>29</v>
      </c>
      <c r="K33" s="347" t="s">
        <v>188</v>
      </c>
      <c r="L33" s="345">
        <v>57083</v>
      </c>
      <c r="M33" s="358">
        <v>2365</v>
      </c>
      <c r="N33" s="367">
        <v>0</v>
      </c>
      <c r="O33" s="362"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1517</v>
      </c>
      <c r="G34" s="367">
        <v>1</v>
      </c>
      <c r="H34" s="362">
        <f t="shared" si="0"/>
        <v>0.65919578114700061</v>
      </c>
      <c r="I34" s="361"/>
      <c r="J34" s="352">
        <v>30</v>
      </c>
      <c r="K34" s="347" t="s">
        <v>53</v>
      </c>
      <c r="L34" s="345">
        <v>57163</v>
      </c>
      <c r="M34" s="358">
        <v>1518</v>
      </c>
      <c r="N34" s="367">
        <v>1</v>
      </c>
      <c r="O34" s="362">
        <v>0.65876152832674573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1812</v>
      </c>
      <c r="G35" s="367">
        <v>0</v>
      </c>
      <c r="H35" s="362">
        <f t="shared" si="0"/>
        <v>0</v>
      </c>
      <c r="I35" s="361"/>
      <c r="J35" s="352">
        <v>31</v>
      </c>
      <c r="K35" s="347" t="s">
        <v>55</v>
      </c>
      <c r="L35" s="345">
        <v>57225</v>
      </c>
      <c r="M35" s="358">
        <v>1814</v>
      </c>
      <c r="N35" s="367">
        <v>0</v>
      </c>
      <c r="O35" s="362">
        <v>0</v>
      </c>
    </row>
    <row r="36" spans="3:15" ht="15.75" thickBot="1" x14ac:dyDescent="0.3">
      <c r="C36" s="352">
        <v>32</v>
      </c>
      <c r="D36" s="340" t="s">
        <v>57</v>
      </c>
      <c r="E36" s="345">
        <v>57350</v>
      </c>
      <c r="F36" s="358">
        <v>4247</v>
      </c>
      <c r="G36" s="367">
        <v>7</v>
      </c>
      <c r="H36" s="360">
        <f t="shared" si="0"/>
        <v>1.648222274546739</v>
      </c>
      <c r="I36" s="361"/>
      <c r="J36" s="352">
        <v>32</v>
      </c>
      <c r="K36" s="340" t="s">
        <v>57</v>
      </c>
      <c r="L36" s="345">
        <v>57350</v>
      </c>
      <c r="M36" s="358">
        <v>4249</v>
      </c>
      <c r="N36" s="367">
        <v>7</v>
      </c>
      <c r="O36" s="360">
        <v>1.6474464579901154</v>
      </c>
    </row>
    <row r="37" spans="3:15" ht="15.75" thickBot="1" x14ac:dyDescent="0.3">
      <c r="C37" s="352">
        <v>33</v>
      </c>
      <c r="D37" s="347" t="s">
        <v>189</v>
      </c>
      <c r="E37" s="345">
        <v>57449</v>
      </c>
      <c r="F37" s="358">
        <v>1364</v>
      </c>
      <c r="G37" s="367">
        <v>0</v>
      </c>
      <c r="H37" s="362">
        <f t="shared" si="0"/>
        <v>0</v>
      </c>
      <c r="I37" s="361"/>
      <c r="J37" s="352">
        <v>33</v>
      </c>
      <c r="K37" s="347" t="s">
        <v>189</v>
      </c>
      <c r="L37" s="345">
        <v>57449</v>
      </c>
      <c r="M37" s="358">
        <v>1363</v>
      </c>
      <c r="N37" s="367">
        <v>0</v>
      </c>
      <c r="O37" s="362">
        <v>0</v>
      </c>
    </row>
    <row r="38" spans="3:15" ht="15.75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1</v>
      </c>
      <c r="H38" s="362">
        <f t="shared" si="0"/>
        <v>0.32797638570022958</v>
      </c>
      <c r="J38" s="352">
        <v>34</v>
      </c>
      <c r="K38" s="347" t="s">
        <v>61</v>
      </c>
      <c r="L38" s="345">
        <v>55062</v>
      </c>
      <c r="M38" s="358">
        <v>3049</v>
      </c>
      <c r="N38" s="367">
        <v>1</v>
      </c>
      <c r="O38" s="362"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1492</v>
      </c>
      <c r="G39" s="367">
        <v>4</v>
      </c>
      <c r="H39" s="360">
        <f t="shared" si="0"/>
        <v>2.6809651474530831</v>
      </c>
      <c r="I39" s="361"/>
      <c r="J39" s="352">
        <v>35</v>
      </c>
      <c r="K39" s="340" t="s">
        <v>190</v>
      </c>
      <c r="L39" s="345">
        <v>57546</v>
      </c>
      <c r="M39" s="358">
        <v>1493</v>
      </c>
      <c r="N39" s="367">
        <v>4</v>
      </c>
      <c r="O39" s="360">
        <v>2.679169457468185</v>
      </c>
    </row>
    <row r="40" spans="3:15" ht="15.75" thickBot="1" x14ac:dyDescent="0.3">
      <c r="C40" s="352">
        <v>36</v>
      </c>
      <c r="D40" s="340" t="s">
        <v>65</v>
      </c>
      <c r="E40" s="345">
        <v>57582</v>
      </c>
      <c r="F40" s="358">
        <v>4422</v>
      </c>
      <c r="G40" s="367">
        <v>7</v>
      </c>
      <c r="H40" s="360">
        <f t="shared" si="0"/>
        <v>1.582994120307553</v>
      </c>
      <c r="I40" s="361"/>
      <c r="J40" s="352">
        <v>36</v>
      </c>
      <c r="K40" s="340" t="s">
        <v>65</v>
      </c>
      <c r="L40" s="345">
        <v>57582</v>
      </c>
      <c r="M40" s="358">
        <v>4420</v>
      </c>
      <c r="N40" s="367">
        <v>7</v>
      </c>
      <c r="O40" s="360">
        <v>1.5837104072398189</v>
      </c>
    </row>
    <row r="41" spans="3:15" ht="15.75" thickBot="1" x14ac:dyDescent="0.3">
      <c r="C41" s="352">
        <v>37</v>
      </c>
      <c r="D41" s="340" t="s">
        <v>191</v>
      </c>
      <c r="E41" s="345">
        <v>57644</v>
      </c>
      <c r="F41" s="358">
        <v>2738</v>
      </c>
      <c r="G41" s="367">
        <v>3</v>
      </c>
      <c r="H41" s="360">
        <f t="shared" si="0"/>
        <v>1.0956902848794741</v>
      </c>
      <c r="I41" s="366"/>
      <c r="J41" s="352">
        <v>37</v>
      </c>
      <c r="K41" s="340" t="s">
        <v>191</v>
      </c>
      <c r="L41" s="345">
        <v>57644</v>
      </c>
      <c r="M41" s="358">
        <v>2737</v>
      </c>
      <c r="N41" s="367">
        <v>3</v>
      </c>
      <c r="O41" s="360">
        <v>1.0960906101571064</v>
      </c>
    </row>
    <row r="42" spans="3:15" ht="15.75" thickBot="1" x14ac:dyDescent="0.3">
      <c r="C42" s="352">
        <v>38</v>
      </c>
      <c r="D42" s="340" t="s">
        <v>192</v>
      </c>
      <c r="E42" s="345">
        <v>57706</v>
      </c>
      <c r="F42" s="358">
        <v>46830</v>
      </c>
      <c r="G42" s="367">
        <v>56</v>
      </c>
      <c r="H42" s="360">
        <f t="shared" si="0"/>
        <v>1.195814648729447</v>
      </c>
      <c r="I42" s="351" t="s">
        <v>170</v>
      </c>
      <c r="J42" s="352">
        <v>38</v>
      </c>
      <c r="K42" s="340" t="s">
        <v>192</v>
      </c>
      <c r="L42" s="345">
        <v>57706</v>
      </c>
      <c r="M42" s="358">
        <v>46802</v>
      </c>
      <c r="N42" s="367">
        <v>51</v>
      </c>
      <c r="O42" s="360">
        <v>1.0896970214948078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3872</v>
      </c>
      <c r="G43" s="367">
        <v>7</v>
      </c>
      <c r="H43" s="360">
        <f t="shared" si="0"/>
        <v>1.8078512396694215</v>
      </c>
      <c r="I43" s="366"/>
      <c r="J43" s="352">
        <v>39</v>
      </c>
      <c r="K43" s="340" t="s">
        <v>71</v>
      </c>
      <c r="L43" s="345">
        <v>57742</v>
      </c>
      <c r="M43" s="358">
        <v>3881</v>
      </c>
      <c r="N43" s="367">
        <v>8</v>
      </c>
      <c r="O43" s="360">
        <v>2.0613244009275959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2280</v>
      </c>
      <c r="G44" s="367">
        <v>4</v>
      </c>
      <c r="H44" s="360">
        <f t="shared" si="0"/>
        <v>1.7543859649122806</v>
      </c>
      <c r="I44" s="366"/>
      <c r="J44" s="352">
        <v>40</v>
      </c>
      <c r="K44" s="340" t="s">
        <v>193</v>
      </c>
      <c r="L44" s="345">
        <v>57948</v>
      </c>
      <c r="M44" s="358">
        <v>2281</v>
      </c>
      <c r="N44" s="367">
        <v>4</v>
      </c>
      <c r="O44" s="360">
        <v>1.7536168347216132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1494</v>
      </c>
      <c r="G45" s="367">
        <v>0</v>
      </c>
      <c r="H45" s="362">
        <f t="shared" si="0"/>
        <v>0</v>
      </c>
      <c r="I45" s="361"/>
      <c r="J45" s="352">
        <v>41</v>
      </c>
      <c r="K45" s="347" t="s">
        <v>75</v>
      </c>
      <c r="L45" s="345">
        <v>57831</v>
      </c>
      <c r="M45" s="358">
        <v>1497</v>
      </c>
      <c r="N45" s="367">
        <v>0</v>
      </c>
      <c r="O45" s="362"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9124</v>
      </c>
      <c r="G46" s="367">
        <v>18</v>
      </c>
      <c r="H46" s="360">
        <f t="shared" si="0"/>
        <v>1.9728189390618149</v>
      </c>
      <c r="I46" s="366"/>
      <c r="J46" s="352">
        <v>42</v>
      </c>
      <c r="K46" s="340" t="s">
        <v>194</v>
      </c>
      <c r="L46" s="345">
        <v>57902</v>
      </c>
      <c r="M46" s="358">
        <v>9120</v>
      </c>
      <c r="N46" s="367">
        <v>18</v>
      </c>
      <c r="O46" s="360">
        <v>1.9736842105263157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3815</v>
      </c>
      <c r="G47" s="367">
        <v>0</v>
      </c>
      <c r="H47" s="362">
        <f t="shared" si="0"/>
        <v>0</v>
      </c>
      <c r="I47" s="361"/>
      <c r="J47" s="352">
        <v>43</v>
      </c>
      <c r="K47" s="347" t="s">
        <v>79</v>
      </c>
      <c r="L47" s="345">
        <v>58008</v>
      </c>
      <c r="M47" s="358">
        <v>3817</v>
      </c>
      <c r="N47" s="367">
        <v>0</v>
      </c>
      <c r="O47" s="362"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4298</v>
      </c>
      <c r="G48" s="367">
        <v>6</v>
      </c>
      <c r="H48" s="360">
        <f t="shared" si="0"/>
        <v>1.3959981386691485</v>
      </c>
      <c r="I48" s="366"/>
      <c r="J48" s="352">
        <v>44</v>
      </c>
      <c r="K48" s="340" t="s">
        <v>81</v>
      </c>
      <c r="L48" s="345">
        <v>58142</v>
      </c>
      <c r="M48" s="358">
        <v>4300</v>
      </c>
      <c r="N48" s="367">
        <v>6</v>
      </c>
      <c r="O48" s="360">
        <v>1.3953488372093024</v>
      </c>
    </row>
    <row r="49" spans="3:15" ht="15.75" thickBot="1" x14ac:dyDescent="0.3">
      <c r="C49" s="352">
        <v>45</v>
      </c>
      <c r="D49" s="347" t="s">
        <v>195</v>
      </c>
      <c r="E49" s="345">
        <v>58204</v>
      </c>
      <c r="F49" s="358">
        <v>1487</v>
      </c>
      <c r="G49" s="367">
        <v>0</v>
      </c>
      <c r="H49" s="362">
        <f t="shared" si="0"/>
        <v>0</v>
      </c>
      <c r="I49" s="361"/>
      <c r="J49" s="352">
        <v>45</v>
      </c>
      <c r="K49" s="347" t="s">
        <v>195</v>
      </c>
      <c r="L49" s="345">
        <v>58204</v>
      </c>
      <c r="M49" s="358">
        <v>1489</v>
      </c>
      <c r="N49" s="367">
        <v>0</v>
      </c>
      <c r="O49" s="362">
        <v>0</v>
      </c>
    </row>
    <row r="50" spans="3:15" ht="15.75" thickBot="1" x14ac:dyDescent="0.3">
      <c r="C50" s="352">
        <v>46</v>
      </c>
      <c r="D50" s="347" t="s">
        <v>196</v>
      </c>
      <c r="E50" s="345">
        <v>55106</v>
      </c>
      <c r="F50" s="358">
        <v>1180</v>
      </c>
      <c r="G50" s="367">
        <v>0</v>
      </c>
      <c r="H50" s="362">
        <f t="shared" si="0"/>
        <v>0</v>
      </c>
      <c r="I50" s="361"/>
      <c r="J50" s="352">
        <v>46</v>
      </c>
      <c r="K50" s="347" t="s">
        <v>196</v>
      </c>
      <c r="L50" s="345">
        <v>55106</v>
      </c>
      <c r="M50" s="358">
        <v>1181</v>
      </c>
      <c r="N50" s="367">
        <v>0</v>
      </c>
      <c r="O50" s="362"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13</v>
      </c>
      <c r="H51" s="360">
        <f t="shared" si="0"/>
        <v>2.6146419951729687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67">
        <v>13</v>
      </c>
      <c r="O51" s="360">
        <v>2.6146419951729687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4639</v>
      </c>
      <c r="G52" s="367">
        <v>7</v>
      </c>
      <c r="H52" s="360">
        <f t="shared" si="0"/>
        <v>1.5089458935115327</v>
      </c>
      <c r="I52" s="366"/>
      <c r="J52" s="352">
        <v>48</v>
      </c>
      <c r="K52" s="340" t="s">
        <v>89</v>
      </c>
      <c r="L52" s="345">
        <v>58311</v>
      </c>
      <c r="M52" s="358">
        <v>4641</v>
      </c>
      <c r="N52" s="367">
        <v>7</v>
      </c>
      <c r="O52" s="360">
        <v>1.5082956259426847</v>
      </c>
    </row>
    <row r="53" spans="3:15" ht="15.75" thickBot="1" x14ac:dyDescent="0.3">
      <c r="C53" s="352">
        <v>49</v>
      </c>
      <c r="D53" s="347" t="s">
        <v>197</v>
      </c>
      <c r="E53" s="345">
        <v>58357</v>
      </c>
      <c r="F53" s="358">
        <v>2291</v>
      </c>
      <c r="G53" s="367">
        <v>2</v>
      </c>
      <c r="H53" s="362">
        <f t="shared" si="0"/>
        <v>0.87298123090353552</v>
      </c>
      <c r="I53" s="361"/>
      <c r="J53" s="352">
        <v>49</v>
      </c>
      <c r="K53" s="347" t="s">
        <v>197</v>
      </c>
      <c r="L53" s="345">
        <v>58357</v>
      </c>
      <c r="M53" s="358">
        <v>2293</v>
      </c>
      <c r="N53" s="367">
        <v>2</v>
      </c>
      <c r="O53" s="362">
        <v>0.87221979938944616</v>
      </c>
    </row>
    <row r="54" spans="3:15" ht="15.75" thickBot="1" x14ac:dyDescent="0.3">
      <c r="C54" s="352">
        <v>50</v>
      </c>
      <c r="D54" s="347" t="s">
        <v>198</v>
      </c>
      <c r="E54" s="345">
        <v>58393</v>
      </c>
      <c r="F54" s="358">
        <v>1367</v>
      </c>
      <c r="G54" s="367">
        <v>0</v>
      </c>
      <c r="H54" s="362">
        <f t="shared" si="0"/>
        <v>0</v>
      </c>
      <c r="I54" s="361"/>
      <c r="J54" s="352">
        <v>50</v>
      </c>
      <c r="K54" s="347" t="s">
        <v>198</v>
      </c>
      <c r="L54" s="345">
        <v>58393</v>
      </c>
      <c r="M54" s="358">
        <v>1371</v>
      </c>
      <c r="N54" s="367">
        <v>0</v>
      </c>
      <c r="O54" s="362"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f t="shared" si="0"/>
        <v>0.61199510403916768</v>
      </c>
      <c r="I55" s="361"/>
      <c r="J55" s="352">
        <v>51</v>
      </c>
      <c r="K55" s="347" t="s">
        <v>199</v>
      </c>
      <c r="L55" s="345">
        <v>58464</v>
      </c>
      <c r="M55" s="358">
        <v>1634</v>
      </c>
      <c r="N55" s="367">
        <v>1</v>
      </c>
      <c r="O55" s="362">
        <v>0.61199510403916768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1508</v>
      </c>
      <c r="G56" s="367">
        <v>0</v>
      </c>
      <c r="H56" s="362">
        <f t="shared" si="0"/>
        <v>0</v>
      </c>
      <c r="I56" s="361"/>
      <c r="J56" s="352">
        <v>52</v>
      </c>
      <c r="K56" s="347" t="s">
        <v>200</v>
      </c>
      <c r="L56" s="345">
        <v>58534</v>
      </c>
      <c r="M56" s="358">
        <v>1507</v>
      </c>
      <c r="N56" s="367">
        <v>0</v>
      </c>
      <c r="O56" s="362"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3635</v>
      </c>
      <c r="G57" s="367">
        <v>3</v>
      </c>
      <c r="H57" s="362">
        <f t="shared" si="0"/>
        <v>0.82530949105914719</v>
      </c>
      <c r="I57" s="351" t="s">
        <v>170</v>
      </c>
      <c r="J57" s="352">
        <v>53</v>
      </c>
      <c r="K57" s="347" t="s">
        <v>99</v>
      </c>
      <c r="L57" s="345">
        <v>55160</v>
      </c>
      <c r="M57" s="358">
        <v>3634</v>
      </c>
      <c r="N57" s="367">
        <v>2</v>
      </c>
      <c r="O57" s="362">
        <v>0.55035773252614195</v>
      </c>
    </row>
    <row r="58" spans="3:15" ht="16.5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12</v>
      </c>
      <c r="H58" s="360">
        <f t="shared" si="0"/>
        <v>2.0442930153321974</v>
      </c>
      <c r="I58" s="339"/>
      <c r="J58" s="352">
        <v>54</v>
      </c>
      <c r="K58" s="340" t="s">
        <v>101</v>
      </c>
      <c r="L58" s="345">
        <v>55277</v>
      </c>
      <c r="M58" s="358">
        <v>5870</v>
      </c>
      <c r="N58" s="367">
        <v>12</v>
      </c>
      <c r="O58" s="360">
        <v>2.0442930153321974</v>
      </c>
    </row>
    <row r="59" spans="3:15" ht="15.75" thickBot="1" x14ac:dyDescent="0.3">
      <c r="C59" s="352">
        <v>55</v>
      </c>
      <c r="D59" s="340" t="s">
        <v>103</v>
      </c>
      <c r="E59" s="345">
        <v>58552</v>
      </c>
      <c r="F59" s="358">
        <v>3847</v>
      </c>
      <c r="G59" s="367">
        <v>5</v>
      </c>
      <c r="H59" s="360">
        <f t="shared" si="0"/>
        <v>1.2997140629061605</v>
      </c>
      <c r="I59" s="366"/>
      <c r="J59" s="352">
        <v>55</v>
      </c>
      <c r="K59" s="340" t="s">
        <v>103</v>
      </c>
      <c r="L59" s="345">
        <v>58552</v>
      </c>
      <c r="M59" s="358">
        <v>3846</v>
      </c>
      <c r="N59" s="367">
        <v>5</v>
      </c>
      <c r="O59" s="360">
        <v>1.3000520020800832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3284</v>
      </c>
      <c r="G60" s="367">
        <v>5</v>
      </c>
      <c r="H60" s="360">
        <f t="shared" si="0"/>
        <v>1.5225334957369061</v>
      </c>
      <c r="I60" s="366"/>
      <c r="J60" s="352">
        <v>56</v>
      </c>
      <c r="K60" s="340" t="s">
        <v>105</v>
      </c>
      <c r="L60" s="345">
        <v>58623</v>
      </c>
      <c r="M60" s="358">
        <v>3288</v>
      </c>
      <c r="N60" s="367">
        <v>6</v>
      </c>
      <c r="O60" s="360">
        <v>1.8248175182481752</v>
      </c>
    </row>
    <row r="61" spans="3:15" ht="15.75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1</v>
      </c>
      <c r="H61" s="362">
        <f t="shared" si="0"/>
        <v>0.3048780487804878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67">
        <v>1</v>
      </c>
      <c r="O61" s="362">
        <v>0.3048780487804878</v>
      </c>
    </row>
    <row r="62" spans="3:15" ht="15.75" thickBot="1" x14ac:dyDescent="0.3">
      <c r="C62" s="352">
        <v>58</v>
      </c>
      <c r="D62" s="347" t="s">
        <v>119</v>
      </c>
      <c r="E62" s="345">
        <v>60169</v>
      </c>
      <c r="F62" s="358">
        <v>2288</v>
      </c>
      <c r="G62" s="367">
        <v>1</v>
      </c>
      <c r="H62" s="362">
        <f t="shared" si="0"/>
        <v>0.43706293706293708</v>
      </c>
      <c r="I62" s="361"/>
      <c r="J62" s="352">
        <v>58</v>
      </c>
      <c r="K62" s="347" t="s">
        <v>119</v>
      </c>
      <c r="L62" s="345">
        <v>60169</v>
      </c>
      <c r="M62" s="358">
        <v>2290</v>
      </c>
      <c r="N62" s="367">
        <v>1</v>
      </c>
      <c r="O62" s="362">
        <v>0.4366812227074236</v>
      </c>
    </row>
    <row r="63" spans="3:15" ht="15.75" thickBot="1" x14ac:dyDescent="0.3">
      <c r="C63" s="352">
        <v>59</v>
      </c>
      <c r="D63" s="347" t="s">
        <v>202</v>
      </c>
      <c r="E63" s="345">
        <v>58794</v>
      </c>
      <c r="F63" s="358">
        <v>1145</v>
      </c>
      <c r="G63" s="367">
        <v>1</v>
      </c>
      <c r="H63" s="362">
        <f t="shared" si="0"/>
        <v>0.8733624454148472</v>
      </c>
      <c r="I63" s="361"/>
      <c r="J63" s="352">
        <v>59</v>
      </c>
      <c r="K63" s="340" t="s">
        <v>202</v>
      </c>
      <c r="L63" s="345">
        <v>58794</v>
      </c>
      <c r="M63" s="358">
        <v>1147</v>
      </c>
      <c r="N63" s="367">
        <v>3</v>
      </c>
      <c r="O63" s="360">
        <v>2.6155187445510024</v>
      </c>
    </row>
    <row r="64" spans="3:15" ht="15.75" thickBot="1" x14ac:dyDescent="0.3">
      <c r="C64" s="352">
        <v>60</v>
      </c>
      <c r="D64" s="347" t="s">
        <v>125</v>
      </c>
      <c r="E64" s="345">
        <v>58856</v>
      </c>
      <c r="F64" s="358">
        <v>1817</v>
      </c>
      <c r="G64" s="367">
        <v>0</v>
      </c>
      <c r="H64" s="362">
        <f t="shared" si="0"/>
        <v>0</v>
      </c>
      <c r="I64" s="361"/>
      <c r="J64" s="352">
        <v>60</v>
      </c>
      <c r="K64" s="347" t="s">
        <v>125</v>
      </c>
      <c r="L64" s="345">
        <v>58856</v>
      </c>
      <c r="M64" s="358">
        <v>1814</v>
      </c>
      <c r="N64" s="367">
        <v>0</v>
      </c>
      <c r="O64" s="362">
        <v>0</v>
      </c>
    </row>
    <row r="65" spans="3:15" ht="15.75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7</v>
      </c>
      <c r="H65" s="363">
        <f t="shared" si="0"/>
        <v>4.2501517911353979</v>
      </c>
      <c r="I65" s="366"/>
      <c r="J65" s="352">
        <v>61</v>
      </c>
      <c r="K65" s="349" t="s">
        <v>203</v>
      </c>
      <c r="L65" s="345">
        <v>58918</v>
      </c>
      <c r="M65" s="358">
        <v>1647</v>
      </c>
      <c r="N65" s="367">
        <v>7</v>
      </c>
      <c r="O65" s="363">
        <v>4.2501517911353979</v>
      </c>
    </row>
    <row r="66" spans="3:15" ht="15.75" thickBot="1" x14ac:dyDescent="0.3">
      <c r="C66" s="352">
        <v>62</v>
      </c>
      <c r="D66" s="349" t="s">
        <v>204</v>
      </c>
      <c r="E66" s="345">
        <v>58990</v>
      </c>
      <c r="F66" s="358">
        <v>630</v>
      </c>
      <c r="G66" s="367">
        <v>2</v>
      </c>
      <c r="H66" s="363">
        <f t="shared" si="0"/>
        <v>3.1746031746031744</v>
      </c>
      <c r="I66" s="361"/>
      <c r="J66" s="352">
        <v>62</v>
      </c>
      <c r="K66" s="349" t="s">
        <v>204</v>
      </c>
      <c r="L66" s="345">
        <v>58990</v>
      </c>
      <c r="M66" s="358">
        <v>629</v>
      </c>
      <c r="N66" s="367">
        <v>2</v>
      </c>
      <c r="O66" s="363">
        <v>3.1796502384737679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4761</v>
      </c>
      <c r="G67" s="367">
        <v>11</v>
      </c>
      <c r="H67" s="360">
        <f t="shared" si="0"/>
        <v>2.3104389834068475</v>
      </c>
      <c r="I67" s="366"/>
      <c r="J67" s="352">
        <v>63</v>
      </c>
      <c r="K67" s="340" t="s">
        <v>131</v>
      </c>
      <c r="L67" s="345">
        <v>59041</v>
      </c>
      <c r="M67" s="358">
        <v>4768</v>
      </c>
      <c r="N67" s="367">
        <v>13</v>
      </c>
      <c r="O67" s="360">
        <v>2.726510067114094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1407</v>
      </c>
      <c r="G68" s="367">
        <v>2</v>
      </c>
      <c r="H68" s="360">
        <f t="shared" si="0"/>
        <v>1.4214641080312722</v>
      </c>
      <c r="I68" s="361"/>
      <c r="J68" s="352">
        <v>64</v>
      </c>
      <c r="K68" s="340" t="s">
        <v>205</v>
      </c>
      <c r="L68" s="345">
        <v>59238</v>
      </c>
      <c r="M68" s="358">
        <v>1404</v>
      </c>
      <c r="N68" s="367">
        <v>2</v>
      </c>
      <c r="O68" s="360">
        <v>1.4245014245014245</v>
      </c>
    </row>
    <row r="69" spans="3:15" ht="15.75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f t="shared" ref="H69:H86" si="1">G69*1000/F69</f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67">
        <v>0</v>
      </c>
      <c r="O69" s="362"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1482</v>
      </c>
      <c r="G70" s="367">
        <v>1</v>
      </c>
      <c r="H70" s="362">
        <f t="shared" si="1"/>
        <v>0.67476383265856954</v>
      </c>
      <c r="I70" s="361"/>
      <c r="J70" s="352">
        <v>66</v>
      </c>
      <c r="K70" s="347" t="s">
        <v>206</v>
      </c>
      <c r="L70" s="345">
        <v>59283</v>
      </c>
      <c r="M70" s="358">
        <v>1483</v>
      </c>
      <c r="N70" s="367">
        <v>1</v>
      </c>
      <c r="O70" s="362">
        <v>0.67430883344571813</v>
      </c>
    </row>
    <row r="71" spans="3:15" ht="15.75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5</v>
      </c>
      <c r="H71" s="363">
        <f t="shared" si="1"/>
        <v>3.2637075718015667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67">
        <v>6</v>
      </c>
      <c r="O71" s="363">
        <v>3.9164490861618799</v>
      </c>
    </row>
    <row r="72" spans="3:15" ht="15.75" thickBot="1" x14ac:dyDescent="0.3">
      <c r="C72" s="352">
        <v>68</v>
      </c>
      <c r="D72" s="347" t="s">
        <v>208</v>
      </c>
      <c r="E72" s="345">
        <v>55311</v>
      </c>
      <c r="F72" s="358">
        <v>2205</v>
      </c>
      <c r="G72" s="367">
        <v>2</v>
      </c>
      <c r="H72" s="362">
        <f t="shared" si="1"/>
        <v>0.90702947845804993</v>
      </c>
      <c r="I72" s="366"/>
      <c r="J72" s="352">
        <v>68</v>
      </c>
      <c r="K72" s="347" t="s">
        <v>208</v>
      </c>
      <c r="L72" s="345">
        <v>55311</v>
      </c>
      <c r="M72" s="358">
        <v>2202</v>
      </c>
      <c r="N72" s="367">
        <v>2</v>
      </c>
      <c r="O72" s="362">
        <v>0.90826521344232514</v>
      </c>
    </row>
    <row r="73" spans="3:15" ht="15.75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0</v>
      </c>
      <c r="H73" s="362">
        <f t="shared" si="1"/>
        <v>0</v>
      </c>
      <c r="I73" s="361"/>
      <c r="J73" s="352">
        <v>69</v>
      </c>
      <c r="K73" s="347" t="s">
        <v>209</v>
      </c>
      <c r="L73" s="345">
        <v>59498</v>
      </c>
      <c r="M73" s="358">
        <v>1267</v>
      </c>
      <c r="N73" s="367">
        <v>0</v>
      </c>
      <c r="O73" s="362">
        <v>0</v>
      </c>
    </row>
    <row r="74" spans="3:15" ht="15.75" thickBot="1" x14ac:dyDescent="0.3">
      <c r="C74" s="352">
        <v>70</v>
      </c>
      <c r="D74" s="340" t="s">
        <v>210</v>
      </c>
      <c r="E74" s="345">
        <v>59586</v>
      </c>
      <c r="F74" s="358">
        <v>2240</v>
      </c>
      <c r="G74" s="367">
        <v>3</v>
      </c>
      <c r="H74" s="360">
        <f t="shared" si="1"/>
        <v>1.3392857142857142</v>
      </c>
      <c r="I74" s="361"/>
      <c r="J74" s="352">
        <v>70</v>
      </c>
      <c r="K74" s="340" t="s">
        <v>210</v>
      </c>
      <c r="L74" s="345">
        <v>59586</v>
      </c>
      <c r="M74" s="358">
        <v>2237</v>
      </c>
      <c r="N74" s="367">
        <v>3</v>
      </c>
      <c r="O74" s="360">
        <v>1.3410818059901655</v>
      </c>
    </row>
    <row r="75" spans="3:15" ht="15.75" thickBot="1" x14ac:dyDescent="0.3">
      <c r="C75" s="352">
        <v>71</v>
      </c>
      <c r="D75" s="340" t="s">
        <v>211</v>
      </c>
      <c r="E75" s="345">
        <v>59327</v>
      </c>
      <c r="F75" s="358">
        <v>4119</v>
      </c>
      <c r="G75" s="367">
        <v>6</v>
      </c>
      <c r="H75" s="360">
        <f t="shared" si="1"/>
        <v>1.4566642388929352</v>
      </c>
      <c r="I75" s="361"/>
      <c r="J75" s="352">
        <v>71</v>
      </c>
      <c r="K75" s="340" t="s">
        <v>211</v>
      </c>
      <c r="L75" s="345">
        <v>59327</v>
      </c>
      <c r="M75" s="358">
        <v>4124</v>
      </c>
      <c r="N75" s="367">
        <v>6</v>
      </c>
      <c r="O75" s="360">
        <v>1.4548981571290009</v>
      </c>
    </row>
    <row r="76" spans="3:15" ht="15.75" thickBot="1" x14ac:dyDescent="0.3">
      <c r="C76" s="352">
        <v>72</v>
      </c>
      <c r="D76" s="349" t="s">
        <v>149</v>
      </c>
      <c r="E76" s="345">
        <v>59416</v>
      </c>
      <c r="F76" s="358">
        <v>2275</v>
      </c>
      <c r="G76" s="367">
        <v>7</v>
      </c>
      <c r="H76" s="363">
        <f t="shared" si="1"/>
        <v>3.0769230769230771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67">
        <v>7</v>
      </c>
      <c r="O76" s="363">
        <v>3.0769230769230771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1516</v>
      </c>
      <c r="G77" s="367">
        <v>1</v>
      </c>
      <c r="H77" s="362">
        <f t="shared" si="1"/>
        <v>0.65963060686015829</v>
      </c>
      <c r="I77" s="361"/>
      <c r="J77" s="352">
        <v>73</v>
      </c>
      <c r="K77" s="347" t="s">
        <v>151</v>
      </c>
      <c r="L77" s="345">
        <v>59657</v>
      </c>
      <c r="M77" s="358">
        <v>1520</v>
      </c>
      <c r="N77" s="367">
        <v>1</v>
      </c>
      <c r="O77" s="362">
        <v>0.65789473684210531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1723</v>
      </c>
      <c r="G78" s="367">
        <v>1</v>
      </c>
      <c r="H78" s="362">
        <f t="shared" si="1"/>
        <v>0.5803830528148578</v>
      </c>
      <c r="I78" s="361"/>
      <c r="J78" s="352">
        <v>74</v>
      </c>
      <c r="K78" s="347" t="s">
        <v>212</v>
      </c>
      <c r="L78" s="345">
        <v>59826</v>
      </c>
      <c r="M78" s="358">
        <v>1721</v>
      </c>
      <c r="N78" s="367">
        <v>1</v>
      </c>
      <c r="O78" s="362">
        <v>0.58105752469494476</v>
      </c>
    </row>
    <row r="79" spans="3:15" ht="15.75" thickBot="1" x14ac:dyDescent="0.3">
      <c r="C79" s="352">
        <v>75</v>
      </c>
      <c r="D79" s="347" t="s">
        <v>155</v>
      </c>
      <c r="E79" s="345">
        <v>59693</v>
      </c>
      <c r="F79" s="358">
        <v>4589</v>
      </c>
      <c r="G79" s="367">
        <v>2</v>
      </c>
      <c r="H79" s="362">
        <f t="shared" si="1"/>
        <v>0.43582479843103072</v>
      </c>
      <c r="I79" s="361"/>
      <c r="J79" s="352">
        <v>75</v>
      </c>
      <c r="K79" s="340" t="s">
        <v>155</v>
      </c>
      <c r="L79" s="345">
        <v>59693</v>
      </c>
      <c r="M79" s="358">
        <v>4590</v>
      </c>
      <c r="N79" s="367">
        <v>5</v>
      </c>
      <c r="O79" s="360">
        <v>1.0893246187363834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f t="shared" si="1"/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67">
        <v>1</v>
      </c>
      <c r="O80" s="362">
        <v>0.45829514207149402</v>
      </c>
    </row>
    <row r="81" spans="3:15" ht="15.75" thickBot="1" x14ac:dyDescent="0.3">
      <c r="C81" s="352">
        <v>77</v>
      </c>
      <c r="D81" s="347" t="s">
        <v>213</v>
      </c>
      <c r="E81" s="345">
        <v>59880</v>
      </c>
      <c r="F81" s="358">
        <v>2567</v>
      </c>
      <c r="G81" s="367">
        <v>1</v>
      </c>
      <c r="H81" s="362">
        <f t="shared" si="1"/>
        <v>0.38955979742890534</v>
      </c>
      <c r="I81" s="366"/>
      <c r="J81" s="352">
        <v>77</v>
      </c>
      <c r="K81" s="347" t="s">
        <v>213</v>
      </c>
      <c r="L81" s="345">
        <v>59880</v>
      </c>
      <c r="M81" s="358">
        <v>2566</v>
      </c>
      <c r="N81" s="367">
        <v>1</v>
      </c>
      <c r="O81" s="362">
        <v>0.38971161340607952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2107</v>
      </c>
      <c r="G82" s="367">
        <v>0</v>
      </c>
      <c r="H82" s="362">
        <f t="shared" si="1"/>
        <v>0</v>
      </c>
      <c r="I82" s="361"/>
      <c r="J82" s="352">
        <v>78</v>
      </c>
      <c r="K82" s="347" t="s">
        <v>161</v>
      </c>
      <c r="L82" s="345">
        <v>59942</v>
      </c>
      <c r="M82" s="358">
        <v>2104</v>
      </c>
      <c r="N82" s="367">
        <v>0</v>
      </c>
      <c r="O82" s="362">
        <v>0</v>
      </c>
    </row>
    <row r="83" spans="3:15" ht="15.75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f t="shared" si="1"/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67">
        <v>2</v>
      </c>
      <c r="O83" s="360">
        <v>2.1164021164021163</v>
      </c>
    </row>
    <row r="84" spans="3:15" ht="15.75" thickBot="1" x14ac:dyDescent="0.3">
      <c r="C84" s="352">
        <v>80</v>
      </c>
      <c r="D84" s="347" t="s">
        <v>214</v>
      </c>
      <c r="E84" s="345">
        <v>60062</v>
      </c>
      <c r="F84" s="358">
        <v>5935</v>
      </c>
      <c r="G84" s="367">
        <v>5</v>
      </c>
      <c r="H84" s="362">
        <f t="shared" si="1"/>
        <v>0.84245998315080028</v>
      </c>
      <c r="I84" s="366"/>
      <c r="J84" s="352">
        <v>80</v>
      </c>
      <c r="K84" s="340" t="s">
        <v>214</v>
      </c>
      <c r="L84" s="345">
        <v>60062</v>
      </c>
      <c r="M84" s="358">
        <v>5934</v>
      </c>
      <c r="N84" s="367">
        <v>6</v>
      </c>
      <c r="O84" s="360">
        <v>1.0111223458038423</v>
      </c>
    </row>
    <row r="85" spans="3:15" ht="15.75" thickBot="1" x14ac:dyDescent="0.3">
      <c r="C85" s="353">
        <v>81</v>
      </c>
      <c r="D85" s="348" t="s">
        <v>167</v>
      </c>
      <c r="E85" s="346">
        <v>60099</v>
      </c>
      <c r="F85" s="359">
        <v>1442</v>
      </c>
      <c r="G85" s="368">
        <v>0</v>
      </c>
      <c r="H85" s="362">
        <f t="shared" si="1"/>
        <v>0</v>
      </c>
      <c r="I85" s="361"/>
      <c r="J85" s="353">
        <v>81</v>
      </c>
      <c r="K85" s="348" t="s">
        <v>167</v>
      </c>
      <c r="L85" s="346">
        <v>60099</v>
      </c>
      <c r="M85" s="359">
        <v>1439</v>
      </c>
      <c r="N85" s="368">
        <v>0</v>
      </c>
      <c r="O85" s="362">
        <v>0</v>
      </c>
    </row>
    <row r="86" spans="3:15" ht="16.5" thickTop="1" thickBot="1" x14ac:dyDescent="0.3">
      <c r="C86" s="412" t="s">
        <v>215</v>
      </c>
      <c r="D86" s="413"/>
      <c r="E86" s="414"/>
      <c r="F86" s="364">
        <v>759066</v>
      </c>
      <c r="G86" s="364">
        <v>896</v>
      </c>
      <c r="H86" s="354">
        <f t="shared" si="1"/>
        <v>1.1803980154558364</v>
      </c>
      <c r="I86" s="361"/>
      <c r="J86" s="412" t="s">
        <v>215</v>
      </c>
      <c r="K86" s="413"/>
      <c r="L86" s="414"/>
      <c r="M86" s="364">
        <v>759066</v>
      </c>
      <c r="N86" s="364">
        <v>896</v>
      </c>
      <c r="O86" s="354">
        <v>1.1803980154558364</v>
      </c>
    </row>
    <row r="87" spans="3:15" ht="15.75" thickTop="1" x14ac:dyDescent="0.25"/>
  </sheetData>
  <mergeCells count="4">
    <mergeCell ref="C2:H2"/>
    <mergeCell ref="J2:O2"/>
    <mergeCell ref="C86:E86"/>
    <mergeCell ref="J86:L8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87"/>
  <sheetViews>
    <sheetView topLeftCell="A70" zoomScaleNormal="100" workbookViewId="0">
      <selection activeCell="C2" sqref="C2:H2"/>
    </sheetView>
  </sheetViews>
  <sheetFormatPr defaultRowHeight="15" x14ac:dyDescent="0.25"/>
  <cols>
    <col min="1" max="3" width="9.140625" style="338"/>
    <col min="4" max="4" width="22.28515625" style="338" customWidth="1"/>
    <col min="5" max="5" width="9.140625" style="338"/>
    <col min="6" max="6" width="13" style="338" customWidth="1"/>
    <col min="7" max="7" width="9.140625" style="338"/>
    <col min="8" max="8" width="11.42578125" style="338" customWidth="1"/>
    <col min="9" max="10" width="9.140625" style="338"/>
    <col min="11" max="11" width="22.28515625" style="338" customWidth="1"/>
    <col min="12" max="12" width="9.140625" style="338"/>
    <col min="13" max="13" width="13" style="338" customWidth="1"/>
    <col min="14" max="14" width="9.140625" style="338"/>
    <col min="15" max="15" width="11.42578125" style="338" customWidth="1"/>
    <col min="16" max="16384" width="9.140625" style="338"/>
  </cols>
  <sheetData>
    <row r="1" spans="3:15" ht="16.5" thickBot="1" x14ac:dyDescent="0.3">
      <c r="D1" s="350">
        <v>44334</v>
      </c>
      <c r="K1" s="350">
        <v>44333</v>
      </c>
    </row>
    <row r="2" spans="3:15" ht="60.75" customHeight="1" thickBot="1" x14ac:dyDescent="0.35">
      <c r="C2" s="393" t="s">
        <v>333</v>
      </c>
      <c r="D2" s="394"/>
      <c r="E2" s="394"/>
      <c r="F2" s="394"/>
      <c r="G2" s="394"/>
      <c r="H2" s="395"/>
      <c r="J2" s="393" t="s">
        <v>332</v>
      </c>
      <c r="K2" s="394"/>
      <c r="L2" s="394"/>
      <c r="M2" s="394"/>
      <c r="N2" s="394"/>
      <c r="O2" s="395"/>
    </row>
    <row r="3" spans="3:15" ht="15.75" thickBot="1" x14ac:dyDescent="0.3">
      <c r="C3" s="341"/>
      <c r="D3" s="341"/>
      <c r="E3" s="341"/>
      <c r="F3" s="341"/>
      <c r="G3" s="341"/>
      <c r="H3" s="341"/>
      <c r="J3" s="341"/>
      <c r="K3" s="341"/>
      <c r="L3" s="341"/>
      <c r="M3" s="341"/>
      <c r="N3" s="341"/>
      <c r="O3" s="341"/>
    </row>
    <row r="4" spans="3:15" ht="53.25" thickTop="1" thickBot="1" x14ac:dyDescent="0.3">
      <c r="C4" s="342" t="s">
        <v>221</v>
      </c>
      <c r="D4" s="343" t="s">
        <v>222</v>
      </c>
      <c r="E4" s="343" t="s">
        <v>2</v>
      </c>
      <c r="F4" s="344" t="s">
        <v>223</v>
      </c>
      <c r="G4" s="343" t="s">
        <v>224</v>
      </c>
      <c r="H4" s="344" t="s">
        <v>225</v>
      </c>
      <c r="J4" s="342" t="s">
        <v>221</v>
      </c>
      <c r="K4" s="343" t="s">
        <v>222</v>
      </c>
      <c r="L4" s="343" t="s">
        <v>2</v>
      </c>
      <c r="M4" s="344" t="s">
        <v>223</v>
      </c>
      <c r="N4" s="343" t="s">
        <v>224</v>
      </c>
      <c r="O4" s="344" t="s">
        <v>225</v>
      </c>
    </row>
    <row r="5" spans="3:15" ht="16.5" thickTop="1" thickBot="1" x14ac:dyDescent="0.3">
      <c r="C5" s="352">
        <v>1</v>
      </c>
      <c r="D5" s="340" t="s">
        <v>226</v>
      </c>
      <c r="E5" s="345">
        <v>54975</v>
      </c>
      <c r="F5" s="357">
        <v>337883</v>
      </c>
      <c r="G5" s="367">
        <v>429</v>
      </c>
      <c r="H5" s="360">
        <f t="shared" ref="H5:H68" si="0">G5*1000/F5</f>
        <v>1.2696702704782425</v>
      </c>
      <c r="I5" s="351"/>
      <c r="J5" s="352">
        <v>1</v>
      </c>
      <c r="K5" s="340" t="s">
        <v>226</v>
      </c>
      <c r="L5" s="345">
        <v>54975</v>
      </c>
      <c r="M5" s="357">
        <v>337883</v>
      </c>
      <c r="N5" s="367">
        <v>435</v>
      </c>
      <c r="O5" s="360">
        <f t="shared" ref="O5:O68" si="1">N5*1000/M5</f>
        <v>1.2874278966387773</v>
      </c>
    </row>
    <row r="6" spans="3:15" ht="15.75" thickBot="1" x14ac:dyDescent="0.3">
      <c r="C6" s="352">
        <v>2</v>
      </c>
      <c r="D6" s="347" t="s">
        <v>227</v>
      </c>
      <c r="E6" s="345">
        <v>55008</v>
      </c>
      <c r="F6" s="358">
        <v>38440</v>
      </c>
      <c r="G6" s="367">
        <v>24</v>
      </c>
      <c r="H6" s="362">
        <f t="shared" si="0"/>
        <v>0.62434963579604574</v>
      </c>
      <c r="I6" s="351" t="s">
        <v>170</v>
      </c>
      <c r="J6" s="352">
        <v>2</v>
      </c>
      <c r="K6" s="347" t="s">
        <v>227</v>
      </c>
      <c r="L6" s="345">
        <v>55008</v>
      </c>
      <c r="M6" s="358">
        <v>38440</v>
      </c>
      <c r="N6" s="367">
        <v>23</v>
      </c>
      <c r="O6" s="362">
        <f t="shared" si="1"/>
        <v>0.59833506763787725</v>
      </c>
    </row>
    <row r="7" spans="3:15" ht="15.75" thickBot="1" x14ac:dyDescent="0.3">
      <c r="C7" s="352">
        <v>3</v>
      </c>
      <c r="D7" s="340" t="s">
        <v>228</v>
      </c>
      <c r="E7" s="345">
        <v>55384</v>
      </c>
      <c r="F7" s="358">
        <v>23028</v>
      </c>
      <c r="G7" s="367">
        <v>29</v>
      </c>
      <c r="H7" s="360">
        <f t="shared" si="0"/>
        <v>1.2593364599617856</v>
      </c>
      <c r="I7" s="351" t="s">
        <v>170</v>
      </c>
      <c r="J7" s="352">
        <v>3</v>
      </c>
      <c r="K7" s="340" t="s">
        <v>228</v>
      </c>
      <c r="L7" s="345">
        <v>55384</v>
      </c>
      <c r="M7" s="358">
        <v>23028</v>
      </c>
      <c r="N7" s="367">
        <v>28</v>
      </c>
      <c r="O7" s="360">
        <f t="shared" si="1"/>
        <v>1.2159110647906897</v>
      </c>
    </row>
    <row r="8" spans="3:15" ht="15.75" thickBot="1" x14ac:dyDescent="0.3">
      <c r="C8" s="352">
        <v>4</v>
      </c>
      <c r="D8" s="340" t="s">
        <v>229</v>
      </c>
      <c r="E8" s="345">
        <v>55259</v>
      </c>
      <c r="F8" s="358">
        <v>55573</v>
      </c>
      <c r="G8" s="367">
        <v>77</v>
      </c>
      <c r="H8" s="360">
        <f t="shared" si="0"/>
        <v>1.3855649326111601</v>
      </c>
      <c r="I8" s="351"/>
      <c r="J8" s="352">
        <v>4</v>
      </c>
      <c r="K8" s="340" t="s">
        <v>229</v>
      </c>
      <c r="L8" s="345">
        <v>55259</v>
      </c>
      <c r="M8" s="358">
        <v>55573</v>
      </c>
      <c r="N8" s="367">
        <v>78</v>
      </c>
      <c r="O8" s="360">
        <f t="shared" si="1"/>
        <v>1.4035592823853309</v>
      </c>
    </row>
    <row r="9" spans="3:15" ht="15.75" thickBot="1" x14ac:dyDescent="0.3">
      <c r="C9" s="352">
        <v>5</v>
      </c>
      <c r="D9" s="340" t="s">
        <v>230</v>
      </c>
      <c r="E9" s="345">
        <v>55357</v>
      </c>
      <c r="F9" s="358">
        <v>27487</v>
      </c>
      <c r="G9" s="367">
        <v>36</v>
      </c>
      <c r="H9" s="360">
        <f t="shared" si="0"/>
        <v>1.3097100447484264</v>
      </c>
      <c r="I9" s="351" t="s">
        <v>170</v>
      </c>
      <c r="J9" s="352">
        <v>5</v>
      </c>
      <c r="K9" s="340" t="s">
        <v>230</v>
      </c>
      <c r="L9" s="345">
        <v>55357</v>
      </c>
      <c r="M9" s="358">
        <v>27487</v>
      </c>
      <c r="N9" s="367">
        <v>35</v>
      </c>
      <c r="O9" s="360">
        <f t="shared" si="1"/>
        <v>1.2733292101720814</v>
      </c>
    </row>
    <row r="10" spans="3:15" ht="15.75" thickBot="1" x14ac:dyDescent="0.3">
      <c r="C10" s="352">
        <v>6</v>
      </c>
      <c r="D10" s="347" t="s">
        <v>231</v>
      </c>
      <c r="E10" s="345">
        <v>55446</v>
      </c>
      <c r="F10" s="358">
        <v>9545</v>
      </c>
      <c r="G10" s="367">
        <v>8</v>
      </c>
      <c r="H10" s="362">
        <f t="shared" si="0"/>
        <v>0.83813514929282351</v>
      </c>
      <c r="I10" s="351"/>
      <c r="J10" s="352">
        <v>6</v>
      </c>
      <c r="K10" s="347" t="s">
        <v>231</v>
      </c>
      <c r="L10" s="345">
        <v>55446</v>
      </c>
      <c r="M10" s="358">
        <v>9545</v>
      </c>
      <c r="N10" s="367">
        <v>9</v>
      </c>
      <c r="O10" s="362">
        <f t="shared" si="1"/>
        <v>0.94290204295442637</v>
      </c>
    </row>
    <row r="11" spans="3:15" ht="27" customHeight="1" thickBot="1" x14ac:dyDescent="0.3">
      <c r="C11" s="352">
        <v>7</v>
      </c>
      <c r="D11" s="347" t="s">
        <v>172</v>
      </c>
      <c r="E11" s="345">
        <v>55473</v>
      </c>
      <c r="F11" s="358">
        <v>6569</v>
      </c>
      <c r="G11" s="367">
        <v>6</v>
      </c>
      <c r="H11" s="362">
        <f t="shared" si="0"/>
        <v>0.91338103212056632</v>
      </c>
      <c r="I11" s="366"/>
      <c r="J11" s="352">
        <v>7</v>
      </c>
      <c r="K11" s="347" t="s">
        <v>172</v>
      </c>
      <c r="L11" s="345">
        <v>55473</v>
      </c>
      <c r="M11" s="358">
        <v>6569</v>
      </c>
      <c r="N11" s="367">
        <v>6</v>
      </c>
      <c r="O11" s="362">
        <f t="shared" si="1"/>
        <v>0.91338103212056632</v>
      </c>
    </row>
    <row r="12" spans="3:15" ht="15.75" thickBot="1" x14ac:dyDescent="0.3">
      <c r="C12" s="352">
        <v>8</v>
      </c>
      <c r="D12" s="340" t="s">
        <v>9</v>
      </c>
      <c r="E12" s="345">
        <v>55598</v>
      </c>
      <c r="F12" s="358">
        <v>1088</v>
      </c>
      <c r="G12" s="367">
        <v>3</v>
      </c>
      <c r="H12" s="360">
        <f t="shared" si="0"/>
        <v>2.7573529411764706</v>
      </c>
      <c r="I12" s="361"/>
      <c r="J12" s="352">
        <v>8</v>
      </c>
      <c r="K12" s="340" t="s">
        <v>9</v>
      </c>
      <c r="L12" s="345">
        <v>55598</v>
      </c>
      <c r="M12" s="358">
        <v>1088</v>
      </c>
      <c r="N12" s="367">
        <v>3</v>
      </c>
      <c r="O12" s="360">
        <f t="shared" si="1"/>
        <v>2.7573529411764706</v>
      </c>
    </row>
    <row r="13" spans="3:15" ht="15.75" thickBot="1" x14ac:dyDescent="0.3">
      <c r="C13" s="352">
        <v>9</v>
      </c>
      <c r="D13" s="347" t="s">
        <v>173</v>
      </c>
      <c r="E13" s="345">
        <v>55623</v>
      </c>
      <c r="F13" s="358">
        <v>1181</v>
      </c>
      <c r="G13" s="367">
        <v>0</v>
      </c>
      <c r="H13" s="362">
        <f t="shared" si="0"/>
        <v>0</v>
      </c>
      <c r="I13" s="361"/>
      <c r="J13" s="352">
        <v>9</v>
      </c>
      <c r="K13" s="347" t="s">
        <v>173</v>
      </c>
      <c r="L13" s="345">
        <v>55623</v>
      </c>
      <c r="M13" s="358">
        <v>1181</v>
      </c>
      <c r="N13" s="367">
        <v>0</v>
      </c>
      <c r="O13" s="362">
        <f t="shared" si="1"/>
        <v>0</v>
      </c>
    </row>
    <row r="14" spans="3:15" ht="15.75" thickBot="1" x14ac:dyDescent="0.3">
      <c r="C14" s="352">
        <v>10</v>
      </c>
      <c r="D14" s="347" t="s">
        <v>13</v>
      </c>
      <c r="E14" s="345">
        <v>55687</v>
      </c>
      <c r="F14" s="358">
        <v>15446</v>
      </c>
      <c r="G14" s="367">
        <v>13</v>
      </c>
      <c r="H14" s="362">
        <f t="shared" si="0"/>
        <v>0.84164184902240058</v>
      </c>
      <c r="I14" s="351"/>
      <c r="J14" s="352">
        <v>10</v>
      </c>
      <c r="K14" s="347" t="s">
        <v>13</v>
      </c>
      <c r="L14" s="345">
        <v>55687</v>
      </c>
      <c r="M14" s="358">
        <v>15446</v>
      </c>
      <c r="N14" s="367">
        <v>14</v>
      </c>
      <c r="O14" s="362">
        <f t="shared" si="1"/>
        <v>0.90638352971643144</v>
      </c>
    </row>
    <row r="15" spans="3:15" ht="27" customHeight="1" thickBot="1" x14ac:dyDescent="0.3">
      <c r="C15" s="352">
        <v>11</v>
      </c>
      <c r="D15" s="347" t="s">
        <v>174</v>
      </c>
      <c r="E15" s="345">
        <v>55776</v>
      </c>
      <c r="F15" s="358">
        <v>1456</v>
      </c>
      <c r="G15" s="367">
        <v>1</v>
      </c>
      <c r="H15" s="362">
        <f t="shared" si="0"/>
        <v>0.68681318681318682</v>
      </c>
      <c r="I15" s="361"/>
      <c r="J15" s="352">
        <v>11</v>
      </c>
      <c r="K15" s="347" t="s">
        <v>174</v>
      </c>
      <c r="L15" s="345">
        <v>55776</v>
      </c>
      <c r="M15" s="358">
        <v>1456</v>
      </c>
      <c r="N15" s="367">
        <v>1</v>
      </c>
      <c r="O15" s="362">
        <f t="shared" si="1"/>
        <v>0.68681318681318682</v>
      </c>
    </row>
    <row r="16" spans="3:15" ht="15.75" thickBot="1" x14ac:dyDescent="0.3">
      <c r="C16" s="352">
        <v>12</v>
      </c>
      <c r="D16" s="347" t="s">
        <v>17</v>
      </c>
      <c r="E16" s="345">
        <v>55838</v>
      </c>
      <c r="F16" s="358">
        <v>13038</v>
      </c>
      <c r="G16" s="367">
        <v>12</v>
      </c>
      <c r="H16" s="362">
        <f t="shared" si="0"/>
        <v>0.92038656235618965</v>
      </c>
      <c r="I16" s="351" t="s">
        <v>170</v>
      </c>
      <c r="J16" s="352">
        <v>12</v>
      </c>
      <c r="K16" s="347" t="s">
        <v>17</v>
      </c>
      <c r="L16" s="345">
        <v>55838</v>
      </c>
      <c r="M16" s="358">
        <v>13038</v>
      </c>
      <c r="N16" s="367">
        <v>10</v>
      </c>
      <c r="O16" s="362">
        <f t="shared" si="1"/>
        <v>0.76698880196349128</v>
      </c>
    </row>
    <row r="17" spans="3:15" ht="27" customHeight="1" thickBot="1" x14ac:dyDescent="0.3">
      <c r="C17" s="352">
        <v>13</v>
      </c>
      <c r="D17" s="340" t="s">
        <v>175</v>
      </c>
      <c r="E17" s="345">
        <v>55918</v>
      </c>
      <c r="F17" s="358">
        <v>1974</v>
      </c>
      <c r="G17" s="367">
        <v>2</v>
      </c>
      <c r="H17" s="360">
        <f t="shared" si="0"/>
        <v>1.0131712259371835</v>
      </c>
      <c r="I17" s="351"/>
      <c r="J17" s="352">
        <v>13</v>
      </c>
      <c r="K17" s="340" t="s">
        <v>175</v>
      </c>
      <c r="L17" s="345">
        <v>55918</v>
      </c>
      <c r="M17" s="358">
        <v>1974</v>
      </c>
      <c r="N17" s="367">
        <v>2</v>
      </c>
      <c r="O17" s="360">
        <f t="shared" si="1"/>
        <v>1.0131712259371835</v>
      </c>
    </row>
    <row r="18" spans="3:15" ht="15.75" thickBot="1" x14ac:dyDescent="0.3">
      <c r="C18" s="352">
        <v>14</v>
      </c>
      <c r="D18" s="347" t="s">
        <v>176</v>
      </c>
      <c r="E18" s="345">
        <v>56014</v>
      </c>
      <c r="F18" s="358">
        <v>1335</v>
      </c>
      <c r="G18" s="367">
        <v>0</v>
      </c>
      <c r="H18" s="362">
        <f t="shared" si="0"/>
        <v>0</v>
      </c>
      <c r="I18" s="361"/>
      <c r="J18" s="352">
        <v>14</v>
      </c>
      <c r="K18" s="347" t="s">
        <v>176</v>
      </c>
      <c r="L18" s="345">
        <v>56014</v>
      </c>
      <c r="M18" s="358">
        <v>1335</v>
      </c>
      <c r="N18" s="367">
        <v>0</v>
      </c>
      <c r="O18" s="362">
        <f t="shared" si="1"/>
        <v>0</v>
      </c>
    </row>
    <row r="19" spans="3:15" ht="27" customHeight="1" thickBot="1" x14ac:dyDescent="0.3">
      <c r="C19" s="352">
        <v>15</v>
      </c>
      <c r="D19" s="347" t="s">
        <v>177</v>
      </c>
      <c r="E19" s="345">
        <v>56096</v>
      </c>
      <c r="F19" s="358">
        <v>1429</v>
      </c>
      <c r="G19" s="367">
        <v>0</v>
      </c>
      <c r="H19" s="362">
        <f t="shared" si="0"/>
        <v>0</v>
      </c>
      <c r="I19" s="361"/>
      <c r="J19" s="352">
        <v>15</v>
      </c>
      <c r="K19" s="347" t="s">
        <v>177</v>
      </c>
      <c r="L19" s="345">
        <v>56096</v>
      </c>
      <c r="M19" s="358">
        <v>1429</v>
      </c>
      <c r="N19" s="367">
        <v>0</v>
      </c>
      <c r="O19" s="362">
        <f t="shared" si="1"/>
        <v>0</v>
      </c>
    </row>
    <row r="20" spans="3:15" ht="15.75" thickBot="1" x14ac:dyDescent="0.3">
      <c r="C20" s="352">
        <v>16</v>
      </c>
      <c r="D20" s="340" t="s">
        <v>178</v>
      </c>
      <c r="E20" s="345">
        <v>56210</v>
      </c>
      <c r="F20" s="358">
        <v>4835</v>
      </c>
      <c r="G20" s="367">
        <v>11</v>
      </c>
      <c r="H20" s="360">
        <f t="shared" si="0"/>
        <v>2.2750775594622543</v>
      </c>
      <c r="I20" s="366"/>
      <c r="J20" s="352">
        <v>16</v>
      </c>
      <c r="K20" s="340" t="s">
        <v>178</v>
      </c>
      <c r="L20" s="345">
        <v>56210</v>
      </c>
      <c r="M20" s="358">
        <v>4835</v>
      </c>
      <c r="N20" s="367">
        <v>11</v>
      </c>
      <c r="O20" s="360">
        <f t="shared" si="1"/>
        <v>2.2750775594622543</v>
      </c>
    </row>
    <row r="21" spans="3:15" ht="15.75" thickBot="1" x14ac:dyDescent="0.3">
      <c r="C21" s="352">
        <v>17</v>
      </c>
      <c r="D21" s="347" t="s">
        <v>179</v>
      </c>
      <c r="E21" s="345">
        <v>56265</v>
      </c>
      <c r="F21" s="358">
        <v>1334</v>
      </c>
      <c r="G21" s="367">
        <v>0</v>
      </c>
      <c r="H21" s="362">
        <f t="shared" si="0"/>
        <v>0</v>
      </c>
      <c r="I21" s="361"/>
      <c r="J21" s="352">
        <v>17</v>
      </c>
      <c r="K21" s="347" t="s">
        <v>179</v>
      </c>
      <c r="L21" s="345">
        <v>56265</v>
      </c>
      <c r="M21" s="358">
        <v>1334</v>
      </c>
      <c r="N21" s="367">
        <v>0</v>
      </c>
      <c r="O21" s="362">
        <f t="shared" si="1"/>
        <v>0</v>
      </c>
    </row>
    <row r="22" spans="3:15" ht="15.75" thickBot="1" x14ac:dyDescent="0.3">
      <c r="C22" s="352">
        <v>18</v>
      </c>
      <c r="D22" s="347" t="s">
        <v>29</v>
      </c>
      <c r="E22" s="345">
        <v>56327</v>
      </c>
      <c r="F22" s="358">
        <v>1185</v>
      </c>
      <c r="G22" s="367">
        <v>0</v>
      </c>
      <c r="H22" s="362">
        <f t="shared" si="0"/>
        <v>0</v>
      </c>
      <c r="I22" s="361"/>
      <c r="J22" s="352">
        <v>18</v>
      </c>
      <c r="K22" s="347" t="s">
        <v>29</v>
      </c>
      <c r="L22" s="345">
        <v>56327</v>
      </c>
      <c r="M22" s="358">
        <v>1185</v>
      </c>
      <c r="N22" s="367">
        <v>0</v>
      </c>
      <c r="O22" s="362">
        <f t="shared" si="1"/>
        <v>0</v>
      </c>
    </row>
    <row r="23" spans="3:15" ht="15.75" thickBot="1" x14ac:dyDescent="0.3">
      <c r="C23" s="352">
        <v>19</v>
      </c>
      <c r="D23" s="340" t="s">
        <v>180</v>
      </c>
      <c r="E23" s="345">
        <v>56354</v>
      </c>
      <c r="F23" s="358">
        <v>2385</v>
      </c>
      <c r="G23" s="367">
        <v>3</v>
      </c>
      <c r="H23" s="360">
        <f t="shared" si="0"/>
        <v>1.2578616352201257</v>
      </c>
      <c r="I23" s="361"/>
      <c r="J23" s="352">
        <v>19</v>
      </c>
      <c r="K23" s="340" t="s">
        <v>180</v>
      </c>
      <c r="L23" s="345">
        <v>56354</v>
      </c>
      <c r="M23" s="358">
        <v>2385</v>
      </c>
      <c r="N23" s="367">
        <v>3</v>
      </c>
      <c r="O23" s="360">
        <f t="shared" si="1"/>
        <v>1.2578616352201257</v>
      </c>
    </row>
    <row r="24" spans="3:15" ht="27" customHeight="1" thickBot="1" x14ac:dyDescent="0.3">
      <c r="C24" s="352">
        <v>20</v>
      </c>
      <c r="D24" s="347" t="s">
        <v>181</v>
      </c>
      <c r="E24" s="345">
        <v>56425</v>
      </c>
      <c r="F24" s="358">
        <v>2359</v>
      </c>
      <c r="G24" s="367">
        <v>2</v>
      </c>
      <c r="H24" s="362">
        <f t="shared" si="0"/>
        <v>0.84781687155574392</v>
      </c>
      <c r="I24" s="366"/>
      <c r="J24" s="352">
        <v>20</v>
      </c>
      <c r="K24" s="347" t="s">
        <v>181</v>
      </c>
      <c r="L24" s="345">
        <v>56425</v>
      </c>
      <c r="M24" s="358">
        <v>2359</v>
      </c>
      <c r="N24" s="367">
        <v>2</v>
      </c>
      <c r="O24" s="362">
        <f t="shared" si="1"/>
        <v>0.84781687155574392</v>
      </c>
    </row>
    <row r="25" spans="3:15" ht="27" customHeight="1" thickBot="1" x14ac:dyDescent="0.3">
      <c r="C25" s="352">
        <v>21</v>
      </c>
      <c r="D25" s="347" t="s">
        <v>182</v>
      </c>
      <c r="E25" s="345">
        <v>56461</v>
      </c>
      <c r="F25" s="358">
        <v>2494</v>
      </c>
      <c r="G25" s="367">
        <v>1</v>
      </c>
      <c r="H25" s="362">
        <f t="shared" si="0"/>
        <v>0.40096230954290296</v>
      </c>
      <c r="I25" s="351"/>
      <c r="J25" s="352">
        <v>21</v>
      </c>
      <c r="K25" s="347" t="s">
        <v>182</v>
      </c>
      <c r="L25" s="345">
        <v>56461</v>
      </c>
      <c r="M25" s="358">
        <v>2494</v>
      </c>
      <c r="N25" s="367">
        <v>2</v>
      </c>
      <c r="O25" s="362">
        <f t="shared" si="1"/>
        <v>0.80192461908580592</v>
      </c>
    </row>
    <row r="26" spans="3:15" ht="27" customHeight="1" thickBot="1" x14ac:dyDescent="0.3">
      <c r="C26" s="352">
        <v>22</v>
      </c>
      <c r="D26" s="347" t="s">
        <v>183</v>
      </c>
      <c r="E26" s="345">
        <v>56522</v>
      </c>
      <c r="F26" s="358">
        <v>2694</v>
      </c>
      <c r="G26" s="367">
        <v>1</v>
      </c>
      <c r="H26" s="362">
        <f t="shared" si="0"/>
        <v>0.3711952487008166</v>
      </c>
      <c r="I26" s="361"/>
      <c r="J26" s="352">
        <v>22</v>
      </c>
      <c r="K26" s="347" t="s">
        <v>183</v>
      </c>
      <c r="L26" s="345">
        <v>56522</v>
      </c>
      <c r="M26" s="358">
        <v>2694</v>
      </c>
      <c r="N26" s="367">
        <v>1</v>
      </c>
      <c r="O26" s="362">
        <f t="shared" si="1"/>
        <v>0.3711952487008166</v>
      </c>
    </row>
    <row r="27" spans="3:15" ht="15.75" thickBot="1" x14ac:dyDescent="0.3">
      <c r="C27" s="352">
        <v>23</v>
      </c>
      <c r="D27" s="347" t="s">
        <v>184</v>
      </c>
      <c r="E27" s="345">
        <v>56568</v>
      </c>
      <c r="F27" s="358">
        <v>3055</v>
      </c>
      <c r="G27" s="367">
        <v>1</v>
      </c>
      <c r="H27" s="362">
        <f t="shared" si="0"/>
        <v>0.32733224222585927</v>
      </c>
      <c r="I27" s="361"/>
      <c r="J27" s="352">
        <v>23</v>
      </c>
      <c r="K27" s="347" t="s">
        <v>184</v>
      </c>
      <c r="L27" s="345">
        <v>56568</v>
      </c>
      <c r="M27" s="358">
        <v>3055</v>
      </c>
      <c r="N27" s="367">
        <v>1</v>
      </c>
      <c r="O27" s="362">
        <f t="shared" si="1"/>
        <v>0.32733224222585927</v>
      </c>
    </row>
    <row r="28" spans="3:15" ht="15.75" thickBot="1" x14ac:dyDescent="0.3">
      <c r="C28" s="352">
        <v>24</v>
      </c>
      <c r="D28" s="347" t="s">
        <v>185</v>
      </c>
      <c r="E28" s="345">
        <v>56666</v>
      </c>
      <c r="F28" s="358">
        <v>4788</v>
      </c>
      <c r="G28" s="367">
        <v>2</v>
      </c>
      <c r="H28" s="362">
        <f t="shared" si="0"/>
        <v>0.41771094402673348</v>
      </c>
      <c r="I28" s="366"/>
      <c r="J28" s="352">
        <v>24</v>
      </c>
      <c r="K28" s="347" t="s">
        <v>185</v>
      </c>
      <c r="L28" s="345">
        <v>56666</v>
      </c>
      <c r="M28" s="358">
        <v>4788</v>
      </c>
      <c r="N28" s="367">
        <v>2</v>
      </c>
      <c r="O28" s="362">
        <f t="shared" si="1"/>
        <v>0.41771094402673348</v>
      </c>
    </row>
    <row r="29" spans="3:15" ht="15.75" thickBot="1" x14ac:dyDescent="0.3">
      <c r="C29" s="352">
        <v>25</v>
      </c>
      <c r="D29" s="347" t="s">
        <v>186</v>
      </c>
      <c r="E29" s="345">
        <v>57314</v>
      </c>
      <c r="F29" s="358">
        <v>2342</v>
      </c>
      <c r="G29" s="367">
        <v>2</v>
      </c>
      <c r="H29" s="362">
        <f t="shared" si="0"/>
        <v>0.85397096498719038</v>
      </c>
      <c r="I29" s="361"/>
      <c r="J29" s="352">
        <v>25</v>
      </c>
      <c r="K29" s="347" t="s">
        <v>186</v>
      </c>
      <c r="L29" s="345">
        <v>57314</v>
      </c>
      <c r="M29" s="358">
        <v>2342</v>
      </c>
      <c r="N29" s="367">
        <v>2</v>
      </c>
      <c r="O29" s="362">
        <f t="shared" si="1"/>
        <v>0.85397096498719038</v>
      </c>
    </row>
    <row r="30" spans="3:15" ht="15.75" thickBot="1" x14ac:dyDescent="0.3">
      <c r="C30" s="352">
        <v>26</v>
      </c>
      <c r="D30" s="347" t="s">
        <v>187</v>
      </c>
      <c r="E30" s="345">
        <v>56773</v>
      </c>
      <c r="F30" s="358">
        <v>1702</v>
      </c>
      <c r="G30" s="367">
        <v>0</v>
      </c>
      <c r="H30" s="362">
        <f t="shared" si="0"/>
        <v>0</v>
      </c>
      <c r="I30" s="361"/>
      <c r="J30" s="352">
        <v>26</v>
      </c>
      <c r="K30" s="347" t="s">
        <v>187</v>
      </c>
      <c r="L30" s="345">
        <v>56773</v>
      </c>
      <c r="M30" s="358">
        <v>1702</v>
      </c>
      <c r="N30" s="367">
        <v>0</v>
      </c>
      <c r="O30" s="362">
        <f t="shared" si="1"/>
        <v>0</v>
      </c>
    </row>
    <row r="31" spans="3:15" ht="27" customHeight="1" thickBot="1" x14ac:dyDescent="0.3">
      <c r="C31" s="352">
        <v>27</v>
      </c>
      <c r="D31" s="340" t="s">
        <v>47</v>
      </c>
      <c r="E31" s="345">
        <v>56844</v>
      </c>
      <c r="F31" s="358">
        <v>3724</v>
      </c>
      <c r="G31" s="367">
        <v>4</v>
      </c>
      <c r="H31" s="360">
        <f t="shared" si="0"/>
        <v>1.0741138560687433</v>
      </c>
      <c r="I31" s="339"/>
      <c r="J31" s="352">
        <v>27</v>
      </c>
      <c r="K31" s="340" t="s">
        <v>47</v>
      </c>
      <c r="L31" s="345">
        <v>56844</v>
      </c>
      <c r="M31" s="358">
        <v>3724</v>
      </c>
      <c r="N31" s="367">
        <v>5</v>
      </c>
      <c r="O31" s="360">
        <f t="shared" si="1"/>
        <v>1.3426423200859292</v>
      </c>
    </row>
    <row r="32" spans="3:15" ht="27" customHeight="1" thickBot="1" x14ac:dyDescent="0.3">
      <c r="C32" s="352">
        <v>28</v>
      </c>
      <c r="D32" s="340" t="s">
        <v>49</v>
      </c>
      <c r="E32" s="345">
        <v>56988</v>
      </c>
      <c r="F32" s="358">
        <v>3723</v>
      </c>
      <c r="G32" s="367">
        <v>4</v>
      </c>
      <c r="H32" s="360">
        <f t="shared" si="0"/>
        <v>1.0744023636852</v>
      </c>
      <c r="I32" s="361"/>
      <c r="J32" s="352">
        <v>28</v>
      </c>
      <c r="K32" s="347" t="s">
        <v>49</v>
      </c>
      <c r="L32" s="345">
        <v>56988</v>
      </c>
      <c r="M32" s="358">
        <v>3723</v>
      </c>
      <c r="N32" s="367">
        <v>1</v>
      </c>
      <c r="O32" s="362">
        <f t="shared" si="1"/>
        <v>0.26860059092130001</v>
      </c>
    </row>
    <row r="33" spans="3:15" ht="27" customHeight="1" thickBot="1" x14ac:dyDescent="0.3">
      <c r="C33" s="352">
        <v>29</v>
      </c>
      <c r="D33" s="347" t="s">
        <v>188</v>
      </c>
      <c r="E33" s="345">
        <v>57083</v>
      </c>
      <c r="F33" s="358">
        <v>2361</v>
      </c>
      <c r="G33" s="367">
        <v>0</v>
      </c>
      <c r="H33" s="362">
        <f t="shared" si="0"/>
        <v>0</v>
      </c>
      <c r="I33" s="361"/>
      <c r="J33" s="352">
        <v>29</v>
      </c>
      <c r="K33" s="347" t="s">
        <v>188</v>
      </c>
      <c r="L33" s="345">
        <v>57083</v>
      </c>
      <c r="M33" s="358">
        <v>2361</v>
      </c>
      <c r="N33" s="367">
        <v>0</v>
      </c>
      <c r="O33" s="362">
        <f t="shared" si="1"/>
        <v>0</v>
      </c>
    </row>
    <row r="34" spans="3:15" ht="15.75" thickBot="1" x14ac:dyDescent="0.3">
      <c r="C34" s="352">
        <v>30</v>
      </c>
      <c r="D34" s="347" t="s">
        <v>53</v>
      </c>
      <c r="E34" s="345">
        <v>57163</v>
      </c>
      <c r="F34" s="358">
        <v>1517</v>
      </c>
      <c r="G34" s="367">
        <v>1</v>
      </c>
      <c r="H34" s="362">
        <f t="shared" si="0"/>
        <v>0.65919578114700061</v>
      </c>
      <c r="I34" s="361"/>
      <c r="J34" s="352">
        <v>30</v>
      </c>
      <c r="K34" s="347" t="s">
        <v>53</v>
      </c>
      <c r="L34" s="345">
        <v>57163</v>
      </c>
      <c r="M34" s="358">
        <v>1517</v>
      </c>
      <c r="N34" s="367">
        <v>1</v>
      </c>
      <c r="O34" s="362">
        <f t="shared" si="1"/>
        <v>0.65919578114700061</v>
      </c>
    </row>
    <row r="35" spans="3:15" ht="15.75" thickBot="1" x14ac:dyDescent="0.3">
      <c r="C35" s="352">
        <v>31</v>
      </c>
      <c r="D35" s="347" t="s">
        <v>55</v>
      </c>
      <c r="E35" s="345">
        <v>57225</v>
      </c>
      <c r="F35" s="358">
        <v>1812</v>
      </c>
      <c r="G35" s="367">
        <v>0</v>
      </c>
      <c r="H35" s="362">
        <f t="shared" si="0"/>
        <v>0</v>
      </c>
      <c r="I35" s="361"/>
      <c r="J35" s="352">
        <v>31</v>
      </c>
      <c r="K35" s="347" t="s">
        <v>55</v>
      </c>
      <c r="L35" s="345">
        <v>57225</v>
      </c>
      <c r="M35" s="358">
        <v>1812</v>
      </c>
      <c r="N35" s="367">
        <v>0</v>
      </c>
      <c r="O35" s="362">
        <f t="shared" si="1"/>
        <v>0</v>
      </c>
    </row>
    <row r="36" spans="3:15" ht="27" customHeight="1" thickBot="1" x14ac:dyDescent="0.3">
      <c r="C36" s="352">
        <v>32</v>
      </c>
      <c r="D36" s="340" t="s">
        <v>57</v>
      </c>
      <c r="E36" s="345">
        <v>57350</v>
      </c>
      <c r="F36" s="358">
        <v>4247</v>
      </c>
      <c r="G36" s="367">
        <v>6</v>
      </c>
      <c r="H36" s="360">
        <f t="shared" si="0"/>
        <v>1.4127619496114905</v>
      </c>
      <c r="I36" s="361"/>
      <c r="J36" s="352">
        <v>32</v>
      </c>
      <c r="K36" s="340" t="s">
        <v>57</v>
      </c>
      <c r="L36" s="345">
        <v>57350</v>
      </c>
      <c r="M36" s="358">
        <v>4247</v>
      </c>
      <c r="N36" s="367">
        <v>7</v>
      </c>
      <c r="O36" s="360">
        <f t="shared" si="1"/>
        <v>1.648222274546739</v>
      </c>
    </row>
    <row r="37" spans="3:15" ht="27" customHeight="1" thickBot="1" x14ac:dyDescent="0.3">
      <c r="C37" s="352">
        <v>33</v>
      </c>
      <c r="D37" s="347" t="s">
        <v>189</v>
      </c>
      <c r="E37" s="345">
        <v>57449</v>
      </c>
      <c r="F37" s="358">
        <v>1364</v>
      </c>
      <c r="G37" s="367">
        <v>0</v>
      </c>
      <c r="H37" s="362">
        <f t="shared" si="0"/>
        <v>0</v>
      </c>
      <c r="I37" s="361"/>
      <c r="J37" s="352">
        <v>33</v>
      </c>
      <c r="K37" s="347" t="s">
        <v>189</v>
      </c>
      <c r="L37" s="345">
        <v>57449</v>
      </c>
      <c r="M37" s="358">
        <v>1364</v>
      </c>
      <c r="N37" s="367">
        <v>0</v>
      </c>
      <c r="O37" s="362">
        <f t="shared" si="1"/>
        <v>0</v>
      </c>
    </row>
    <row r="38" spans="3:15" ht="27" customHeight="1" thickBot="1" x14ac:dyDescent="0.3">
      <c r="C38" s="352">
        <v>34</v>
      </c>
      <c r="D38" s="347" t="s">
        <v>61</v>
      </c>
      <c r="E38" s="345">
        <v>55062</v>
      </c>
      <c r="F38" s="358">
        <v>3049</v>
      </c>
      <c r="G38" s="367">
        <v>3</v>
      </c>
      <c r="H38" s="362">
        <f t="shared" si="0"/>
        <v>0.98392915710068873</v>
      </c>
      <c r="J38" s="352">
        <v>34</v>
      </c>
      <c r="K38" s="347" t="s">
        <v>61</v>
      </c>
      <c r="L38" s="345">
        <v>55062</v>
      </c>
      <c r="M38" s="358">
        <v>3049</v>
      </c>
      <c r="N38" s="367">
        <v>1</v>
      </c>
      <c r="O38" s="362">
        <f t="shared" si="1"/>
        <v>0.32797638570022958</v>
      </c>
    </row>
    <row r="39" spans="3:15" ht="15.75" thickBot="1" x14ac:dyDescent="0.3">
      <c r="C39" s="352">
        <v>35</v>
      </c>
      <c r="D39" s="340" t="s">
        <v>190</v>
      </c>
      <c r="E39" s="345">
        <v>57546</v>
      </c>
      <c r="F39" s="358">
        <v>1492</v>
      </c>
      <c r="G39" s="367">
        <v>3</v>
      </c>
      <c r="H39" s="360">
        <f t="shared" si="0"/>
        <v>2.0107238605898123</v>
      </c>
      <c r="I39" s="361"/>
      <c r="J39" s="352">
        <v>35</v>
      </c>
      <c r="K39" s="340" t="s">
        <v>190</v>
      </c>
      <c r="L39" s="345">
        <v>57546</v>
      </c>
      <c r="M39" s="358">
        <v>1492</v>
      </c>
      <c r="N39" s="367">
        <v>4</v>
      </c>
      <c r="O39" s="360">
        <f t="shared" si="1"/>
        <v>2.6809651474530831</v>
      </c>
    </row>
    <row r="40" spans="3:15" ht="27" customHeight="1" thickBot="1" x14ac:dyDescent="0.3">
      <c r="C40" s="352">
        <v>36</v>
      </c>
      <c r="D40" s="340" t="s">
        <v>65</v>
      </c>
      <c r="E40" s="345">
        <v>57582</v>
      </c>
      <c r="F40" s="358">
        <v>4422</v>
      </c>
      <c r="G40" s="367">
        <v>4</v>
      </c>
      <c r="H40" s="360">
        <f t="shared" si="0"/>
        <v>0.90456806874717322</v>
      </c>
      <c r="I40" s="361"/>
      <c r="J40" s="352">
        <v>36</v>
      </c>
      <c r="K40" s="340" t="s">
        <v>65</v>
      </c>
      <c r="L40" s="345">
        <v>57582</v>
      </c>
      <c r="M40" s="358">
        <v>4422</v>
      </c>
      <c r="N40" s="367">
        <v>7</v>
      </c>
      <c r="O40" s="360">
        <f t="shared" si="1"/>
        <v>1.582994120307553</v>
      </c>
    </row>
    <row r="41" spans="3:15" ht="15.75" thickBot="1" x14ac:dyDescent="0.3">
      <c r="C41" s="352">
        <v>37</v>
      </c>
      <c r="D41" s="340" t="s">
        <v>191</v>
      </c>
      <c r="E41" s="345">
        <v>57644</v>
      </c>
      <c r="F41" s="358">
        <v>2738</v>
      </c>
      <c r="G41" s="367">
        <v>3</v>
      </c>
      <c r="H41" s="360">
        <f t="shared" si="0"/>
        <v>1.0956902848794741</v>
      </c>
      <c r="I41" s="366"/>
      <c r="J41" s="352">
        <v>37</v>
      </c>
      <c r="K41" s="340" t="s">
        <v>191</v>
      </c>
      <c r="L41" s="345">
        <v>57644</v>
      </c>
      <c r="M41" s="358">
        <v>2738</v>
      </c>
      <c r="N41" s="367">
        <v>3</v>
      </c>
      <c r="O41" s="360">
        <f t="shared" si="1"/>
        <v>1.0956902848794741</v>
      </c>
    </row>
    <row r="42" spans="3:15" ht="27" customHeight="1" thickBot="1" x14ac:dyDescent="0.3">
      <c r="C42" s="352">
        <v>38</v>
      </c>
      <c r="D42" s="340" t="s">
        <v>192</v>
      </c>
      <c r="E42" s="345">
        <v>57706</v>
      </c>
      <c r="F42" s="358">
        <v>46830</v>
      </c>
      <c r="G42" s="367">
        <v>59</v>
      </c>
      <c r="H42" s="360">
        <f t="shared" si="0"/>
        <v>1.2598761477685245</v>
      </c>
      <c r="I42" s="351" t="s">
        <v>170</v>
      </c>
      <c r="J42" s="352">
        <v>38</v>
      </c>
      <c r="K42" s="340" t="s">
        <v>192</v>
      </c>
      <c r="L42" s="345">
        <v>57706</v>
      </c>
      <c r="M42" s="358">
        <v>46830</v>
      </c>
      <c r="N42" s="367">
        <v>56</v>
      </c>
      <c r="O42" s="360">
        <f t="shared" si="1"/>
        <v>1.195814648729447</v>
      </c>
    </row>
    <row r="43" spans="3:15" ht="15.75" thickBot="1" x14ac:dyDescent="0.3">
      <c r="C43" s="352">
        <v>39</v>
      </c>
      <c r="D43" s="340" t="s">
        <v>71</v>
      </c>
      <c r="E43" s="345">
        <v>57742</v>
      </c>
      <c r="F43" s="358">
        <v>3872</v>
      </c>
      <c r="G43" s="367">
        <v>7</v>
      </c>
      <c r="H43" s="360">
        <f t="shared" si="0"/>
        <v>1.8078512396694215</v>
      </c>
      <c r="I43" s="366"/>
      <c r="J43" s="352">
        <v>39</v>
      </c>
      <c r="K43" s="340" t="s">
        <v>71</v>
      </c>
      <c r="L43" s="345">
        <v>57742</v>
      </c>
      <c r="M43" s="358">
        <v>3872</v>
      </c>
      <c r="N43" s="367">
        <v>7</v>
      </c>
      <c r="O43" s="360">
        <f t="shared" si="1"/>
        <v>1.8078512396694215</v>
      </c>
    </row>
    <row r="44" spans="3:15" ht="15.75" thickBot="1" x14ac:dyDescent="0.3">
      <c r="C44" s="352">
        <v>40</v>
      </c>
      <c r="D44" s="340" t="s">
        <v>193</v>
      </c>
      <c r="E44" s="345">
        <v>57948</v>
      </c>
      <c r="F44" s="358">
        <v>2280</v>
      </c>
      <c r="G44" s="367">
        <v>4</v>
      </c>
      <c r="H44" s="360">
        <f t="shared" si="0"/>
        <v>1.7543859649122806</v>
      </c>
      <c r="I44" s="366"/>
      <c r="J44" s="352">
        <v>40</v>
      </c>
      <c r="K44" s="340" t="s">
        <v>193</v>
      </c>
      <c r="L44" s="345">
        <v>57948</v>
      </c>
      <c r="M44" s="358">
        <v>2280</v>
      </c>
      <c r="N44" s="367">
        <v>4</v>
      </c>
      <c r="O44" s="360">
        <f t="shared" si="1"/>
        <v>1.7543859649122806</v>
      </c>
    </row>
    <row r="45" spans="3:15" ht="15.75" thickBot="1" x14ac:dyDescent="0.3">
      <c r="C45" s="352">
        <v>41</v>
      </c>
      <c r="D45" s="347" t="s">
        <v>75</v>
      </c>
      <c r="E45" s="345">
        <v>57831</v>
      </c>
      <c r="F45" s="358">
        <v>1494</v>
      </c>
      <c r="G45" s="367">
        <v>0</v>
      </c>
      <c r="H45" s="362">
        <f t="shared" si="0"/>
        <v>0</v>
      </c>
      <c r="I45" s="361"/>
      <c r="J45" s="352">
        <v>41</v>
      </c>
      <c r="K45" s="347" t="s">
        <v>75</v>
      </c>
      <c r="L45" s="345">
        <v>57831</v>
      </c>
      <c r="M45" s="358">
        <v>1494</v>
      </c>
      <c r="N45" s="367">
        <v>0</v>
      </c>
      <c r="O45" s="362">
        <f t="shared" si="1"/>
        <v>0</v>
      </c>
    </row>
    <row r="46" spans="3:15" ht="15.75" thickBot="1" x14ac:dyDescent="0.3">
      <c r="C46" s="352">
        <v>42</v>
      </c>
      <c r="D46" s="340" t="s">
        <v>194</v>
      </c>
      <c r="E46" s="345">
        <v>57902</v>
      </c>
      <c r="F46" s="358">
        <v>9124</v>
      </c>
      <c r="G46" s="367">
        <v>18</v>
      </c>
      <c r="H46" s="360">
        <f t="shared" si="0"/>
        <v>1.9728189390618149</v>
      </c>
      <c r="I46" s="366"/>
      <c r="J46" s="352">
        <v>42</v>
      </c>
      <c r="K46" s="340" t="s">
        <v>194</v>
      </c>
      <c r="L46" s="345">
        <v>57902</v>
      </c>
      <c r="M46" s="358">
        <v>9124</v>
      </c>
      <c r="N46" s="367">
        <v>18</v>
      </c>
      <c r="O46" s="360">
        <f t="shared" si="1"/>
        <v>1.9728189390618149</v>
      </c>
    </row>
    <row r="47" spans="3:15" ht="15.75" thickBot="1" x14ac:dyDescent="0.3">
      <c r="C47" s="352">
        <v>43</v>
      </c>
      <c r="D47" s="347" t="s">
        <v>79</v>
      </c>
      <c r="E47" s="345">
        <v>58008</v>
      </c>
      <c r="F47" s="358">
        <v>3815</v>
      </c>
      <c r="G47" s="367">
        <v>0</v>
      </c>
      <c r="H47" s="362">
        <f t="shared" si="0"/>
        <v>0</v>
      </c>
      <c r="I47" s="361"/>
      <c r="J47" s="352">
        <v>43</v>
      </c>
      <c r="K47" s="347" t="s">
        <v>79</v>
      </c>
      <c r="L47" s="345">
        <v>58008</v>
      </c>
      <c r="M47" s="358">
        <v>3815</v>
      </c>
      <c r="N47" s="367">
        <v>0</v>
      </c>
      <c r="O47" s="362">
        <f t="shared" si="1"/>
        <v>0</v>
      </c>
    </row>
    <row r="48" spans="3:15" ht="15.75" thickBot="1" x14ac:dyDescent="0.3">
      <c r="C48" s="352">
        <v>44</v>
      </c>
      <c r="D48" s="340" t="s">
        <v>81</v>
      </c>
      <c r="E48" s="345">
        <v>58142</v>
      </c>
      <c r="F48" s="358">
        <v>4298</v>
      </c>
      <c r="G48" s="367">
        <v>6</v>
      </c>
      <c r="H48" s="360">
        <f t="shared" si="0"/>
        <v>1.3959981386691485</v>
      </c>
      <c r="I48" s="366"/>
      <c r="J48" s="352">
        <v>44</v>
      </c>
      <c r="K48" s="340" t="s">
        <v>81</v>
      </c>
      <c r="L48" s="345">
        <v>58142</v>
      </c>
      <c r="M48" s="358">
        <v>4298</v>
      </c>
      <c r="N48" s="367">
        <v>6</v>
      </c>
      <c r="O48" s="360">
        <f t="shared" si="1"/>
        <v>1.3959981386691485</v>
      </c>
    </row>
    <row r="49" spans="3:15" ht="39.75" customHeight="1" thickBot="1" x14ac:dyDescent="0.3">
      <c r="C49" s="352">
        <v>45</v>
      </c>
      <c r="D49" s="347" t="s">
        <v>195</v>
      </c>
      <c r="E49" s="345">
        <v>58204</v>
      </c>
      <c r="F49" s="358">
        <v>1487</v>
      </c>
      <c r="G49" s="367">
        <v>0</v>
      </c>
      <c r="H49" s="362">
        <f t="shared" si="0"/>
        <v>0</v>
      </c>
      <c r="I49" s="361"/>
      <c r="J49" s="352">
        <v>45</v>
      </c>
      <c r="K49" s="347" t="s">
        <v>195</v>
      </c>
      <c r="L49" s="345">
        <v>58204</v>
      </c>
      <c r="M49" s="358">
        <v>1487</v>
      </c>
      <c r="N49" s="367">
        <v>0</v>
      </c>
      <c r="O49" s="362">
        <f t="shared" si="1"/>
        <v>0</v>
      </c>
    </row>
    <row r="50" spans="3:15" ht="15.75" thickBot="1" x14ac:dyDescent="0.3">
      <c r="C50" s="352">
        <v>46</v>
      </c>
      <c r="D50" s="347" t="s">
        <v>196</v>
      </c>
      <c r="E50" s="345">
        <v>55106</v>
      </c>
      <c r="F50" s="358">
        <v>1180</v>
      </c>
      <c r="G50" s="367">
        <v>0</v>
      </c>
      <c r="H50" s="362">
        <f t="shared" si="0"/>
        <v>0</v>
      </c>
      <c r="I50" s="361"/>
      <c r="J50" s="352">
        <v>46</v>
      </c>
      <c r="K50" s="347" t="s">
        <v>196</v>
      </c>
      <c r="L50" s="345">
        <v>55106</v>
      </c>
      <c r="M50" s="358">
        <v>1180</v>
      </c>
      <c r="N50" s="367">
        <v>0</v>
      </c>
      <c r="O50" s="362">
        <f t="shared" si="1"/>
        <v>0</v>
      </c>
    </row>
    <row r="51" spans="3:15" ht="16.5" thickBot="1" x14ac:dyDescent="0.3">
      <c r="C51" s="352">
        <v>47</v>
      </c>
      <c r="D51" s="340" t="s">
        <v>87</v>
      </c>
      <c r="E51" s="345">
        <v>58259</v>
      </c>
      <c r="F51" s="358">
        <v>4972</v>
      </c>
      <c r="G51" s="367">
        <v>12</v>
      </c>
      <c r="H51" s="360">
        <f t="shared" si="0"/>
        <v>2.4135156878519712</v>
      </c>
      <c r="I51" s="339"/>
      <c r="J51" s="352">
        <v>47</v>
      </c>
      <c r="K51" s="340" t="s">
        <v>87</v>
      </c>
      <c r="L51" s="345">
        <v>58259</v>
      </c>
      <c r="M51" s="358">
        <v>4972</v>
      </c>
      <c r="N51" s="367">
        <v>13</v>
      </c>
      <c r="O51" s="360">
        <f t="shared" si="1"/>
        <v>2.6146419951729687</v>
      </c>
    </row>
    <row r="52" spans="3:15" ht="15.75" thickBot="1" x14ac:dyDescent="0.3">
      <c r="C52" s="352">
        <v>48</v>
      </c>
      <c r="D52" s="340" t="s">
        <v>89</v>
      </c>
      <c r="E52" s="345">
        <v>58311</v>
      </c>
      <c r="F52" s="358">
        <v>4639</v>
      </c>
      <c r="G52" s="367">
        <v>6</v>
      </c>
      <c r="H52" s="360">
        <f t="shared" si="0"/>
        <v>1.2933821944384565</v>
      </c>
      <c r="I52" s="366"/>
      <c r="J52" s="352">
        <v>48</v>
      </c>
      <c r="K52" s="340" t="s">
        <v>89</v>
      </c>
      <c r="L52" s="345">
        <v>58311</v>
      </c>
      <c r="M52" s="358">
        <v>4639</v>
      </c>
      <c r="N52" s="367">
        <v>7</v>
      </c>
      <c r="O52" s="360">
        <f t="shared" si="1"/>
        <v>1.5089458935115327</v>
      </c>
    </row>
    <row r="53" spans="3:15" ht="39.75" customHeight="1" thickBot="1" x14ac:dyDescent="0.3">
      <c r="C53" s="352">
        <v>49</v>
      </c>
      <c r="D53" s="347" t="s">
        <v>197</v>
      </c>
      <c r="E53" s="345">
        <v>58357</v>
      </c>
      <c r="F53" s="358">
        <v>2291</v>
      </c>
      <c r="G53" s="367">
        <v>2</v>
      </c>
      <c r="H53" s="362">
        <f t="shared" si="0"/>
        <v>0.87298123090353552</v>
      </c>
      <c r="I53" s="361"/>
      <c r="J53" s="352">
        <v>49</v>
      </c>
      <c r="K53" s="347" t="s">
        <v>197</v>
      </c>
      <c r="L53" s="345">
        <v>58357</v>
      </c>
      <c r="M53" s="358">
        <v>2291</v>
      </c>
      <c r="N53" s="367">
        <v>2</v>
      </c>
      <c r="O53" s="362">
        <f t="shared" si="1"/>
        <v>0.87298123090353552</v>
      </c>
    </row>
    <row r="54" spans="3:15" ht="27" customHeight="1" thickBot="1" x14ac:dyDescent="0.3">
      <c r="C54" s="352">
        <v>50</v>
      </c>
      <c r="D54" s="347" t="s">
        <v>198</v>
      </c>
      <c r="E54" s="345">
        <v>58393</v>
      </c>
      <c r="F54" s="358">
        <v>1367</v>
      </c>
      <c r="G54" s="367">
        <v>0</v>
      </c>
      <c r="H54" s="362">
        <f t="shared" si="0"/>
        <v>0</v>
      </c>
      <c r="I54" s="361"/>
      <c r="J54" s="352">
        <v>50</v>
      </c>
      <c r="K54" s="347" t="s">
        <v>198</v>
      </c>
      <c r="L54" s="345">
        <v>58393</v>
      </c>
      <c r="M54" s="358">
        <v>1367</v>
      </c>
      <c r="N54" s="367">
        <v>0</v>
      </c>
      <c r="O54" s="362">
        <f t="shared" si="1"/>
        <v>0</v>
      </c>
    </row>
    <row r="55" spans="3:15" ht="15.75" thickBot="1" x14ac:dyDescent="0.3">
      <c r="C55" s="352">
        <v>51</v>
      </c>
      <c r="D55" s="347" t="s">
        <v>199</v>
      </c>
      <c r="E55" s="345">
        <v>58464</v>
      </c>
      <c r="F55" s="358">
        <v>1634</v>
      </c>
      <c r="G55" s="367">
        <v>1</v>
      </c>
      <c r="H55" s="362">
        <f t="shared" si="0"/>
        <v>0.61199510403916768</v>
      </c>
      <c r="I55" s="361"/>
      <c r="J55" s="352">
        <v>51</v>
      </c>
      <c r="K55" s="347" t="s">
        <v>199</v>
      </c>
      <c r="L55" s="345">
        <v>58464</v>
      </c>
      <c r="M55" s="358">
        <v>1634</v>
      </c>
      <c r="N55" s="367">
        <v>1</v>
      </c>
      <c r="O55" s="362">
        <f t="shared" si="1"/>
        <v>0.61199510403916768</v>
      </c>
    </row>
    <row r="56" spans="3:15" ht="15.75" thickBot="1" x14ac:dyDescent="0.3">
      <c r="C56" s="352">
        <v>52</v>
      </c>
      <c r="D56" s="347" t="s">
        <v>200</v>
      </c>
      <c r="E56" s="345">
        <v>58534</v>
      </c>
      <c r="F56" s="358">
        <v>1508</v>
      </c>
      <c r="G56" s="367">
        <v>0</v>
      </c>
      <c r="H56" s="362">
        <f t="shared" si="0"/>
        <v>0</v>
      </c>
      <c r="I56" s="361"/>
      <c r="J56" s="352">
        <v>52</v>
      </c>
      <c r="K56" s="347" t="s">
        <v>200</v>
      </c>
      <c r="L56" s="345">
        <v>58534</v>
      </c>
      <c r="M56" s="358">
        <v>1508</v>
      </c>
      <c r="N56" s="367">
        <v>0</v>
      </c>
      <c r="O56" s="362">
        <f t="shared" si="1"/>
        <v>0</v>
      </c>
    </row>
    <row r="57" spans="3:15" ht="15.75" thickBot="1" x14ac:dyDescent="0.3">
      <c r="C57" s="352">
        <v>53</v>
      </c>
      <c r="D57" s="347" t="s">
        <v>99</v>
      </c>
      <c r="E57" s="345">
        <v>55160</v>
      </c>
      <c r="F57" s="358">
        <v>3635</v>
      </c>
      <c r="G57" s="367">
        <v>2</v>
      </c>
      <c r="H57" s="362">
        <f t="shared" si="0"/>
        <v>0.55020632737276476</v>
      </c>
      <c r="I57" s="351"/>
      <c r="J57" s="352">
        <v>53</v>
      </c>
      <c r="K57" s="347" t="s">
        <v>99</v>
      </c>
      <c r="L57" s="345">
        <v>55160</v>
      </c>
      <c r="M57" s="358">
        <v>3635</v>
      </c>
      <c r="N57" s="367">
        <v>3</v>
      </c>
      <c r="O57" s="362">
        <f t="shared" si="1"/>
        <v>0.82530949105914719</v>
      </c>
    </row>
    <row r="58" spans="3:15" ht="15.75" thickBot="1" x14ac:dyDescent="0.3">
      <c r="C58" s="352">
        <v>54</v>
      </c>
      <c r="D58" s="340" t="s">
        <v>101</v>
      </c>
      <c r="E58" s="345">
        <v>55277</v>
      </c>
      <c r="F58" s="358">
        <v>5870</v>
      </c>
      <c r="G58" s="367">
        <v>13</v>
      </c>
      <c r="H58" s="360">
        <f t="shared" si="0"/>
        <v>2.2146507666098807</v>
      </c>
      <c r="I58" s="351" t="s">
        <v>170</v>
      </c>
      <c r="J58" s="352">
        <v>54</v>
      </c>
      <c r="K58" s="340" t="s">
        <v>101</v>
      </c>
      <c r="L58" s="345">
        <v>55277</v>
      </c>
      <c r="M58" s="358">
        <v>5870</v>
      </c>
      <c r="N58" s="367">
        <v>12</v>
      </c>
      <c r="O58" s="360">
        <f t="shared" si="1"/>
        <v>2.0442930153321974</v>
      </c>
    </row>
    <row r="59" spans="3:15" ht="15.75" thickBot="1" x14ac:dyDescent="0.3">
      <c r="C59" s="352">
        <v>55</v>
      </c>
      <c r="D59" s="340" t="s">
        <v>103</v>
      </c>
      <c r="E59" s="345">
        <v>58552</v>
      </c>
      <c r="F59" s="358">
        <v>3847</v>
      </c>
      <c r="G59" s="367">
        <v>5</v>
      </c>
      <c r="H59" s="360">
        <f t="shared" si="0"/>
        <v>1.2997140629061605</v>
      </c>
      <c r="I59" s="366"/>
      <c r="J59" s="352">
        <v>55</v>
      </c>
      <c r="K59" s="340" t="s">
        <v>103</v>
      </c>
      <c r="L59" s="345">
        <v>58552</v>
      </c>
      <c r="M59" s="358">
        <v>3847</v>
      </c>
      <c r="N59" s="367">
        <v>5</v>
      </c>
      <c r="O59" s="360">
        <f t="shared" si="1"/>
        <v>1.2997140629061605</v>
      </c>
    </row>
    <row r="60" spans="3:15" ht="15.75" thickBot="1" x14ac:dyDescent="0.3">
      <c r="C60" s="352">
        <v>56</v>
      </c>
      <c r="D60" s="340" t="s">
        <v>105</v>
      </c>
      <c r="E60" s="345">
        <v>58623</v>
      </c>
      <c r="F60" s="358">
        <v>3284</v>
      </c>
      <c r="G60" s="367">
        <v>5</v>
      </c>
      <c r="H60" s="360">
        <f t="shared" si="0"/>
        <v>1.5225334957369061</v>
      </c>
      <c r="I60" s="366"/>
      <c r="J60" s="352">
        <v>56</v>
      </c>
      <c r="K60" s="340" t="s">
        <v>105</v>
      </c>
      <c r="L60" s="345">
        <v>58623</v>
      </c>
      <c r="M60" s="358">
        <v>3284</v>
      </c>
      <c r="N60" s="367">
        <v>5</v>
      </c>
      <c r="O60" s="360">
        <f t="shared" si="1"/>
        <v>1.5225334957369061</v>
      </c>
    </row>
    <row r="61" spans="3:15" ht="15.75" thickBot="1" x14ac:dyDescent="0.3">
      <c r="C61" s="352">
        <v>57</v>
      </c>
      <c r="D61" s="347" t="s">
        <v>201</v>
      </c>
      <c r="E61" s="345">
        <v>58721</v>
      </c>
      <c r="F61" s="358">
        <v>3280</v>
      </c>
      <c r="G61" s="367">
        <v>2</v>
      </c>
      <c r="H61" s="362">
        <f t="shared" si="0"/>
        <v>0.6097560975609756</v>
      </c>
      <c r="I61" s="361"/>
      <c r="J61" s="352">
        <v>57</v>
      </c>
      <c r="K61" s="347" t="s">
        <v>201</v>
      </c>
      <c r="L61" s="345">
        <v>58721</v>
      </c>
      <c r="M61" s="358">
        <v>3280</v>
      </c>
      <c r="N61" s="367">
        <v>1</v>
      </c>
      <c r="O61" s="362">
        <f t="shared" si="1"/>
        <v>0.3048780487804878</v>
      </c>
    </row>
    <row r="62" spans="3:15" ht="27" customHeight="1" thickBot="1" x14ac:dyDescent="0.3">
      <c r="C62" s="352">
        <v>58</v>
      </c>
      <c r="D62" s="347" t="s">
        <v>119</v>
      </c>
      <c r="E62" s="345">
        <v>60169</v>
      </c>
      <c r="F62" s="358">
        <v>2288</v>
      </c>
      <c r="G62" s="367">
        <v>0</v>
      </c>
      <c r="H62" s="362">
        <f t="shared" si="0"/>
        <v>0</v>
      </c>
      <c r="I62" s="361"/>
      <c r="J62" s="352">
        <v>58</v>
      </c>
      <c r="K62" s="347" t="s">
        <v>119</v>
      </c>
      <c r="L62" s="345">
        <v>60169</v>
      </c>
      <c r="M62" s="358">
        <v>2288</v>
      </c>
      <c r="N62" s="367">
        <v>1</v>
      </c>
      <c r="O62" s="362">
        <f t="shared" si="1"/>
        <v>0.43706293706293708</v>
      </c>
    </row>
    <row r="63" spans="3:15" ht="27" customHeight="1" thickBot="1" x14ac:dyDescent="0.3">
      <c r="C63" s="352">
        <v>59</v>
      </c>
      <c r="D63" s="347" t="s">
        <v>202</v>
      </c>
      <c r="E63" s="345">
        <v>58794</v>
      </c>
      <c r="F63" s="358">
        <v>1145</v>
      </c>
      <c r="G63" s="367">
        <v>1</v>
      </c>
      <c r="H63" s="362">
        <f t="shared" si="0"/>
        <v>0.8733624454148472</v>
      </c>
      <c r="I63" s="361"/>
      <c r="J63" s="352">
        <v>59</v>
      </c>
      <c r="K63" s="347" t="s">
        <v>202</v>
      </c>
      <c r="L63" s="345">
        <v>58794</v>
      </c>
      <c r="M63" s="358">
        <v>1145</v>
      </c>
      <c r="N63" s="367">
        <v>1</v>
      </c>
      <c r="O63" s="362">
        <f t="shared" si="1"/>
        <v>0.8733624454148472</v>
      </c>
    </row>
    <row r="64" spans="3:15" ht="27" customHeight="1" thickBot="1" x14ac:dyDescent="0.3">
      <c r="C64" s="352">
        <v>60</v>
      </c>
      <c r="D64" s="347" t="s">
        <v>125</v>
      </c>
      <c r="E64" s="345">
        <v>58856</v>
      </c>
      <c r="F64" s="358">
        <v>1817</v>
      </c>
      <c r="G64" s="367">
        <v>0</v>
      </c>
      <c r="H64" s="362">
        <f t="shared" si="0"/>
        <v>0</v>
      </c>
      <c r="I64" s="361"/>
      <c r="J64" s="352">
        <v>60</v>
      </c>
      <c r="K64" s="347" t="s">
        <v>125</v>
      </c>
      <c r="L64" s="345">
        <v>58856</v>
      </c>
      <c r="M64" s="358">
        <v>1817</v>
      </c>
      <c r="N64" s="367">
        <v>0</v>
      </c>
      <c r="O64" s="362">
        <f t="shared" si="1"/>
        <v>0</v>
      </c>
    </row>
    <row r="65" spans="3:15" ht="39.75" customHeight="1" thickBot="1" x14ac:dyDescent="0.3">
      <c r="C65" s="352">
        <v>61</v>
      </c>
      <c r="D65" s="349" t="s">
        <v>203</v>
      </c>
      <c r="E65" s="345">
        <v>58918</v>
      </c>
      <c r="F65" s="358">
        <v>1647</v>
      </c>
      <c r="G65" s="367">
        <v>8</v>
      </c>
      <c r="H65" s="363">
        <f t="shared" si="0"/>
        <v>4.8573163327261684</v>
      </c>
      <c r="I65" s="351" t="s">
        <v>170</v>
      </c>
      <c r="J65" s="352">
        <v>61</v>
      </c>
      <c r="K65" s="349" t="s">
        <v>203</v>
      </c>
      <c r="L65" s="345">
        <v>58918</v>
      </c>
      <c r="M65" s="358">
        <v>1647</v>
      </c>
      <c r="N65" s="367">
        <v>7</v>
      </c>
      <c r="O65" s="363">
        <f t="shared" si="1"/>
        <v>4.2501517911353979</v>
      </c>
    </row>
    <row r="66" spans="3:15" ht="27" customHeight="1" thickBot="1" x14ac:dyDescent="0.3">
      <c r="C66" s="352">
        <v>62</v>
      </c>
      <c r="D66" s="349" t="s">
        <v>204</v>
      </c>
      <c r="E66" s="345">
        <v>58990</v>
      </c>
      <c r="F66" s="358">
        <v>630</v>
      </c>
      <c r="G66" s="367">
        <v>2</v>
      </c>
      <c r="H66" s="363">
        <f t="shared" si="0"/>
        <v>3.1746031746031744</v>
      </c>
      <c r="I66" s="361"/>
      <c r="J66" s="352">
        <v>62</v>
      </c>
      <c r="K66" s="349" t="s">
        <v>204</v>
      </c>
      <c r="L66" s="345">
        <v>58990</v>
      </c>
      <c r="M66" s="358">
        <v>630</v>
      </c>
      <c r="N66" s="367">
        <v>2</v>
      </c>
      <c r="O66" s="363">
        <f t="shared" si="1"/>
        <v>3.1746031746031744</v>
      </c>
    </row>
    <row r="67" spans="3:15" ht="15.75" thickBot="1" x14ac:dyDescent="0.3">
      <c r="C67" s="352">
        <v>63</v>
      </c>
      <c r="D67" s="340" t="s">
        <v>131</v>
      </c>
      <c r="E67" s="345">
        <v>59041</v>
      </c>
      <c r="F67" s="358">
        <v>4761</v>
      </c>
      <c r="G67" s="367">
        <v>9</v>
      </c>
      <c r="H67" s="360">
        <f t="shared" si="0"/>
        <v>1.890359168241966</v>
      </c>
      <c r="I67" s="366"/>
      <c r="J67" s="352">
        <v>63</v>
      </c>
      <c r="K67" s="340" t="s">
        <v>131</v>
      </c>
      <c r="L67" s="345">
        <v>59041</v>
      </c>
      <c r="M67" s="358">
        <v>4761</v>
      </c>
      <c r="N67" s="367">
        <v>11</v>
      </c>
      <c r="O67" s="360">
        <f t="shared" si="1"/>
        <v>2.3104389834068475</v>
      </c>
    </row>
    <row r="68" spans="3:15" ht="15.75" thickBot="1" x14ac:dyDescent="0.3">
      <c r="C68" s="352">
        <v>64</v>
      </c>
      <c r="D68" s="340" t="s">
        <v>205</v>
      </c>
      <c r="E68" s="345">
        <v>59238</v>
      </c>
      <c r="F68" s="358">
        <v>1407</v>
      </c>
      <c r="G68" s="367">
        <v>2</v>
      </c>
      <c r="H68" s="360">
        <f t="shared" si="0"/>
        <v>1.4214641080312722</v>
      </c>
      <c r="I68" s="361"/>
      <c r="J68" s="352">
        <v>64</v>
      </c>
      <c r="K68" s="340" t="s">
        <v>205</v>
      </c>
      <c r="L68" s="345">
        <v>59238</v>
      </c>
      <c r="M68" s="358">
        <v>1407</v>
      </c>
      <c r="N68" s="367">
        <v>2</v>
      </c>
      <c r="O68" s="360">
        <f t="shared" si="1"/>
        <v>1.4214641080312722</v>
      </c>
    </row>
    <row r="69" spans="3:15" ht="15.75" thickBot="1" x14ac:dyDescent="0.3">
      <c r="C69" s="352">
        <v>65</v>
      </c>
      <c r="D69" s="347" t="s">
        <v>133</v>
      </c>
      <c r="E69" s="345">
        <v>59130</v>
      </c>
      <c r="F69" s="358">
        <v>1376</v>
      </c>
      <c r="G69" s="367">
        <v>0</v>
      </c>
      <c r="H69" s="362">
        <f t="shared" ref="H69:H85" si="2">G69*1000/F69</f>
        <v>0</v>
      </c>
      <c r="I69" s="361"/>
      <c r="J69" s="352">
        <v>65</v>
      </c>
      <c r="K69" s="347" t="s">
        <v>133</v>
      </c>
      <c r="L69" s="345">
        <v>59130</v>
      </c>
      <c r="M69" s="358">
        <v>1376</v>
      </c>
      <c r="N69" s="367">
        <v>0</v>
      </c>
      <c r="O69" s="362">
        <f t="shared" ref="O69:O85" si="3">N69*1000/M69</f>
        <v>0</v>
      </c>
    </row>
    <row r="70" spans="3:15" ht="15.75" thickBot="1" x14ac:dyDescent="0.3">
      <c r="C70" s="352">
        <v>66</v>
      </c>
      <c r="D70" s="347" t="s">
        <v>206</v>
      </c>
      <c r="E70" s="345">
        <v>59283</v>
      </c>
      <c r="F70" s="358">
        <v>1482</v>
      </c>
      <c r="G70" s="367">
        <v>0</v>
      </c>
      <c r="H70" s="362">
        <f t="shared" si="2"/>
        <v>0</v>
      </c>
      <c r="I70" s="361"/>
      <c r="J70" s="352">
        <v>66</v>
      </c>
      <c r="K70" s="347" t="s">
        <v>206</v>
      </c>
      <c r="L70" s="345">
        <v>59283</v>
      </c>
      <c r="M70" s="358">
        <v>1482</v>
      </c>
      <c r="N70" s="367">
        <v>1</v>
      </c>
      <c r="O70" s="362">
        <f t="shared" si="3"/>
        <v>0.67476383265856954</v>
      </c>
    </row>
    <row r="71" spans="3:15" ht="27" customHeight="1" thickBot="1" x14ac:dyDescent="0.3">
      <c r="C71" s="352">
        <v>67</v>
      </c>
      <c r="D71" s="349" t="s">
        <v>207</v>
      </c>
      <c r="E71" s="345">
        <v>59434</v>
      </c>
      <c r="F71" s="358">
        <v>1532</v>
      </c>
      <c r="G71" s="367">
        <v>5</v>
      </c>
      <c r="H71" s="363">
        <f t="shared" si="2"/>
        <v>3.2637075718015667</v>
      </c>
      <c r="I71" s="361"/>
      <c r="J71" s="352">
        <v>67</v>
      </c>
      <c r="K71" s="349" t="s">
        <v>207</v>
      </c>
      <c r="L71" s="345">
        <v>59434</v>
      </c>
      <c r="M71" s="358">
        <v>1532</v>
      </c>
      <c r="N71" s="367">
        <v>5</v>
      </c>
      <c r="O71" s="363">
        <f t="shared" si="3"/>
        <v>3.2637075718015667</v>
      </c>
    </row>
    <row r="72" spans="3:15" ht="27" customHeight="1" thickBot="1" x14ac:dyDescent="0.3">
      <c r="C72" s="352">
        <v>68</v>
      </c>
      <c r="D72" s="340" t="s">
        <v>208</v>
      </c>
      <c r="E72" s="345">
        <v>55311</v>
      </c>
      <c r="F72" s="358">
        <v>2205</v>
      </c>
      <c r="G72" s="367">
        <v>3</v>
      </c>
      <c r="H72" s="360">
        <f t="shared" si="2"/>
        <v>1.3605442176870748</v>
      </c>
      <c r="I72" s="351" t="s">
        <v>170</v>
      </c>
      <c r="J72" s="352">
        <v>68</v>
      </c>
      <c r="K72" s="347" t="s">
        <v>208</v>
      </c>
      <c r="L72" s="345">
        <v>55311</v>
      </c>
      <c r="M72" s="358">
        <v>2205</v>
      </c>
      <c r="N72" s="367">
        <v>2</v>
      </c>
      <c r="O72" s="362">
        <f t="shared" si="3"/>
        <v>0.90702947845804993</v>
      </c>
    </row>
    <row r="73" spans="3:15" ht="27" customHeight="1" thickBot="1" x14ac:dyDescent="0.3">
      <c r="C73" s="352">
        <v>69</v>
      </c>
      <c r="D73" s="347" t="s">
        <v>209</v>
      </c>
      <c r="E73" s="345">
        <v>59498</v>
      </c>
      <c r="F73" s="358">
        <v>1267</v>
      </c>
      <c r="G73" s="367">
        <v>1</v>
      </c>
      <c r="H73" s="362">
        <f t="shared" si="2"/>
        <v>0.78926598263614833</v>
      </c>
      <c r="I73" s="351" t="s">
        <v>170</v>
      </c>
      <c r="J73" s="352">
        <v>69</v>
      </c>
      <c r="K73" s="347" t="s">
        <v>209</v>
      </c>
      <c r="L73" s="345">
        <v>59498</v>
      </c>
      <c r="M73" s="358">
        <v>1267</v>
      </c>
      <c r="N73" s="367">
        <v>0</v>
      </c>
      <c r="O73" s="362">
        <f t="shared" si="3"/>
        <v>0</v>
      </c>
    </row>
    <row r="74" spans="3:15" ht="27" customHeight="1" thickBot="1" x14ac:dyDescent="0.3">
      <c r="C74" s="352">
        <v>70</v>
      </c>
      <c r="D74" s="340" t="s">
        <v>210</v>
      </c>
      <c r="E74" s="345">
        <v>59586</v>
      </c>
      <c r="F74" s="358">
        <v>2240</v>
      </c>
      <c r="G74" s="367">
        <v>3</v>
      </c>
      <c r="H74" s="360">
        <f t="shared" si="2"/>
        <v>1.3392857142857142</v>
      </c>
      <c r="I74" s="361"/>
      <c r="J74" s="352">
        <v>70</v>
      </c>
      <c r="K74" s="340" t="s">
        <v>210</v>
      </c>
      <c r="L74" s="345">
        <v>59586</v>
      </c>
      <c r="M74" s="358">
        <v>2240</v>
      </c>
      <c r="N74" s="367">
        <v>3</v>
      </c>
      <c r="O74" s="360">
        <f t="shared" si="3"/>
        <v>1.3392857142857142</v>
      </c>
    </row>
    <row r="75" spans="3:15" ht="27" customHeight="1" thickBot="1" x14ac:dyDescent="0.3">
      <c r="C75" s="352">
        <v>71</v>
      </c>
      <c r="D75" s="340" t="s">
        <v>211</v>
      </c>
      <c r="E75" s="345">
        <v>59327</v>
      </c>
      <c r="F75" s="358">
        <v>4119</v>
      </c>
      <c r="G75" s="367">
        <v>7</v>
      </c>
      <c r="H75" s="360">
        <f t="shared" si="2"/>
        <v>1.6994416120417577</v>
      </c>
      <c r="I75" s="351" t="s">
        <v>170</v>
      </c>
      <c r="J75" s="352">
        <v>71</v>
      </c>
      <c r="K75" s="340" t="s">
        <v>211</v>
      </c>
      <c r="L75" s="345">
        <v>59327</v>
      </c>
      <c r="M75" s="358">
        <v>4119</v>
      </c>
      <c r="N75" s="367">
        <v>6</v>
      </c>
      <c r="O75" s="360">
        <f t="shared" si="3"/>
        <v>1.4566642388929352</v>
      </c>
    </row>
    <row r="76" spans="3:15" ht="15.75" thickBot="1" x14ac:dyDescent="0.3">
      <c r="C76" s="352">
        <v>72</v>
      </c>
      <c r="D76" s="340" t="s">
        <v>149</v>
      </c>
      <c r="E76" s="345">
        <v>59416</v>
      </c>
      <c r="F76" s="358">
        <v>2275</v>
      </c>
      <c r="G76" s="367">
        <v>6</v>
      </c>
      <c r="H76" s="360">
        <f t="shared" si="2"/>
        <v>2.6373626373626373</v>
      </c>
      <c r="I76" s="361"/>
      <c r="J76" s="352">
        <v>72</v>
      </c>
      <c r="K76" s="349" t="s">
        <v>149</v>
      </c>
      <c r="L76" s="345">
        <v>59416</v>
      </c>
      <c r="M76" s="358">
        <v>2275</v>
      </c>
      <c r="N76" s="367">
        <v>7</v>
      </c>
      <c r="O76" s="363">
        <f t="shared" si="3"/>
        <v>3.0769230769230771</v>
      </c>
    </row>
    <row r="77" spans="3:15" ht="15.75" thickBot="1" x14ac:dyDescent="0.3">
      <c r="C77" s="352">
        <v>73</v>
      </c>
      <c r="D77" s="347" t="s">
        <v>151</v>
      </c>
      <c r="E77" s="345">
        <v>59657</v>
      </c>
      <c r="F77" s="358">
        <v>1516</v>
      </c>
      <c r="G77" s="367">
        <v>1</v>
      </c>
      <c r="H77" s="362">
        <f t="shared" si="2"/>
        <v>0.65963060686015829</v>
      </c>
      <c r="I77" s="361"/>
      <c r="J77" s="352">
        <v>73</v>
      </c>
      <c r="K77" s="347" t="s">
        <v>151</v>
      </c>
      <c r="L77" s="345">
        <v>59657</v>
      </c>
      <c r="M77" s="358">
        <v>1516</v>
      </c>
      <c r="N77" s="367">
        <v>1</v>
      </c>
      <c r="O77" s="362">
        <f t="shared" si="3"/>
        <v>0.65963060686015829</v>
      </c>
    </row>
    <row r="78" spans="3:15" ht="15.75" thickBot="1" x14ac:dyDescent="0.3">
      <c r="C78" s="352">
        <v>74</v>
      </c>
      <c r="D78" s="347" t="s">
        <v>212</v>
      </c>
      <c r="E78" s="345">
        <v>59826</v>
      </c>
      <c r="F78" s="358">
        <v>1723</v>
      </c>
      <c r="G78" s="367">
        <v>1</v>
      </c>
      <c r="H78" s="362">
        <f t="shared" si="2"/>
        <v>0.5803830528148578</v>
      </c>
      <c r="I78" s="361"/>
      <c r="J78" s="352">
        <v>74</v>
      </c>
      <c r="K78" s="347" t="s">
        <v>212</v>
      </c>
      <c r="L78" s="345">
        <v>59826</v>
      </c>
      <c r="M78" s="358">
        <v>1723</v>
      </c>
      <c r="N78" s="367">
        <v>1</v>
      </c>
      <c r="O78" s="362">
        <f t="shared" si="3"/>
        <v>0.5803830528148578</v>
      </c>
    </row>
    <row r="79" spans="3:15" ht="15.75" thickBot="1" x14ac:dyDescent="0.3">
      <c r="C79" s="352">
        <v>75</v>
      </c>
      <c r="D79" s="347" t="s">
        <v>155</v>
      </c>
      <c r="E79" s="345">
        <v>59693</v>
      </c>
      <c r="F79" s="358">
        <v>4589</v>
      </c>
      <c r="G79" s="367">
        <v>4</v>
      </c>
      <c r="H79" s="362">
        <f t="shared" si="2"/>
        <v>0.87164959686206145</v>
      </c>
      <c r="I79" s="351" t="s">
        <v>170</v>
      </c>
      <c r="J79" s="352">
        <v>75</v>
      </c>
      <c r="K79" s="347" t="s">
        <v>155</v>
      </c>
      <c r="L79" s="345">
        <v>59693</v>
      </c>
      <c r="M79" s="358">
        <v>4589</v>
      </c>
      <c r="N79" s="367">
        <v>2</v>
      </c>
      <c r="O79" s="362">
        <f t="shared" si="3"/>
        <v>0.43582479843103072</v>
      </c>
    </row>
    <row r="80" spans="3:15" ht="15.75" thickBot="1" x14ac:dyDescent="0.3">
      <c r="C80" s="352">
        <v>76</v>
      </c>
      <c r="D80" s="347" t="s">
        <v>157</v>
      </c>
      <c r="E80" s="345">
        <v>59764</v>
      </c>
      <c r="F80" s="358">
        <v>2182</v>
      </c>
      <c r="G80" s="367">
        <v>1</v>
      </c>
      <c r="H80" s="362">
        <f t="shared" si="2"/>
        <v>0.45829514207149402</v>
      </c>
      <c r="I80" s="361"/>
      <c r="J80" s="352">
        <v>76</v>
      </c>
      <c r="K80" s="347" t="s">
        <v>157</v>
      </c>
      <c r="L80" s="345">
        <v>59764</v>
      </c>
      <c r="M80" s="358">
        <v>2182</v>
      </c>
      <c r="N80" s="367">
        <v>1</v>
      </c>
      <c r="O80" s="362">
        <f t="shared" si="3"/>
        <v>0.45829514207149402</v>
      </c>
    </row>
    <row r="81" spans="3:15" ht="27" customHeight="1" thickBot="1" x14ac:dyDescent="0.3">
      <c r="C81" s="352">
        <v>77</v>
      </c>
      <c r="D81" s="347" t="s">
        <v>213</v>
      </c>
      <c r="E81" s="345">
        <v>59880</v>
      </c>
      <c r="F81" s="358">
        <v>2567</v>
      </c>
      <c r="G81" s="367">
        <v>1</v>
      </c>
      <c r="H81" s="362">
        <f t="shared" si="2"/>
        <v>0.38955979742890534</v>
      </c>
      <c r="I81" s="366"/>
      <c r="J81" s="352">
        <v>77</v>
      </c>
      <c r="K81" s="347" t="s">
        <v>213</v>
      </c>
      <c r="L81" s="345">
        <v>59880</v>
      </c>
      <c r="M81" s="358">
        <v>2567</v>
      </c>
      <c r="N81" s="367">
        <v>1</v>
      </c>
      <c r="O81" s="362">
        <f t="shared" si="3"/>
        <v>0.38955979742890534</v>
      </c>
    </row>
    <row r="82" spans="3:15" ht="15.75" thickBot="1" x14ac:dyDescent="0.3">
      <c r="C82" s="352">
        <v>78</v>
      </c>
      <c r="D82" s="347" t="s">
        <v>161</v>
      </c>
      <c r="E82" s="345">
        <v>59942</v>
      </c>
      <c r="F82" s="358">
        <v>2107</v>
      </c>
      <c r="G82" s="367">
        <v>0</v>
      </c>
      <c r="H82" s="362">
        <f t="shared" si="2"/>
        <v>0</v>
      </c>
      <c r="I82" s="361"/>
      <c r="J82" s="352">
        <v>78</v>
      </c>
      <c r="K82" s="347" t="s">
        <v>161</v>
      </c>
      <c r="L82" s="345">
        <v>59942</v>
      </c>
      <c r="M82" s="358">
        <v>2107</v>
      </c>
      <c r="N82" s="367">
        <v>0</v>
      </c>
      <c r="O82" s="362">
        <f t="shared" si="3"/>
        <v>0</v>
      </c>
    </row>
    <row r="83" spans="3:15" ht="27" customHeight="1" thickBot="1" x14ac:dyDescent="0.3">
      <c r="C83" s="352">
        <v>79</v>
      </c>
      <c r="D83" s="340" t="s">
        <v>163</v>
      </c>
      <c r="E83" s="345">
        <v>60026</v>
      </c>
      <c r="F83" s="358">
        <v>945</v>
      </c>
      <c r="G83" s="367">
        <v>2</v>
      </c>
      <c r="H83" s="360">
        <f t="shared" si="2"/>
        <v>2.1164021164021163</v>
      </c>
      <c r="I83" s="361"/>
      <c r="J83" s="352">
        <v>79</v>
      </c>
      <c r="K83" s="340" t="s">
        <v>163</v>
      </c>
      <c r="L83" s="345">
        <v>60026</v>
      </c>
      <c r="M83" s="358">
        <v>945</v>
      </c>
      <c r="N83" s="367">
        <v>2</v>
      </c>
      <c r="O83" s="360">
        <f t="shared" si="3"/>
        <v>2.1164021164021163</v>
      </c>
    </row>
    <row r="84" spans="3:15" ht="27" customHeight="1" thickBot="1" x14ac:dyDescent="0.3">
      <c r="C84" s="352">
        <v>80</v>
      </c>
      <c r="D84" s="340" t="s">
        <v>214</v>
      </c>
      <c r="E84" s="345">
        <v>60062</v>
      </c>
      <c r="F84" s="358">
        <v>5935</v>
      </c>
      <c r="G84" s="367">
        <v>6</v>
      </c>
      <c r="H84" s="360">
        <f t="shared" si="2"/>
        <v>1.0109519797809603</v>
      </c>
      <c r="I84" s="351" t="s">
        <v>170</v>
      </c>
      <c r="J84" s="352">
        <v>80</v>
      </c>
      <c r="K84" s="347" t="s">
        <v>214</v>
      </c>
      <c r="L84" s="345">
        <v>60062</v>
      </c>
      <c r="M84" s="358">
        <v>5935</v>
      </c>
      <c r="N84" s="367">
        <v>5</v>
      </c>
      <c r="O84" s="362">
        <f t="shared" si="3"/>
        <v>0.84245998315080028</v>
      </c>
    </row>
    <row r="85" spans="3:15" ht="27" customHeight="1" thickBot="1" x14ac:dyDescent="0.3">
      <c r="C85" s="353">
        <v>81</v>
      </c>
      <c r="D85" s="348" t="s">
        <v>167</v>
      </c>
      <c r="E85" s="346">
        <v>60099</v>
      </c>
      <c r="F85" s="359">
        <v>1442</v>
      </c>
      <c r="G85" s="368">
        <v>0</v>
      </c>
      <c r="H85" s="362">
        <f t="shared" si="2"/>
        <v>0</v>
      </c>
      <c r="I85" s="361"/>
      <c r="J85" s="353">
        <v>81</v>
      </c>
      <c r="K85" s="348" t="s">
        <v>167</v>
      </c>
      <c r="L85" s="346">
        <v>60099</v>
      </c>
      <c r="M85" s="359">
        <v>1442</v>
      </c>
      <c r="N85" s="368">
        <v>0</v>
      </c>
      <c r="O85" s="362">
        <f t="shared" si="3"/>
        <v>0</v>
      </c>
    </row>
    <row r="86" spans="3:15" ht="16.5" thickTop="1" thickBot="1" x14ac:dyDescent="0.3">
      <c r="C86" s="412" t="s">
        <v>215</v>
      </c>
      <c r="D86" s="413"/>
      <c r="E86" s="414"/>
      <c r="F86" s="364">
        <v>759066</v>
      </c>
      <c r="G86" s="344">
        <f>SUM(G5:G85)</f>
        <v>896</v>
      </c>
      <c r="H86" s="354">
        <f>G86*1000/F86</f>
        <v>1.1803980154558364</v>
      </c>
      <c r="I86" s="361"/>
      <c r="J86" s="412" t="s">
        <v>215</v>
      </c>
      <c r="K86" s="413"/>
      <c r="L86" s="414"/>
      <c r="M86" s="364">
        <v>759066</v>
      </c>
      <c r="N86" s="344">
        <f>SUM(N5:N85)</f>
        <v>898</v>
      </c>
      <c r="O86" s="354">
        <f>N86*1000/M86</f>
        <v>1.1830328324546218</v>
      </c>
    </row>
    <row r="87" spans="3:15" ht="15.75" thickTop="1" x14ac:dyDescent="0.25"/>
  </sheetData>
  <mergeCells count="4">
    <mergeCell ref="C2:H2"/>
    <mergeCell ref="J2:O2"/>
    <mergeCell ref="C86:E86"/>
    <mergeCell ref="J86:L8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83" workbookViewId="0">
      <selection activeCell="E88" sqref="E88"/>
    </sheetView>
  </sheetViews>
  <sheetFormatPr defaultRowHeight="15" x14ac:dyDescent="0.25"/>
  <cols>
    <col min="3" max="3" width="18.85546875" customWidth="1"/>
    <col min="5" max="5" width="12.7109375" customWidth="1"/>
    <col min="7" max="7" width="10.7109375" customWidth="1"/>
    <col min="10" max="10" width="20.140625" customWidth="1"/>
    <col min="12" max="12" width="12.85546875" customWidth="1"/>
    <col min="14" max="14" width="11" customWidth="1"/>
  </cols>
  <sheetData>
    <row r="1" spans="2:14" ht="16.5" thickBot="1" x14ac:dyDescent="0.3">
      <c r="B1" s="338"/>
      <c r="C1" s="350">
        <v>44335</v>
      </c>
      <c r="D1" s="338"/>
      <c r="E1" s="338"/>
      <c r="F1" s="338"/>
      <c r="G1" s="338"/>
      <c r="H1" s="338"/>
      <c r="I1" s="338"/>
      <c r="J1" s="350">
        <v>44334</v>
      </c>
      <c r="K1" s="338"/>
      <c r="L1" s="338"/>
      <c r="M1" s="338"/>
      <c r="N1" s="338"/>
    </row>
    <row r="2" spans="2:14" ht="77.25" customHeight="1" thickBot="1" x14ac:dyDescent="0.35">
      <c r="B2" s="393" t="s">
        <v>334</v>
      </c>
      <c r="C2" s="394"/>
      <c r="D2" s="394"/>
      <c r="E2" s="394"/>
      <c r="F2" s="394"/>
      <c r="G2" s="395"/>
      <c r="H2" s="338"/>
      <c r="I2" s="393" t="s">
        <v>333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9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55">
        <v>418</v>
      </c>
      <c r="G5" s="360">
        <f t="shared" ref="G5:G68" si="0">F5*1000/E5</f>
        <v>1.2371146225172618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67">
        <v>435</v>
      </c>
      <c r="N5" s="360">
        <f t="shared" ref="N5:N68" si="1">M5*1000/L5</f>
        <v>1.2874278966387773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24</v>
      </c>
      <c r="G6" s="362">
        <f t="shared" si="0"/>
        <v>0.62434963579604574</v>
      </c>
      <c r="H6" s="351" t="s">
        <v>170</v>
      </c>
      <c r="I6" s="352">
        <v>2</v>
      </c>
      <c r="J6" s="347" t="s">
        <v>227</v>
      </c>
      <c r="K6" s="345">
        <v>55008</v>
      </c>
      <c r="L6" s="358">
        <v>38440</v>
      </c>
      <c r="M6" s="367">
        <v>23</v>
      </c>
      <c r="N6" s="362">
        <f t="shared" si="1"/>
        <v>0.59833506763787725</v>
      </c>
    </row>
    <row r="7" spans="2:14" ht="15.75" thickBot="1" x14ac:dyDescent="0.3">
      <c r="B7" s="352">
        <v>3</v>
      </c>
      <c r="C7" s="340" t="s">
        <v>228</v>
      </c>
      <c r="D7" s="345">
        <v>55384</v>
      </c>
      <c r="E7" s="358">
        <v>23028</v>
      </c>
      <c r="F7" s="355">
        <v>28</v>
      </c>
      <c r="G7" s="360">
        <f t="shared" si="0"/>
        <v>1.2159110647906897</v>
      </c>
      <c r="H7" s="351"/>
      <c r="I7" s="352">
        <v>3</v>
      </c>
      <c r="J7" s="340" t="s">
        <v>228</v>
      </c>
      <c r="K7" s="345">
        <v>55384</v>
      </c>
      <c r="L7" s="358">
        <v>23028</v>
      </c>
      <c r="M7" s="367">
        <v>28</v>
      </c>
      <c r="N7" s="360">
        <f t="shared" si="1"/>
        <v>1.2159110647906897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76</v>
      </c>
      <c r="G8" s="360">
        <f t="shared" si="0"/>
        <v>1.3675705828369893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67">
        <v>78</v>
      </c>
      <c r="N8" s="360">
        <f t="shared" si="1"/>
        <v>1.4035592823853309</v>
      </c>
    </row>
    <row r="9" spans="2:14" ht="27" customHeight="1" thickBot="1" x14ac:dyDescent="0.3">
      <c r="B9" s="352">
        <v>5</v>
      </c>
      <c r="C9" s="340" t="s">
        <v>230</v>
      </c>
      <c r="D9" s="345">
        <v>55357</v>
      </c>
      <c r="E9" s="358">
        <v>27487</v>
      </c>
      <c r="F9" s="355">
        <v>29</v>
      </c>
      <c r="G9" s="360">
        <f t="shared" si="0"/>
        <v>1.0550442027140103</v>
      </c>
      <c r="H9" s="351" t="s">
        <v>170</v>
      </c>
      <c r="I9" s="352">
        <v>5</v>
      </c>
      <c r="J9" s="340" t="s">
        <v>230</v>
      </c>
      <c r="K9" s="345">
        <v>55357</v>
      </c>
      <c r="L9" s="358">
        <v>27487</v>
      </c>
      <c r="M9" s="367">
        <v>35</v>
      </c>
      <c r="N9" s="360">
        <f t="shared" si="1"/>
        <v>1.2733292101720814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8</v>
      </c>
      <c r="G10" s="362">
        <f t="shared" si="0"/>
        <v>0.83813514929282351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67">
        <v>9</v>
      </c>
      <c r="N10" s="362">
        <f t="shared" si="1"/>
        <v>0.94290204295442637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6</v>
      </c>
      <c r="G11" s="362">
        <f t="shared" si="0"/>
        <v>0.91338103212056632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67">
        <v>6</v>
      </c>
      <c r="N11" s="362">
        <f t="shared" si="1"/>
        <v>0.91338103212056632</v>
      </c>
    </row>
    <row r="12" spans="2:14" ht="15.75" thickBot="1" x14ac:dyDescent="0.3">
      <c r="B12" s="352">
        <v>8</v>
      </c>
      <c r="C12" s="340" t="s">
        <v>9</v>
      </c>
      <c r="D12" s="345">
        <v>55598</v>
      </c>
      <c r="E12" s="358">
        <v>1088</v>
      </c>
      <c r="F12" s="355">
        <v>3</v>
      </c>
      <c r="G12" s="360">
        <f t="shared" si="0"/>
        <v>2.7573529411764706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67">
        <v>3</v>
      </c>
      <c r="N12" s="360">
        <f t="shared" si="1"/>
        <v>2.7573529411764706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67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13</v>
      </c>
      <c r="G14" s="362">
        <f t="shared" si="0"/>
        <v>0.84164184902240058</v>
      </c>
      <c r="H14" s="351"/>
      <c r="I14" s="352">
        <v>10</v>
      </c>
      <c r="J14" s="347" t="s">
        <v>13</v>
      </c>
      <c r="K14" s="345">
        <v>55687</v>
      </c>
      <c r="L14" s="358">
        <v>15446</v>
      </c>
      <c r="M14" s="367">
        <v>14</v>
      </c>
      <c r="N14" s="362">
        <f t="shared" si="1"/>
        <v>0.90638352971643144</v>
      </c>
    </row>
    <row r="15" spans="2:14" ht="27" customHeight="1" thickBot="1" x14ac:dyDescent="0.3">
      <c r="B15" s="352">
        <v>11</v>
      </c>
      <c r="C15" s="347" t="s">
        <v>174</v>
      </c>
      <c r="D15" s="345">
        <v>55776</v>
      </c>
      <c r="E15" s="358">
        <v>1456</v>
      </c>
      <c r="F15" s="355">
        <v>1</v>
      </c>
      <c r="G15" s="362">
        <f t="shared" si="0"/>
        <v>0.68681318681318682</v>
      </c>
      <c r="H15" s="361"/>
      <c r="I15" s="352">
        <v>11</v>
      </c>
      <c r="J15" s="347" t="s">
        <v>174</v>
      </c>
      <c r="K15" s="345">
        <v>55776</v>
      </c>
      <c r="L15" s="358">
        <v>1456</v>
      </c>
      <c r="M15" s="367">
        <v>1</v>
      </c>
      <c r="N15" s="362">
        <f t="shared" si="1"/>
        <v>0.68681318681318682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11</v>
      </c>
      <c r="G16" s="362">
        <f t="shared" si="0"/>
        <v>0.84368768215984047</v>
      </c>
      <c r="H16" s="351" t="s">
        <v>170</v>
      </c>
      <c r="I16" s="352">
        <v>12</v>
      </c>
      <c r="J16" s="347" t="s">
        <v>17</v>
      </c>
      <c r="K16" s="345">
        <v>55838</v>
      </c>
      <c r="L16" s="358">
        <v>13038</v>
      </c>
      <c r="M16" s="367">
        <v>10</v>
      </c>
      <c r="N16" s="362">
        <f t="shared" si="1"/>
        <v>0.76698880196349128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67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58">
        <v>1335</v>
      </c>
      <c r="F18" s="355">
        <v>0</v>
      </c>
      <c r="G18" s="362">
        <f t="shared" si="0"/>
        <v>0</v>
      </c>
      <c r="H18" s="361"/>
      <c r="I18" s="352">
        <v>14</v>
      </c>
      <c r="J18" s="347" t="s">
        <v>176</v>
      </c>
      <c r="K18" s="345">
        <v>56014</v>
      </c>
      <c r="L18" s="358">
        <v>1335</v>
      </c>
      <c r="M18" s="367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67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11</v>
      </c>
      <c r="G20" s="360">
        <f t="shared" si="0"/>
        <v>2.2750775594622543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67">
        <v>11</v>
      </c>
      <c r="N20" s="360">
        <f t="shared" si="1"/>
        <v>2.2750775594622543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67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67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0" t="s">
        <v>180</v>
      </c>
      <c r="D23" s="345">
        <v>56354</v>
      </c>
      <c r="E23" s="358">
        <v>2385</v>
      </c>
      <c r="F23" s="355">
        <v>3</v>
      </c>
      <c r="G23" s="360">
        <f t="shared" si="0"/>
        <v>1.2578616352201257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67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55">
        <v>0</v>
      </c>
      <c r="G24" s="362">
        <f t="shared" si="0"/>
        <v>0</v>
      </c>
      <c r="H24" s="366"/>
      <c r="I24" s="352">
        <v>20</v>
      </c>
      <c r="J24" s="347" t="s">
        <v>181</v>
      </c>
      <c r="K24" s="345">
        <v>56425</v>
      </c>
      <c r="L24" s="358">
        <v>2359</v>
      </c>
      <c r="M24" s="367">
        <v>2</v>
      </c>
      <c r="N24" s="362">
        <f t="shared" si="1"/>
        <v>0.84781687155574392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67">
        <v>2</v>
      </c>
      <c r="N25" s="362">
        <f t="shared" si="1"/>
        <v>0.80192461908580592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67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1</v>
      </c>
      <c r="G27" s="362">
        <f t="shared" si="0"/>
        <v>0.32733224222585927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67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67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67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55">
        <v>0</v>
      </c>
      <c r="G30" s="362">
        <f t="shared" si="0"/>
        <v>0</v>
      </c>
      <c r="H30" s="361"/>
      <c r="I30" s="352">
        <v>26</v>
      </c>
      <c r="J30" s="347" t="s">
        <v>187</v>
      </c>
      <c r="K30" s="345">
        <v>56773</v>
      </c>
      <c r="L30" s="358">
        <v>1702</v>
      </c>
      <c r="M30" s="367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67">
        <v>5</v>
      </c>
      <c r="N31" s="360">
        <f t="shared" si="1"/>
        <v>1.3426423200859292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 t="s">
        <v>170</v>
      </c>
      <c r="I32" s="352">
        <v>28</v>
      </c>
      <c r="J32" s="347" t="s">
        <v>49</v>
      </c>
      <c r="K32" s="345">
        <v>56988</v>
      </c>
      <c r="L32" s="358">
        <v>3723</v>
      </c>
      <c r="M32" s="367">
        <v>1</v>
      </c>
      <c r="N32" s="362">
        <f t="shared" si="1"/>
        <v>0.26860059092130001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67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67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67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0" t="s">
        <v>57</v>
      </c>
      <c r="D36" s="345">
        <v>57350</v>
      </c>
      <c r="E36" s="358">
        <v>4247</v>
      </c>
      <c r="F36" s="355">
        <v>5</v>
      </c>
      <c r="G36" s="360">
        <f t="shared" si="0"/>
        <v>1.177301624676242</v>
      </c>
      <c r="H36" s="361"/>
      <c r="I36" s="352">
        <v>32</v>
      </c>
      <c r="J36" s="340" t="s">
        <v>57</v>
      </c>
      <c r="K36" s="345">
        <v>57350</v>
      </c>
      <c r="L36" s="358">
        <v>4247</v>
      </c>
      <c r="M36" s="367">
        <v>7</v>
      </c>
      <c r="N36" s="360">
        <f t="shared" si="1"/>
        <v>1.648222274546739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67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58">
        <v>3049</v>
      </c>
      <c r="F38" s="355">
        <v>3</v>
      </c>
      <c r="G38" s="362">
        <f t="shared" si="0"/>
        <v>0.98392915710068873</v>
      </c>
      <c r="H38" s="351" t="s">
        <v>170</v>
      </c>
      <c r="I38" s="352">
        <v>34</v>
      </c>
      <c r="J38" s="347" t="s">
        <v>61</v>
      </c>
      <c r="K38" s="345">
        <v>55062</v>
      </c>
      <c r="L38" s="358">
        <v>3049</v>
      </c>
      <c r="M38" s="367">
        <v>1</v>
      </c>
      <c r="N38" s="362">
        <f t="shared" si="1"/>
        <v>0.32797638570022958</v>
      </c>
    </row>
    <row r="39" spans="2:14" ht="15.75" thickBot="1" x14ac:dyDescent="0.3">
      <c r="B39" s="352">
        <v>35</v>
      </c>
      <c r="C39" s="340" t="s">
        <v>190</v>
      </c>
      <c r="D39" s="345">
        <v>57546</v>
      </c>
      <c r="E39" s="358">
        <v>1492</v>
      </c>
      <c r="F39" s="355">
        <v>3</v>
      </c>
      <c r="G39" s="360">
        <f t="shared" si="0"/>
        <v>2.0107238605898123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67">
        <v>4</v>
      </c>
      <c r="N39" s="360">
        <f t="shared" si="1"/>
        <v>2.6809651474530831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55">
        <v>4</v>
      </c>
      <c r="G40" s="362">
        <f t="shared" si="0"/>
        <v>0.90456806874717322</v>
      </c>
      <c r="H40" s="361"/>
      <c r="I40" s="352">
        <v>36</v>
      </c>
      <c r="J40" s="340" t="s">
        <v>65</v>
      </c>
      <c r="K40" s="345">
        <v>57582</v>
      </c>
      <c r="L40" s="358">
        <v>4422</v>
      </c>
      <c r="M40" s="367">
        <v>7</v>
      </c>
      <c r="N40" s="360">
        <f t="shared" si="1"/>
        <v>1.582994120307553</v>
      </c>
    </row>
    <row r="41" spans="2:14" ht="27" customHeight="1" thickBot="1" x14ac:dyDescent="0.3">
      <c r="B41" s="352">
        <v>37</v>
      </c>
      <c r="C41" s="340" t="s">
        <v>191</v>
      </c>
      <c r="D41" s="345">
        <v>57644</v>
      </c>
      <c r="E41" s="358">
        <v>2738</v>
      </c>
      <c r="F41" s="355">
        <v>3</v>
      </c>
      <c r="G41" s="360">
        <f t="shared" si="0"/>
        <v>1.0956902848794741</v>
      </c>
      <c r="H41" s="366"/>
      <c r="I41" s="352">
        <v>37</v>
      </c>
      <c r="J41" s="340" t="s">
        <v>191</v>
      </c>
      <c r="K41" s="345">
        <v>57644</v>
      </c>
      <c r="L41" s="358">
        <v>2738</v>
      </c>
      <c r="M41" s="367">
        <v>3</v>
      </c>
      <c r="N41" s="360">
        <f t="shared" si="1"/>
        <v>1.0956902848794741</v>
      </c>
    </row>
    <row r="42" spans="2:14" ht="27" customHeight="1" thickBot="1" x14ac:dyDescent="0.3">
      <c r="B42" s="352">
        <v>38</v>
      </c>
      <c r="C42" s="340" t="s">
        <v>192</v>
      </c>
      <c r="D42" s="345">
        <v>57706</v>
      </c>
      <c r="E42" s="358">
        <v>46830</v>
      </c>
      <c r="F42" s="355">
        <v>56</v>
      </c>
      <c r="G42" s="360">
        <f t="shared" si="0"/>
        <v>1.195814648729447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67">
        <v>56</v>
      </c>
      <c r="N42" s="360">
        <f t="shared" si="1"/>
        <v>1.195814648729447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7</v>
      </c>
      <c r="G43" s="360">
        <f t="shared" si="0"/>
        <v>1.8078512396694215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67">
        <v>7</v>
      </c>
      <c r="N43" s="360">
        <f t="shared" si="1"/>
        <v>1.8078512396694215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67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67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22</v>
      </c>
      <c r="G46" s="360">
        <f t="shared" si="0"/>
        <v>2.4112231477422181</v>
      </c>
      <c r="H46" s="351" t="s">
        <v>170</v>
      </c>
      <c r="I46" s="352">
        <v>42</v>
      </c>
      <c r="J46" s="340" t="s">
        <v>194</v>
      </c>
      <c r="K46" s="345">
        <v>57902</v>
      </c>
      <c r="L46" s="358">
        <v>9124</v>
      </c>
      <c r="M46" s="367">
        <v>18</v>
      </c>
      <c r="N46" s="360">
        <f t="shared" si="1"/>
        <v>1.9728189390618149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67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6</v>
      </c>
      <c r="G48" s="360">
        <f t="shared" si="0"/>
        <v>1.3959981386691485</v>
      </c>
      <c r="H48" s="366"/>
      <c r="I48" s="352">
        <v>44</v>
      </c>
      <c r="J48" s="340" t="s">
        <v>81</v>
      </c>
      <c r="K48" s="345">
        <v>58142</v>
      </c>
      <c r="L48" s="358">
        <v>4298</v>
      </c>
      <c r="M48" s="367">
        <v>6</v>
      </c>
      <c r="N48" s="360">
        <f t="shared" si="1"/>
        <v>1.3959981386691485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67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67">
        <v>0</v>
      </c>
      <c r="N50" s="362">
        <f t="shared" si="1"/>
        <v>0</v>
      </c>
    </row>
    <row r="51" spans="2:14" ht="16.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12</v>
      </c>
      <c r="G51" s="360">
        <f t="shared" si="0"/>
        <v>2.4135156878519712</v>
      </c>
      <c r="H51" s="339"/>
      <c r="I51" s="352">
        <v>47</v>
      </c>
      <c r="J51" s="340" t="s">
        <v>87</v>
      </c>
      <c r="K51" s="345">
        <v>58259</v>
      </c>
      <c r="L51" s="358">
        <v>4972</v>
      </c>
      <c r="M51" s="367">
        <v>13</v>
      </c>
      <c r="N51" s="360">
        <f t="shared" si="1"/>
        <v>2.6146419951729687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67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67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67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1</v>
      </c>
      <c r="G55" s="362">
        <f t="shared" si="0"/>
        <v>0.61199510403916768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67">
        <v>1</v>
      </c>
      <c r="N55" s="362">
        <f t="shared" si="1"/>
        <v>0.61199510403916768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67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67">
        <v>3</v>
      </c>
      <c r="N57" s="362">
        <f t="shared" si="1"/>
        <v>0.82530949105914719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13</v>
      </c>
      <c r="G58" s="360">
        <f t="shared" si="0"/>
        <v>2.2146507666098807</v>
      </c>
      <c r="H58" s="351" t="s">
        <v>170</v>
      </c>
      <c r="I58" s="352">
        <v>54</v>
      </c>
      <c r="J58" s="340" t="s">
        <v>101</v>
      </c>
      <c r="K58" s="345">
        <v>55277</v>
      </c>
      <c r="L58" s="358">
        <v>5870</v>
      </c>
      <c r="M58" s="367">
        <v>12</v>
      </c>
      <c r="N58" s="360">
        <f t="shared" si="1"/>
        <v>2.0442930153321974</v>
      </c>
    </row>
    <row r="59" spans="2:14" ht="27" customHeight="1" thickBot="1" x14ac:dyDescent="0.3">
      <c r="B59" s="352">
        <v>55</v>
      </c>
      <c r="C59" s="340" t="s">
        <v>103</v>
      </c>
      <c r="D59" s="345">
        <v>58552</v>
      </c>
      <c r="E59" s="358">
        <v>3847</v>
      </c>
      <c r="F59" s="355">
        <v>5</v>
      </c>
      <c r="G59" s="360">
        <f t="shared" si="0"/>
        <v>1.2997140629061605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67">
        <v>5</v>
      </c>
      <c r="N59" s="360">
        <f t="shared" si="1"/>
        <v>1.2997140629061605</v>
      </c>
    </row>
    <row r="60" spans="2:14" ht="15.75" thickBot="1" x14ac:dyDescent="0.3">
      <c r="B60" s="352">
        <v>56</v>
      </c>
      <c r="C60" s="340" t="s">
        <v>105</v>
      </c>
      <c r="D60" s="345">
        <v>58623</v>
      </c>
      <c r="E60" s="358">
        <v>3284</v>
      </c>
      <c r="F60" s="355">
        <v>4</v>
      </c>
      <c r="G60" s="360">
        <f t="shared" si="0"/>
        <v>1.2180267965895251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67">
        <v>5</v>
      </c>
      <c r="N60" s="360">
        <f t="shared" si="1"/>
        <v>1.5225334957369061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 t="s">
        <v>170</v>
      </c>
      <c r="I61" s="352">
        <v>57</v>
      </c>
      <c r="J61" s="347" t="s">
        <v>201</v>
      </c>
      <c r="K61" s="345">
        <v>58721</v>
      </c>
      <c r="L61" s="358">
        <v>3280</v>
      </c>
      <c r="M61" s="367">
        <v>1</v>
      </c>
      <c r="N61" s="362">
        <f t="shared" si="1"/>
        <v>0.3048780487804878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67">
        <v>1</v>
      </c>
      <c r="N62" s="362">
        <f t="shared" si="1"/>
        <v>0.43706293706293708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1</v>
      </c>
      <c r="G63" s="362">
        <f t="shared" si="0"/>
        <v>0.8733624454148472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67">
        <v>1</v>
      </c>
      <c r="N63" s="362">
        <f t="shared" si="1"/>
        <v>0.8733624454148472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67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8</v>
      </c>
      <c r="G65" s="363">
        <f t="shared" si="0"/>
        <v>4.8573163327261684</v>
      </c>
      <c r="H65" s="351" t="s">
        <v>170</v>
      </c>
      <c r="I65" s="352">
        <v>61</v>
      </c>
      <c r="J65" s="349" t="s">
        <v>203</v>
      </c>
      <c r="K65" s="345">
        <v>58918</v>
      </c>
      <c r="L65" s="358">
        <v>1647</v>
      </c>
      <c r="M65" s="367">
        <v>7</v>
      </c>
      <c r="N65" s="363">
        <f t="shared" si="1"/>
        <v>4.2501517911353979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55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67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9</v>
      </c>
      <c r="G67" s="360">
        <f t="shared" si="0"/>
        <v>1.890359168241966</v>
      </c>
      <c r="H67" s="366"/>
      <c r="I67" s="352">
        <v>63</v>
      </c>
      <c r="J67" s="340" t="s">
        <v>131</v>
      </c>
      <c r="K67" s="345">
        <v>59041</v>
      </c>
      <c r="L67" s="358">
        <v>4761</v>
      </c>
      <c r="M67" s="367">
        <v>11</v>
      </c>
      <c r="N67" s="360">
        <f t="shared" si="1"/>
        <v>2.3104389834068475</v>
      </c>
    </row>
    <row r="68" spans="2:14" ht="15.75" thickBot="1" x14ac:dyDescent="0.3">
      <c r="B68" s="352">
        <v>64</v>
      </c>
      <c r="C68" s="340" t="s">
        <v>205</v>
      </c>
      <c r="D68" s="345">
        <v>59238</v>
      </c>
      <c r="E68" s="358">
        <v>1407</v>
      </c>
      <c r="F68" s="355">
        <v>0</v>
      </c>
      <c r="G68" s="360">
        <f t="shared" si="0"/>
        <v>0</v>
      </c>
      <c r="H68" s="361"/>
      <c r="I68" s="352">
        <v>64</v>
      </c>
      <c r="J68" s="340" t="s">
        <v>205</v>
      </c>
      <c r="K68" s="345">
        <v>59238</v>
      </c>
      <c r="L68" s="358">
        <v>1407</v>
      </c>
      <c r="M68" s="367">
        <v>2</v>
      </c>
      <c r="N68" s="360">
        <f t="shared" si="1"/>
        <v>1.4214641080312722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0</v>
      </c>
      <c r="G69" s="362">
        <f t="shared" ref="G69:G85" si="2">F69*1000/E69</f>
        <v>0</v>
      </c>
      <c r="H69" s="361"/>
      <c r="I69" s="352">
        <v>65</v>
      </c>
      <c r="J69" s="347" t="s">
        <v>133</v>
      </c>
      <c r="K69" s="345">
        <v>59130</v>
      </c>
      <c r="L69" s="358">
        <v>1376</v>
      </c>
      <c r="M69" s="367">
        <v>0</v>
      </c>
      <c r="N69" s="362">
        <f t="shared" ref="N69:N85" si="3">M69*1000/L69</f>
        <v>0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 t="s">
        <v>170</v>
      </c>
      <c r="I70" s="352">
        <v>66</v>
      </c>
      <c r="J70" s="347" t="s">
        <v>206</v>
      </c>
      <c r="K70" s="345">
        <v>59283</v>
      </c>
      <c r="L70" s="358">
        <v>1482</v>
      </c>
      <c r="M70" s="367">
        <v>1</v>
      </c>
      <c r="N70" s="362">
        <f t="shared" si="3"/>
        <v>0.67476383265856954</v>
      </c>
    </row>
    <row r="71" spans="2:14" ht="27" customHeight="1" thickBot="1" x14ac:dyDescent="0.3">
      <c r="B71" s="352">
        <v>67</v>
      </c>
      <c r="C71" s="340" t="s">
        <v>207</v>
      </c>
      <c r="D71" s="345">
        <v>59434</v>
      </c>
      <c r="E71" s="358">
        <v>1532</v>
      </c>
      <c r="F71" s="355">
        <v>4</v>
      </c>
      <c r="G71" s="360">
        <f t="shared" si="2"/>
        <v>2.6109660574412534</v>
      </c>
      <c r="H71" s="361"/>
      <c r="I71" s="352">
        <v>67</v>
      </c>
      <c r="J71" s="349" t="s">
        <v>207</v>
      </c>
      <c r="K71" s="345">
        <v>59434</v>
      </c>
      <c r="L71" s="358">
        <v>1532</v>
      </c>
      <c r="M71" s="367">
        <v>5</v>
      </c>
      <c r="N71" s="363">
        <f t="shared" si="3"/>
        <v>3.2637075718015667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 t="s">
        <v>170</v>
      </c>
      <c r="I72" s="352">
        <v>68</v>
      </c>
      <c r="J72" s="347" t="s">
        <v>208</v>
      </c>
      <c r="K72" s="345">
        <v>55311</v>
      </c>
      <c r="L72" s="358">
        <v>2205</v>
      </c>
      <c r="M72" s="367">
        <v>2</v>
      </c>
      <c r="N72" s="362">
        <f t="shared" si="3"/>
        <v>0.90702947845804993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 t="s">
        <v>170</v>
      </c>
      <c r="I73" s="352">
        <v>69</v>
      </c>
      <c r="J73" s="347" t="s">
        <v>209</v>
      </c>
      <c r="K73" s="345">
        <v>59498</v>
      </c>
      <c r="L73" s="358">
        <v>1267</v>
      </c>
      <c r="M73" s="367">
        <v>0</v>
      </c>
      <c r="N73" s="362">
        <f t="shared" si="3"/>
        <v>0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61"/>
      <c r="I74" s="352">
        <v>70</v>
      </c>
      <c r="J74" s="340" t="s">
        <v>210</v>
      </c>
      <c r="K74" s="345">
        <v>59586</v>
      </c>
      <c r="L74" s="358">
        <v>2240</v>
      </c>
      <c r="M74" s="367">
        <v>3</v>
      </c>
      <c r="N74" s="360">
        <f t="shared" si="3"/>
        <v>1.3392857142857142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4</v>
      </c>
      <c r="G75" s="362">
        <f t="shared" si="2"/>
        <v>0.97110949259529011</v>
      </c>
      <c r="H75" s="351"/>
      <c r="I75" s="352">
        <v>71</v>
      </c>
      <c r="J75" s="340" t="s">
        <v>211</v>
      </c>
      <c r="K75" s="345">
        <v>59327</v>
      </c>
      <c r="L75" s="358">
        <v>4119</v>
      </c>
      <c r="M75" s="367">
        <v>6</v>
      </c>
      <c r="N75" s="360">
        <f t="shared" si="3"/>
        <v>1.4566642388929352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5</v>
      </c>
      <c r="G76" s="360">
        <f t="shared" si="2"/>
        <v>2.197802197802198</v>
      </c>
      <c r="H76" s="361"/>
      <c r="I76" s="352">
        <v>72</v>
      </c>
      <c r="J76" s="349" t="s">
        <v>149</v>
      </c>
      <c r="K76" s="345">
        <v>59416</v>
      </c>
      <c r="L76" s="358">
        <v>2275</v>
      </c>
      <c r="M76" s="367">
        <v>7</v>
      </c>
      <c r="N76" s="363">
        <f t="shared" si="3"/>
        <v>3.0769230769230771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67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55">
        <v>1</v>
      </c>
      <c r="G78" s="362">
        <f t="shared" si="2"/>
        <v>0.5803830528148578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67">
        <v>1</v>
      </c>
      <c r="N78" s="362">
        <f t="shared" si="3"/>
        <v>0.5803830528148578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4</v>
      </c>
      <c r="G79" s="362">
        <f t="shared" si="2"/>
        <v>0.87164959686206145</v>
      </c>
      <c r="H79" s="351" t="s">
        <v>170</v>
      </c>
      <c r="I79" s="352">
        <v>75</v>
      </c>
      <c r="J79" s="347" t="s">
        <v>155</v>
      </c>
      <c r="K79" s="345">
        <v>59693</v>
      </c>
      <c r="L79" s="358">
        <v>4589</v>
      </c>
      <c r="M79" s="367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61"/>
      <c r="I80" s="352">
        <v>76</v>
      </c>
      <c r="J80" s="347" t="s">
        <v>157</v>
      </c>
      <c r="K80" s="345">
        <v>59764</v>
      </c>
      <c r="L80" s="358">
        <v>2182</v>
      </c>
      <c r="M80" s="367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67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67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0" t="s">
        <v>163</v>
      </c>
      <c r="D83" s="345">
        <v>60026</v>
      </c>
      <c r="E83" s="358">
        <v>945</v>
      </c>
      <c r="F83" s="355">
        <v>2</v>
      </c>
      <c r="G83" s="360">
        <f t="shared" si="2"/>
        <v>2.1164021164021163</v>
      </c>
      <c r="H83" s="361"/>
      <c r="I83" s="352">
        <v>79</v>
      </c>
      <c r="J83" s="340" t="s">
        <v>163</v>
      </c>
      <c r="K83" s="345">
        <v>60026</v>
      </c>
      <c r="L83" s="358">
        <v>945</v>
      </c>
      <c r="M83" s="367">
        <v>2</v>
      </c>
      <c r="N83" s="360">
        <f t="shared" si="3"/>
        <v>2.1164021164021163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55">
        <v>6</v>
      </c>
      <c r="G84" s="360">
        <f t="shared" si="2"/>
        <v>1.0109519797809603</v>
      </c>
      <c r="H84" s="351" t="s">
        <v>170</v>
      </c>
      <c r="I84" s="352">
        <v>80</v>
      </c>
      <c r="J84" s="347" t="s">
        <v>214</v>
      </c>
      <c r="K84" s="345">
        <v>60062</v>
      </c>
      <c r="L84" s="358">
        <v>5935</v>
      </c>
      <c r="M84" s="367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68">
        <v>0</v>
      </c>
      <c r="N85" s="362">
        <f t="shared" si="3"/>
        <v>0</v>
      </c>
    </row>
    <row r="86" spans="2:14" ht="16.5" thickTop="1" thickBot="1" x14ac:dyDescent="0.3">
      <c r="B86" s="412" t="s">
        <v>215</v>
      </c>
      <c r="C86" s="413"/>
      <c r="D86" s="414"/>
      <c r="E86" s="364">
        <f>SUM(E5:E85)</f>
        <v>758998</v>
      </c>
      <c r="F86" s="344">
        <f>SUM(F5:F85)</f>
        <v>866</v>
      </c>
      <c r="G86" s="354">
        <f>F86*1000/E86</f>
        <v>1.1409779735914982</v>
      </c>
      <c r="H86" s="361"/>
      <c r="I86" s="412" t="s">
        <v>215</v>
      </c>
      <c r="J86" s="413"/>
      <c r="K86" s="414"/>
      <c r="L86" s="364">
        <f>SUM(L5:L85)</f>
        <v>758998</v>
      </c>
      <c r="M86" s="344">
        <f>SUM(M5:M85)</f>
        <v>898</v>
      </c>
      <c r="N86" s="354">
        <f>M86*1000/L86</f>
        <v>1.1831388225001911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1" max="2" width="9.140625" style="338"/>
    <col min="3" max="3" width="18.85546875" style="338" customWidth="1"/>
    <col min="4" max="4" width="9.140625" style="338"/>
    <col min="5" max="5" width="12.7109375" style="338" customWidth="1"/>
    <col min="6" max="6" width="9.140625" style="338"/>
    <col min="7" max="7" width="10.7109375" style="338" customWidth="1"/>
    <col min="8" max="9" width="9.140625" style="338"/>
    <col min="10" max="10" width="18.85546875" style="338" customWidth="1"/>
    <col min="11" max="11" width="9.140625" style="338"/>
    <col min="12" max="12" width="12.7109375" style="338" customWidth="1"/>
    <col min="13" max="13" width="9.140625" style="338"/>
    <col min="14" max="14" width="10.7109375" style="338" customWidth="1"/>
    <col min="15" max="16384" width="9.140625" style="338"/>
  </cols>
  <sheetData>
    <row r="1" spans="2:14" ht="16.5" thickBot="1" x14ac:dyDescent="0.3">
      <c r="C1" s="350">
        <v>44336</v>
      </c>
      <c r="J1" s="350">
        <v>44335</v>
      </c>
    </row>
    <row r="2" spans="2:14" ht="77.25" customHeight="1" thickBot="1" x14ac:dyDescent="0.35">
      <c r="B2" s="393" t="s">
        <v>335</v>
      </c>
      <c r="C2" s="394"/>
      <c r="D2" s="394"/>
      <c r="E2" s="394"/>
      <c r="F2" s="394"/>
      <c r="G2" s="395"/>
      <c r="I2" s="393" t="s">
        <v>334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I3" s="341"/>
      <c r="J3" s="341"/>
      <c r="K3" s="341"/>
      <c r="L3" s="341"/>
      <c r="M3" s="341"/>
      <c r="N3" s="341"/>
    </row>
    <row r="4" spans="2:14" ht="9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67">
        <v>410</v>
      </c>
      <c r="G5" s="360">
        <f t="shared" ref="G5:G68" si="0">F5*1000/E5</f>
        <v>1.2134377876365487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55">
        <v>418</v>
      </c>
      <c r="N5" s="360">
        <f t="shared" ref="N5:N68" si="1">M5*1000/L5</f>
        <v>1.2371146225172618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67">
        <v>25</v>
      </c>
      <c r="G6" s="362">
        <f t="shared" si="0"/>
        <v>0.65036420395421435</v>
      </c>
      <c r="H6" s="351" t="s">
        <v>170</v>
      </c>
      <c r="I6" s="352">
        <v>2</v>
      </c>
      <c r="J6" s="347" t="s">
        <v>227</v>
      </c>
      <c r="K6" s="345">
        <v>55008</v>
      </c>
      <c r="L6" s="358">
        <v>38440</v>
      </c>
      <c r="M6" s="355">
        <v>24</v>
      </c>
      <c r="N6" s="362">
        <f t="shared" si="1"/>
        <v>0.62434963579604574</v>
      </c>
    </row>
    <row r="7" spans="2:14" ht="15.75" thickBot="1" x14ac:dyDescent="0.3">
      <c r="B7" s="352">
        <v>3</v>
      </c>
      <c r="C7" s="340" t="s">
        <v>228</v>
      </c>
      <c r="D7" s="345">
        <v>55384</v>
      </c>
      <c r="E7" s="358">
        <v>23028</v>
      </c>
      <c r="F7" s="367">
        <v>29</v>
      </c>
      <c r="G7" s="360">
        <f t="shared" si="0"/>
        <v>1.2593364599617856</v>
      </c>
      <c r="H7" s="351" t="s">
        <v>170</v>
      </c>
      <c r="I7" s="352">
        <v>3</v>
      </c>
      <c r="J7" s="340" t="s">
        <v>228</v>
      </c>
      <c r="K7" s="345">
        <v>55384</v>
      </c>
      <c r="L7" s="358">
        <v>23028</v>
      </c>
      <c r="M7" s="355">
        <v>28</v>
      </c>
      <c r="N7" s="360">
        <f t="shared" si="1"/>
        <v>1.2159110647906897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67">
        <v>74</v>
      </c>
      <c r="G8" s="360">
        <f t="shared" si="0"/>
        <v>1.3315818832886475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55">
        <v>76</v>
      </c>
      <c r="N8" s="360">
        <f t="shared" si="1"/>
        <v>1.3675705828369893</v>
      </c>
    </row>
    <row r="9" spans="2:14" ht="27" customHeight="1" thickBot="1" x14ac:dyDescent="0.3">
      <c r="B9" s="352">
        <v>5</v>
      </c>
      <c r="C9" s="340" t="s">
        <v>230</v>
      </c>
      <c r="D9" s="345">
        <v>55357</v>
      </c>
      <c r="E9" s="358">
        <v>27487</v>
      </c>
      <c r="F9" s="367">
        <v>28</v>
      </c>
      <c r="G9" s="360">
        <f t="shared" si="0"/>
        <v>1.0186633681376651</v>
      </c>
      <c r="H9" s="351"/>
      <c r="I9" s="352">
        <v>5</v>
      </c>
      <c r="J9" s="340" t="s">
        <v>230</v>
      </c>
      <c r="K9" s="345">
        <v>55357</v>
      </c>
      <c r="L9" s="358">
        <v>27487</v>
      </c>
      <c r="M9" s="355">
        <v>29</v>
      </c>
      <c r="N9" s="360">
        <f t="shared" si="1"/>
        <v>1.0550442027140103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67">
        <v>8</v>
      </c>
      <c r="G10" s="362">
        <f t="shared" si="0"/>
        <v>0.83813514929282351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55">
        <v>8</v>
      </c>
      <c r="N10" s="362">
        <f t="shared" si="1"/>
        <v>0.83813514929282351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67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6</v>
      </c>
      <c r="N11" s="362">
        <f t="shared" si="1"/>
        <v>0.91338103212056632</v>
      </c>
    </row>
    <row r="12" spans="2:14" ht="15.75" thickBot="1" x14ac:dyDescent="0.3">
      <c r="B12" s="352">
        <v>8</v>
      </c>
      <c r="C12" s="340" t="s">
        <v>9</v>
      </c>
      <c r="D12" s="345">
        <v>55598</v>
      </c>
      <c r="E12" s="358">
        <v>1088</v>
      </c>
      <c r="F12" s="367">
        <v>3</v>
      </c>
      <c r="G12" s="360">
        <f t="shared" si="0"/>
        <v>2.7573529411764706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55">
        <v>3</v>
      </c>
      <c r="N12" s="360">
        <f t="shared" si="1"/>
        <v>2.7573529411764706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67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67">
        <v>12</v>
      </c>
      <c r="G14" s="362">
        <f t="shared" si="0"/>
        <v>0.77690016832836983</v>
      </c>
      <c r="H14" s="351"/>
      <c r="I14" s="352">
        <v>10</v>
      </c>
      <c r="J14" s="347" t="s">
        <v>13</v>
      </c>
      <c r="K14" s="345">
        <v>55687</v>
      </c>
      <c r="L14" s="358">
        <v>15446</v>
      </c>
      <c r="M14" s="355">
        <v>13</v>
      </c>
      <c r="N14" s="362">
        <f t="shared" si="1"/>
        <v>0.84164184902240058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67">
        <v>3</v>
      </c>
      <c r="G15" s="360">
        <f t="shared" si="0"/>
        <v>2.0604395604395602</v>
      </c>
      <c r="H15" s="351" t="s">
        <v>170</v>
      </c>
      <c r="I15" s="352">
        <v>11</v>
      </c>
      <c r="J15" s="347" t="s">
        <v>174</v>
      </c>
      <c r="K15" s="345">
        <v>55776</v>
      </c>
      <c r="L15" s="358">
        <v>1456</v>
      </c>
      <c r="M15" s="355">
        <v>1</v>
      </c>
      <c r="N15" s="362">
        <f t="shared" si="1"/>
        <v>0.68681318681318682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67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11</v>
      </c>
      <c r="N16" s="362">
        <f t="shared" si="1"/>
        <v>0.84368768215984047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67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58">
        <v>1335</v>
      </c>
      <c r="F18" s="367">
        <v>0</v>
      </c>
      <c r="G18" s="362">
        <f t="shared" si="0"/>
        <v>0</v>
      </c>
      <c r="H18" s="361"/>
      <c r="I18" s="352">
        <v>14</v>
      </c>
      <c r="J18" s="347" t="s">
        <v>176</v>
      </c>
      <c r="K18" s="345">
        <v>56014</v>
      </c>
      <c r="L18" s="358">
        <v>1335</v>
      </c>
      <c r="M18" s="355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67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67">
        <v>10</v>
      </c>
      <c r="G20" s="360">
        <f t="shared" si="0"/>
        <v>2.0682523267838677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11</v>
      </c>
      <c r="N20" s="360">
        <f t="shared" si="1"/>
        <v>2.2750775594622543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67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67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0" t="s">
        <v>180</v>
      </c>
      <c r="D23" s="345">
        <v>56354</v>
      </c>
      <c r="E23" s="358">
        <v>2385</v>
      </c>
      <c r="F23" s="367">
        <v>3</v>
      </c>
      <c r="G23" s="360">
        <f t="shared" si="0"/>
        <v>1.2578616352201257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55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67">
        <v>0</v>
      </c>
      <c r="G24" s="362">
        <f t="shared" si="0"/>
        <v>0</v>
      </c>
      <c r="H24" s="366"/>
      <c r="I24" s="352">
        <v>20</v>
      </c>
      <c r="J24" s="347" t="s">
        <v>181</v>
      </c>
      <c r="K24" s="345">
        <v>56425</v>
      </c>
      <c r="L24" s="358">
        <v>2359</v>
      </c>
      <c r="M24" s="355">
        <v>0</v>
      </c>
      <c r="N24" s="362">
        <f t="shared" si="1"/>
        <v>0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67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67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67">
        <v>1</v>
      </c>
      <c r="G27" s="362">
        <f t="shared" si="0"/>
        <v>0.32733224222585927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67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55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67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67">
        <v>0</v>
      </c>
      <c r="G30" s="362">
        <f t="shared" si="0"/>
        <v>0</v>
      </c>
      <c r="H30" s="361"/>
      <c r="I30" s="352">
        <v>26</v>
      </c>
      <c r="J30" s="347" t="s">
        <v>187</v>
      </c>
      <c r="K30" s="345">
        <v>56773</v>
      </c>
      <c r="L30" s="358">
        <v>1702</v>
      </c>
      <c r="M30" s="355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67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55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67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67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67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67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67">
        <v>4</v>
      </c>
      <c r="G36" s="362">
        <f t="shared" si="0"/>
        <v>0.94184129974099362</v>
      </c>
      <c r="H36" s="361"/>
      <c r="I36" s="352">
        <v>32</v>
      </c>
      <c r="J36" s="340" t="s">
        <v>57</v>
      </c>
      <c r="K36" s="345">
        <v>57350</v>
      </c>
      <c r="L36" s="358">
        <v>4247</v>
      </c>
      <c r="M36" s="355">
        <v>5</v>
      </c>
      <c r="N36" s="360">
        <f t="shared" si="1"/>
        <v>1.177301624676242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67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58">
        <v>3049</v>
      </c>
      <c r="F38" s="367">
        <v>3</v>
      </c>
      <c r="G38" s="362">
        <f t="shared" si="0"/>
        <v>0.98392915710068873</v>
      </c>
      <c r="H38" s="351"/>
      <c r="I38" s="352">
        <v>34</v>
      </c>
      <c r="J38" s="347" t="s">
        <v>61</v>
      </c>
      <c r="K38" s="345">
        <v>55062</v>
      </c>
      <c r="L38" s="358">
        <v>3049</v>
      </c>
      <c r="M38" s="355">
        <v>3</v>
      </c>
      <c r="N38" s="362">
        <f t="shared" si="1"/>
        <v>0.98392915710068873</v>
      </c>
    </row>
    <row r="39" spans="2:14" ht="15.75" thickBot="1" x14ac:dyDescent="0.3">
      <c r="B39" s="352">
        <v>35</v>
      </c>
      <c r="C39" s="340" t="s">
        <v>190</v>
      </c>
      <c r="D39" s="345">
        <v>57546</v>
      </c>
      <c r="E39" s="358">
        <v>1492</v>
      </c>
      <c r="F39" s="367">
        <v>3</v>
      </c>
      <c r="G39" s="360">
        <f t="shared" si="0"/>
        <v>2.0107238605898123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55">
        <v>3</v>
      </c>
      <c r="N39" s="360">
        <f t="shared" si="1"/>
        <v>2.0107238605898123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67">
        <v>4</v>
      </c>
      <c r="G40" s="362">
        <f t="shared" si="0"/>
        <v>0.90456806874717322</v>
      </c>
      <c r="H40" s="361"/>
      <c r="I40" s="352">
        <v>36</v>
      </c>
      <c r="J40" s="347" t="s">
        <v>65</v>
      </c>
      <c r="K40" s="345">
        <v>57582</v>
      </c>
      <c r="L40" s="358">
        <v>4422</v>
      </c>
      <c r="M40" s="355">
        <v>4</v>
      </c>
      <c r="N40" s="362">
        <f t="shared" si="1"/>
        <v>0.90456806874717322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67">
        <v>2</v>
      </c>
      <c r="G41" s="362">
        <f t="shared" si="0"/>
        <v>0.73046018991964934</v>
      </c>
      <c r="H41" s="366"/>
      <c r="I41" s="352">
        <v>37</v>
      </c>
      <c r="J41" s="340" t="s">
        <v>191</v>
      </c>
      <c r="K41" s="345">
        <v>57644</v>
      </c>
      <c r="L41" s="358">
        <v>2738</v>
      </c>
      <c r="M41" s="355">
        <v>3</v>
      </c>
      <c r="N41" s="360">
        <f t="shared" si="1"/>
        <v>1.0956902848794741</v>
      </c>
    </row>
    <row r="42" spans="2:14" ht="27" customHeight="1" thickBot="1" x14ac:dyDescent="0.3">
      <c r="B42" s="352">
        <v>38</v>
      </c>
      <c r="C42" s="340" t="s">
        <v>192</v>
      </c>
      <c r="D42" s="345">
        <v>57706</v>
      </c>
      <c r="E42" s="358">
        <v>46830</v>
      </c>
      <c r="F42" s="367">
        <v>51</v>
      </c>
      <c r="G42" s="360">
        <f t="shared" si="0"/>
        <v>1.0890454836643177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55">
        <v>56</v>
      </c>
      <c r="N42" s="360">
        <f t="shared" si="1"/>
        <v>1.195814648729447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67">
        <v>7</v>
      </c>
      <c r="G43" s="360">
        <f t="shared" si="0"/>
        <v>1.8078512396694215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7</v>
      </c>
      <c r="N43" s="360">
        <f t="shared" si="1"/>
        <v>1.8078512396694215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67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67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67">
        <v>17</v>
      </c>
      <c r="G46" s="360">
        <f t="shared" si="0"/>
        <v>1.8632178868917142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22</v>
      </c>
      <c r="N46" s="360">
        <f t="shared" si="1"/>
        <v>2.4112231477422181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67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67">
        <v>7</v>
      </c>
      <c r="G48" s="360">
        <f t="shared" si="0"/>
        <v>1.6286644951140066</v>
      </c>
      <c r="H48" s="351" t="s">
        <v>170</v>
      </c>
      <c r="I48" s="352">
        <v>44</v>
      </c>
      <c r="J48" s="340" t="s">
        <v>81</v>
      </c>
      <c r="K48" s="345">
        <v>58142</v>
      </c>
      <c r="L48" s="358">
        <v>4298</v>
      </c>
      <c r="M48" s="355">
        <v>6</v>
      </c>
      <c r="N48" s="360">
        <f t="shared" si="1"/>
        <v>1.3959981386691485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67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67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6.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67">
        <v>12</v>
      </c>
      <c r="G51" s="360">
        <f t="shared" si="0"/>
        <v>2.4135156878519712</v>
      </c>
      <c r="H51" s="339"/>
      <c r="I51" s="352">
        <v>47</v>
      </c>
      <c r="J51" s="340" t="s">
        <v>87</v>
      </c>
      <c r="K51" s="345">
        <v>58259</v>
      </c>
      <c r="L51" s="358">
        <v>4972</v>
      </c>
      <c r="M51" s="355">
        <v>12</v>
      </c>
      <c r="N51" s="360">
        <f t="shared" si="1"/>
        <v>2.4135156878519712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67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55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67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67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55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67">
        <v>1</v>
      </c>
      <c r="G55" s="362">
        <f t="shared" si="0"/>
        <v>0.61199510403916768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1</v>
      </c>
      <c r="N55" s="362">
        <f t="shared" si="1"/>
        <v>0.61199510403916768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67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67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67">
        <v>12</v>
      </c>
      <c r="G58" s="360">
        <f t="shared" si="0"/>
        <v>2.0442930153321974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13</v>
      </c>
      <c r="N58" s="360">
        <f t="shared" si="1"/>
        <v>2.2146507666098807</v>
      </c>
    </row>
    <row r="59" spans="2:14" ht="27" customHeight="1" thickBot="1" x14ac:dyDescent="0.3">
      <c r="B59" s="352">
        <v>55</v>
      </c>
      <c r="C59" s="340" t="s">
        <v>103</v>
      </c>
      <c r="D59" s="345">
        <v>58552</v>
      </c>
      <c r="E59" s="358">
        <v>3847</v>
      </c>
      <c r="F59" s="367">
        <v>5</v>
      </c>
      <c r="G59" s="360">
        <f t="shared" si="0"/>
        <v>1.2997140629061605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55">
        <v>5</v>
      </c>
      <c r="N59" s="360">
        <f t="shared" si="1"/>
        <v>1.2997140629061605</v>
      </c>
    </row>
    <row r="60" spans="2:14" ht="15.75" thickBot="1" x14ac:dyDescent="0.3">
      <c r="B60" s="352">
        <v>56</v>
      </c>
      <c r="C60" s="340" t="s">
        <v>105</v>
      </c>
      <c r="D60" s="345">
        <v>58623</v>
      </c>
      <c r="E60" s="358">
        <v>3284</v>
      </c>
      <c r="F60" s="367">
        <v>4</v>
      </c>
      <c r="G60" s="360">
        <f t="shared" si="0"/>
        <v>1.2180267965895251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55">
        <v>4</v>
      </c>
      <c r="N60" s="360">
        <f t="shared" si="1"/>
        <v>1.2180267965895251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67">
        <v>3</v>
      </c>
      <c r="G61" s="362">
        <f t="shared" si="0"/>
        <v>0.91463414634146345</v>
      </c>
      <c r="H61" s="351" t="s">
        <v>170</v>
      </c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67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67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1</v>
      </c>
      <c r="N63" s="362">
        <f t="shared" si="1"/>
        <v>0.8733624454148472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67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67">
        <v>8</v>
      </c>
      <c r="G65" s="363">
        <f t="shared" si="0"/>
        <v>4.8573163327261684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67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55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67">
        <v>11</v>
      </c>
      <c r="G67" s="360">
        <f t="shared" si="0"/>
        <v>2.3104389834068475</v>
      </c>
      <c r="H67" s="351" t="s">
        <v>170</v>
      </c>
      <c r="I67" s="352">
        <v>63</v>
      </c>
      <c r="J67" s="340" t="s">
        <v>131</v>
      </c>
      <c r="K67" s="345">
        <v>59041</v>
      </c>
      <c r="L67" s="358">
        <v>4761</v>
      </c>
      <c r="M67" s="355">
        <v>9</v>
      </c>
      <c r="N67" s="360">
        <f t="shared" si="1"/>
        <v>1.890359168241966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67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67">
        <v>0</v>
      </c>
      <c r="G69" s="362">
        <f t="shared" ref="G69:G85" si="2">F69*1000/E69</f>
        <v>0</v>
      </c>
      <c r="H69" s="361"/>
      <c r="I69" s="352">
        <v>65</v>
      </c>
      <c r="J69" s="347" t="s">
        <v>133</v>
      </c>
      <c r="K69" s="345">
        <v>59130</v>
      </c>
      <c r="L69" s="358">
        <v>1376</v>
      </c>
      <c r="M69" s="355">
        <v>0</v>
      </c>
      <c r="N69" s="362">
        <f t="shared" ref="N69:N85" si="3">M69*1000/L69</f>
        <v>0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67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0" t="s">
        <v>207</v>
      </c>
      <c r="D71" s="345">
        <v>59434</v>
      </c>
      <c r="E71" s="358">
        <v>1532</v>
      </c>
      <c r="F71" s="367">
        <v>4</v>
      </c>
      <c r="G71" s="360">
        <f t="shared" si="2"/>
        <v>2.6109660574412534</v>
      </c>
      <c r="H71" s="361"/>
      <c r="I71" s="352">
        <v>67</v>
      </c>
      <c r="J71" s="340" t="s">
        <v>207</v>
      </c>
      <c r="K71" s="345">
        <v>59434</v>
      </c>
      <c r="L71" s="358">
        <v>1532</v>
      </c>
      <c r="M71" s="355">
        <v>4</v>
      </c>
      <c r="N71" s="360">
        <f t="shared" si="3"/>
        <v>2.6109660574412534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67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67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67">
        <v>1</v>
      </c>
      <c r="G74" s="362">
        <f t="shared" si="2"/>
        <v>0.44642857142857145</v>
      </c>
      <c r="H74" s="361"/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67">
        <v>3</v>
      </c>
      <c r="G75" s="362">
        <f t="shared" si="2"/>
        <v>0.72833211944646759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4</v>
      </c>
      <c r="N75" s="362">
        <f t="shared" si="3"/>
        <v>0.97110949259529011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67">
        <v>5</v>
      </c>
      <c r="G76" s="360">
        <f t="shared" si="2"/>
        <v>2.197802197802198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55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67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67">
        <v>1</v>
      </c>
      <c r="G78" s="362">
        <f t="shared" si="2"/>
        <v>0.5803830528148578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55">
        <v>1</v>
      </c>
      <c r="N78" s="362">
        <f t="shared" si="3"/>
        <v>0.5803830528148578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67">
        <v>4</v>
      </c>
      <c r="G79" s="362">
        <f t="shared" si="2"/>
        <v>0.87164959686206145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67">
        <v>1</v>
      </c>
      <c r="G80" s="362">
        <f t="shared" si="2"/>
        <v>0.45829514207149402</v>
      </c>
      <c r="H80" s="36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67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67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67">
        <v>0</v>
      </c>
      <c r="G83" s="362">
        <f t="shared" si="2"/>
        <v>0</v>
      </c>
      <c r="H83" s="361"/>
      <c r="I83" s="352">
        <v>79</v>
      </c>
      <c r="J83" s="340" t="s">
        <v>163</v>
      </c>
      <c r="K83" s="345">
        <v>60026</v>
      </c>
      <c r="L83" s="358">
        <v>945</v>
      </c>
      <c r="M83" s="355">
        <v>2</v>
      </c>
      <c r="N83" s="360">
        <f t="shared" si="3"/>
        <v>2.1164021164021163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67">
        <v>7</v>
      </c>
      <c r="G84" s="360">
        <f t="shared" si="2"/>
        <v>1.1794439764111204</v>
      </c>
      <c r="H84" s="351" t="s">
        <v>170</v>
      </c>
      <c r="I84" s="352">
        <v>80</v>
      </c>
      <c r="J84" s="340" t="s">
        <v>214</v>
      </c>
      <c r="K84" s="345">
        <v>60062</v>
      </c>
      <c r="L84" s="358">
        <v>5935</v>
      </c>
      <c r="M84" s="355">
        <v>6</v>
      </c>
      <c r="N84" s="360">
        <f t="shared" si="3"/>
        <v>1.0109519797809603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68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12" t="s">
        <v>215</v>
      </c>
      <c r="C86" s="413"/>
      <c r="D86" s="414"/>
      <c r="E86" s="370">
        <f>SUM(E5:E85)</f>
        <v>758998</v>
      </c>
      <c r="F86" s="344">
        <f>SUM(F5:F85)</f>
        <v>842</v>
      </c>
      <c r="G86" s="369">
        <f>F86*1000/E86</f>
        <v>1.1093573369099787</v>
      </c>
      <c r="H86" s="361"/>
      <c r="I86" s="412" t="s">
        <v>215</v>
      </c>
      <c r="J86" s="413"/>
      <c r="K86" s="414"/>
      <c r="L86" s="370">
        <f>SUM(L5:L85)</f>
        <v>758998</v>
      </c>
      <c r="M86" s="344">
        <f>SUM(M5:M85)</f>
        <v>866</v>
      </c>
      <c r="N86" s="354">
        <f>M86*1000/L86</f>
        <v>1.1409779735914982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7"/>
  <sheetViews>
    <sheetView workbookViewId="0">
      <selection activeCell="B1" sqref="B1:N86"/>
    </sheetView>
  </sheetViews>
  <sheetFormatPr defaultRowHeight="15" x14ac:dyDescent="0.25"/>
  <cols>
    <col min="3" max="3" width="18.5703125" customWidth="1"/>
    <col min="5" max="5" width="12.7109375" customWidth="1"/>
    <col min="7" max="7" width="11.5703125" customWidth="1"/>
    <col min="10" max="10" width="20.85546875" customWidth="1"/>
    <col min="12" max="12" width="12.140625" customWidth="1"/>
    <col min="14" max="14" width="11.140625" customWidth="1"/>
  </cols>
  <sheetData>
    <row r="1" spans="1:14" ht="16.5" thickBot="1" x14ac:dyDescent="0.3">
      <c r="A1" t="s">
        <v>336</v>
      </c>
      <c r="B1" s="338"/>
      <c r="C1" s="350">
        <v>44337</v>
      </c>
      <c r="D1" s="338"/>
      <c r="E1" s="338"/>
      <c r="F1" s="338"/>
      <c r="G1" s="338"/>
      <c r="H1" s="338"/>
      <c r="I1" s="338"/>
      <c r="J1" s="350">
        <v>44336</v>
      </c>
      <c r="K1" s="338"/>
      <c r="L1" s="338"/>
      <c r="M1" s="338"/>
      <c r="N1" s="338"/>
    </row>
    <row r="2" spans="1:14" ht="57" customHeight="1" thickBot="1" x14ac:dyDescent="0.35">
      <c r="B2" s="393" t="s">
        <v>337</v>
      </c>
      <c r="C2" s="394"/>
      <c r="D2" s="394"/>
      <c r="E2" s="394"/>
      <c r="F2" s="394"/>
      <c r="G2" s="395"/>
      <c r="H2" s="338"/>
      <c r="I2" s="393" t="s">
        <v>335</v>
      </c>
      <c r="J2" s="394"/>
      <c r="K2" s="394"/>
      <c r="L2" s="394"/>
      <c r="M2" s="394"/>
      <c r="N2" s="395"/>
    </row>
    <row r="3" spans="1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1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1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26">
        <v>387</v>
      </c>
      <c r="G5" s="360">
        <f t="shared" ref="G5:G68" si="0">F5*1000/E5</f>
        <v>1.1453668873544984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67">
        <v>410</v>
      </c>
      <c r="N5" s="360">
        <f t="shared" ref="N5:N68" si="1">M5*1000/L5</f>
        <v>1.2134377876365487</v>
      </c>
    </row>
    <row r="6" spans="1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26">
        <v>22</v>
      </c>
      <c r="G6" s="362">
        <f t="shared" si="0"/>
        <v>0.57232049947970864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67">
        <v>25</v>
      </c>
      <c r="N6" s="362">
        <f t="shared" si="1"/>
        <v>0.65036420395421435</v>
      </c>
    </row>
    <row r="7" spans="1:14" ht="15.75" thickBot="1" x14ac:dyDescent="0.3">
      <c r="B7" s="352">
        <v>3</v>
      </c>
      <c r="C7" s="340" t="s">
        <v>228</v>
      </c>
      <c r="D7" s="345">
        <v>55384</v>
      </c>
      <c r="E7" s="358">
        <v>23028</v>
      </c>
      <c r="F7" s="326">
        <v>25</v>
      </c>
      <c r="G7" s="360">
        <f t="shared" si="0"/>
        <v>1.0856348792774013</v>
      </c>
      <c r="H7" s="351"/>
      <c r="I7" s="352">
        <v>3</v>
      </c>
      <c r="J7" s="340" t="s">
        <v>228</v>
      </c>
      <c r="K7" s="345">
        <v>55384</v>
      </c>
      <c r="L7" s="358">
        <v>23028</v>
      </c>
      <c r="M7" s="367">
        <v>29</v>
      </c>
      <c r="N7" s="360">
        <f t="shared" si="1"/>
        <v>1.2593364599617856</v>
      </c>
    </row>
    <row r="8" spans="1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26">
        <v>68</v>
      </c>
      <c r="G8" s="360">
        <f t="shared" si="0"/>
        <v>1.223615784643622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67">
        <v>74</v>
      </c>
      <c r="N8" s="360">
        <f t="shared" si="1"/>
        <v>1.3315818832886475</v>
      </c>
    </row>
    <row r="9" spans="1:14" ht="27" customHeight="1" thickBot="1" x14ac:dyDescent="0.3">
      <c r="B9" s="352">
        <v>5</v>
      </c>
      <c r="C9" s="340" t="s">
        <v>230</v>
      </c>
      <c r="D9" s="345">
        <v>55357</v>
      </c>
      <c r="E9" s="358">
        <v>27487</v>
      </c>
      <c r="F9" s="326">
        <v>28</v>
      </c>
      <c r="G9" s="360">
        <f t="shared" si="0"/>
        <v>1.0186633681376651</v>
      </c>
      <c r="H9" s="351"/>
      <c r="I9" s="352">
        <v>5</v>
      </c>
      <c r="J9" s="340" t="s">
        <v>230</v>
      </c>
      <c r="K9" s="345">
        <v>55357</v>
      </c>
      <c r="L9" s="358">
        <v>27487</v>
      </c>
      <c r="M9" s="367">
        <v>28</v>
      </c>
      <c r="N9" s="360">
        <f t="shared" si="1"/>
        <v>1.0186633681376651</v>
      </c>
    </row>
    <row r="10" spans="1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26">
        <v>7</v>
      </c>
      <c r="G10" s="362">
        <f t="shared" si="0"/>
        <v>0.73336825563122054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67">
        <v>8</v>
      </c>
      <c r="N10" s="362">
        <f t="shared" si="1"/>
        <v>0.83813514929282351</v>
      </c>
    </row>
    <row r="11" spans="1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26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67">
        <v>5</v>
      </c>
      <c r="N11" s="362">
        <f t="shared" si="1"/>
        <v>0.76115086010047195</v>
      </c>
    </row>
    <row r="12" spans="1:14" ht="15.75" thickBot="1" x14ac:dyDescent="0.3">
      <c r="B12" s="352">
        <v>8</v>
      </c>
      <c r="C12" s="340" t="s">
        <v>9</v>
      </c>
      <c r="D12" s="345">
        <v>55598</v>
      </c>
      <c r="E12" s="358">
        <v>1088</v>
      </c>
      <c r="F12" s="326">
        <v>3</v>
      </c>
      <c r="G12" s="360">
        <f t="shared" si="0"/>
        <v>2.7573529411764706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67">
        <v>3</v>
      </c>
      <c r="N12" s="360">
        <f t="shared" si="1"/>
        <v>2.7573529411764706</v>
      </c>
    </row>
    <row r="13" spans="1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26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67">
        <v>0</v>
      </c>
      <c r="N13" s="362">
        <f t="shared" si="1"/>
        <v>0</v>
      </c>
    </row>
    <row r="14" spans="1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26">
        <v>17</v>
      </c>
      <c r="G14" s="362">
        <f t="shared" si="0"/>
        <v>1.1006085717985239</v>
      </c>
      <c r="H14" s="351" t="s">
        <v>170</v>
      </c>
      <c r="I14" s="352">
        <v>10</v>
      </c>
      <c r="J14" s="347" t="s">
        <v>13</v>
      </c>
      <c r="K14" s="345">
        <v>55687</v>
      </c>
      <c r="L14" s="358">
        <v>15446</v>
      </c>
      <c r="M14" s="367">
        <v>12</v>
      </c>
      <c r="N14" s="362">
        <f t="shared" si="1"/>
        <v>0.77690016832836983</v>
      </c>
    </row>
    <row r="15" spans="1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26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67">
        <v>3</v>
      </c>
      <c r="N15" s="360">
        <f t="shared" si="1"/>
        <v>2.0604395604395602</v>
      </c>
    </row>
    <row r="16" spans="1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26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67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26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67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58">
        <v>1335</v>
      </c>
      <c r="F18" s="326">
        <v>1</v>
      </c>
      <c r="G18" s="362">
        <f t="shared" si="0"/>
        <v>0.74906367041198507</v>
      </c>
      <c r="H18" s="361"/>
      <c r="I18" s="352">
        <v>14</v>
      </c>
      <c r="J18" s="347" t="s">
        <v>176</v>
      </c>
      <c r="K18" s="345">
        <v>56014</v>
      </c>
      <c r="L18" s="358">
        <v>1335</v>
      </c>
      <c r="M18" s="367">
        <v>0</v>
      </c>
      <c r="N18" s="362">
        <f t="shared" si="1"/>
        <v>0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26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67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26">
        <v>10</v>
      </c>
      <c r="G20" s="360">
        <f t="shared" si="0"/>
        <v>2.0682523267838677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67">
        <v>10</v>
      </c>
      <c r="N20" s="360">
        <f t="shared" si="1"/>
        <v>2.0682523267838677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26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67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26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67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0" t="s">
        <v>180</v>
      </c>
      <c r="D23" s="345">
        <v>56354</v>
      </c>
      <c r="E23" s="358">
        <v>2385</v>
      </c>
      <c r="F23" s="326">
        <v>3</v>
      </c>
      <c r="G23" s="360">
        <f t="shared" si="0"/>
        <v>1.2578616352201257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67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26">
        <v>1</v>
      </c>
      <c r="G24" s="362">
        <f t="shared" si="0"/>
        <v>0.42390843577787196</v>
      </c>
      <c r="H24" s="351" t="s">
        <v>170</v>
      </c>
      <c r="I24" s="352">
        <v>20</v>
      </c>
      <c r="J24" s="347" t="s">
        <v>181</v>
      </c>
      <c r="K24" s="345">
        <v>56425</v>
      </c>
      <c r="L24" s="358">
        <v>2359</v>
      </c>
      <c r="M24" s="367">
        <v>0</v>
      </c>
      <c r="N24" s="362">
        <f t="shared" si="1"/>
        <v>0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26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67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26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67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26">
        <v>1</v>
      </c>
      <c r="G27" s="362">
        <f t="shared" si="0"/>
        <v>0.32733224222585927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67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26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67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26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67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26">
        <v>0</v>
      </c>
      <c r="G30" s="362">
        <f t="shared" si="0"/>
        <v>0</v>
      </c>
      <c r="H30" s="361"/>
      <c r="I30" s="352">
        <v>26</v>
      </c>
      <c r="J30" s="347" t="s">
        <v>187</v>
      </c>
      <c r="K30" s="345">
        <v>56773</v>
      </c>
      <c r="L30" s="358">
        <v>1702</v>
      </c>
      <c r="M30" s="367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26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67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26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67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26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67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26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67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26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67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26">
        <v>3</v>
      </c>
      <c r="G36" s="362">
        <f t="shared" si="0"/>
        <v>0.70638097480574524</v>
      </c>
      <c r="H36" s="361"/>
      <c r="I36" s="352">
        <v>32</v>
      </c>
      <c r="J36" s="347" t="s">
        <v>57</v>
      </c>
      <c r="K36" s="345">
        <v>57350</v>
      </c>
      <c r="L36" s="358">
        <v>4247</v>
      </c>
      <c r="M36" s="367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26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67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26">
        <v>4</v>
      </c>
      <c r="G38" s="360">
        <f t="shared" si="0"/>
        <v>1.3119055428009183</v>
      </c>
      <c r="H38" s="351" t="s">
        <v>170</v>
      </c>
      <c r="I38" s="352">
        <v>34</v>
      </c>
      <c r="J38" s="347" t="s">
        <v>61</v>
      </c>
      <c r="K38" s="345">
        <v>55062</v>
      </c>
      <c r="L38" s="358">
        <v>3049</v>
      </c>
      <c r="M38" s="367">
        <v>3</v>
      </c>
      <c r="N38" s="362">
        <f t="shared" si="1"/>
        <v>0.98392915710068873</v>
      </c>
    </row>
    <row r="39" spans="2:14" ht="15.75" thickBot="1" x14ac:dyDescent="0.3">
      <c r="B39" s="352">
        <v>35</v>
      </c>
      <c r="C39" s="340" t="s">
        <v>190</v>
      </c>
      <c r="D39" s="345">
        <v>57546</v>
      </c>
      <c r="E39" s="358">
        <v>1492</v>
      </c>
      <c r="F39" s="326">
        <v>3</v>
      </c>
      <c r="G39" s="360">
        <f t="shared" si="0"/>
        <v>2.0107238605898123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67">
        <v>3</v>
      </c>
      <c r="N39" s="360">
        <f t="shared" si="1"/>
        <v>2.0107238605898123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26">
        <v>6</v>
      </c>
      <c r="G40" s="360">
        <f t="shared" si="0"/>
        <v>1.3568521031207599</v>
      </c>
      <c r="H40" s="351" t="s">
        <v>170</v>
      </c>
      <c r="I40" s="352">
        <v>36</v>
      </c>
      <c r="J40" s="347" t="s">
        <v>65</v>
      </c>
      <c r="K40" s="345">
        <v>57582</v>
      </c>
      <c r="L40" s="358">
        <v>4422</v>
      </c>
      <c r="M40" s="367">
        <v>4</v>
      </c>
      <c r="N40" s="362">
        <f t="shared" si="1"/>
        <v>0.90456806874717322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26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67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0" t="s">
        <v>192</v>
      </c>
      <c r="D42" s="345">
        <v>57706</v>
      </c>
      <c r="E42" s="358">
        <v>46830</v>
      </c>
      <c r="F42" s="326">
        <v>47</v>
      </c>
      <c r="G42" s="360">
        <f t="shared" si="0"/>
        <v>1.0036301516122144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67">
        <v>51</v>
      </c>
      <c r="N42" s="360">
        <f t="shared" si="1"/>
        <v>1.0890454836643177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26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67">
        <v>7</v>
      </c>
      <c r="N43" s="360">
        <f t="shared" si="1"/>
        <v>1.8078512396694215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26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67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26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67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26">
        <v>17</v>
      </c>
      <c r="G46" s="360">
        <f t="shared" si="0"/>
        <v>1.8632178868917142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67">
        <v>17</v>
      </c>
      <c r="N46" s="360">
        <f t="shared" si="1"/>
        <v>1.8632178868917142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26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67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26">
        <v>7</v>
      </c>
      <c r="G48" s="360">
        <f t="shared" si="0"/>
        <v>1.6286644951140066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67">
        <v>7</v>
      </c>
      <c r="N48" s="360">
        <f t="shared" si="1"/>
        <v>1.6286644951140066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26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67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26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67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26">
        <v>14</v>
      </c>
      <c r="G51" s="360">
        <f t="shared" si="0"/>
        <v>2.8157683024939661</v>
      </c>
      <c r="H51" s="351" t="s">
        <v>170</v>
      </c>
      <c r="I51" s="352">
        <v>47</v>
      </c>
      <c r="J51" s="340" t="s">
        <v>87</v>
      </c>
      <c r="K51" s="345">
        <v>58259</v>
      </c>
      <c r="L51" s="358">
        <v>4972</v>
      </c>
      <c r="M51" s="367">
        <v>12</v>
      </c>
      <c r="N51" s="360">
        <f t="shared" si="1"/>
        <v>2.4135156878519712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26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67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26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67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26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67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26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67">
        <v>1</v>
      </c>
      <c r="N55" s="362">
        <f t="shared" si="1"/>
        <v>0.61199510403916768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26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67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26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67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26">
        <v>12</v>
      </c>
      <c r="G58" s="360">
        <f t="shared" si="0"/>
        <v>2.0442930153321974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67">
        <v>12</v>
      </c>
      <c r="N58" s="360">
        <f t="shared" si="1"/>
        <v>2.0442930153321974</v>
      </c>
    </row>
    <row r="59" spans="2:14" ht="27" customHeight="1" thickBot="1" x14ac:dyDescent="0.3">
      <c r="B59" s="352">
        <v>55</v>
      </c>
      <c r="C59" s="340" t="s">
        <v>103</v>
      </c>
      <c r="D59" s="345">
        <v>58552</v>
      </c>
      <c r="E59" s="358">
        <v>3847</v>
      </c>
      <c r="F59" s="326">
        <v>4</v>
      </c>
      <c r="G59" s="360">
        <f t="shared" si="0"/>
        <v>1.0397712503249286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67">
        <v>5</v>
      </c>
      <c r="N59" s="360">
        <f t="shared" si="1"/>
        <v>1.2997140629061605</v>
      </c>
    </row>
    <row r="60" spans="2:14" ht="15.75" thickBot="1" x14ac:dyDescent="0.3">
      <c r="B60" s="352">
        <v>56</v>
      </c>
      <c r="C60" s="340" t="s">
        <v>105</v>
      </c>
      <c r="D60" s="345">
        <v>58623</v>
      </c>
      <c r="E60" s="358">
        <v>3284</v>
      </c>
      <c r="F60" s="326">
        <v>4</v>
      </c>
      <c r="G60" s="360">
        <f t="shared" si="0"/>
        <v>1.2180267965895251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67">
        <v>4</v>
      </c>
      <c r="N60" s="360">
        <f t="shared" si="1"/>
        <v>1.2180267965895251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26">
        <v>3</v>
      </c>
      <c r="G61" s="362">
        <f t="shared" si="0"/>
        <v>0.91463414634146345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67">
        <v>3</v>
      </c>
      <c r="N61" s="362">
        <f t="shared" si="1"/>
        <v>0.91463414634146345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26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67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26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67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26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67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26">
        <v>8</v>
      </c>
      <c r="G65" s="363">
        <f t="shared" si="0"/>
        <v>4.8573163327261684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67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26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67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26">
        <v>10</v>
      </c>
      <c r="G67" s="360">
        <f t="shared" si="0"/>
        <v>2.1003990758244067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67">
        <v>11</v>
      </c>
      <c r="N67" s="360">
        <f t="shared" si="1"/>
        <v>2.3104389834068475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26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67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26">
        <v>1</v>
      </c>
      <c r="G69" s="362">
        <f t="shared" ref="G69:G85" si="2">F69*1000/E69</f>
        <v>0.72674418604651159</v>
      </c>
      <c r="H69" s="351" t="s">
        <v>170</v>
      </c>
      <c r="I69" s="352">
        <v>65</v>
      </c>
      <c r="J69" s="347" t="s">
        <v>133</v>
      </c>
      <c r="K69" s="345">
        <v>59130</v>
      </c>
      <c r="L69" s="358">
        <v>1376</v>
      </c>
      <c r="M69" s="367">
        <v>0</v>
      </c>
      <c r="N69" s="362">
        <f t="shared" ref="N69:N85" si="3">M69*1000/L69</f>
        <v>0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26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67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9" t="s">
        <v>207</v>
      </c>
      <c r="D71" s="345">
        <v>59434</v>
      </c>
      <c r="E71" s="358">
        <v>1532</v>
      </c>
      <c r="F71" s="326">
        <v>5</v>
      </c>
      <c r="G71" s="363">
        <f t="shared" si="2"/>
        <v>3.2637075718015667</v>
      </c>
      <c r="H71" s="351" t="s">
        <v>170</v>
      </c>
      <c r="I71" s="352">
        <v>67</v>
      </c>
      <c r="J71" s="340" t="s">
        <v>207</v>
      </c>
      <c r="K71" s="345">
        <v>59434</v>
      </c>
      <c r="L71" s="358">
        <v>1532</v>
      </c>
      <c r="M71" s="367">
        <v>4</v>
      </c>
      <c r="N71" s="360">
        <f t="shared" si="3"/>
        <v>2.6109660574412534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26">
        <v>4</v>
      </c>
      <c r="G72" s="360">
        <f t="shared" si="2"/>
        <v>1.8140589569160999</v>
      </c>
      <c r="H72" s="351" t="s">
        <v>170</v>
      </c>
      <c r="I72" s="352">
        <v>68</v>
      </c>
      <c r="J72" s="340" t="s">
        <v>208</v>
      </c>
      <c r="K72" s="345">
        <v>55311</v>
      </c>
      <c r="L72" s="358">
        <v>2205</v>
      </c>
      <c r="M72" s="367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26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67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26">
        <v>1</v>
      </c>
      <c r="G74" s="362">
        <f t="shared" si="2"/>
        <v>0.44642857142857145</v>
      </c>
      <c r="H74" s="361"/>
      <c r="I74" s="352">
        <v>70</v>
      </c>
      <c r="J74" s="347" t="s">
        <v>210</v>
      </c>
      <c r="K74" s="345">
        <v>59586</v>
      </c>
      <c r="L74" s="358">
        <v>2240</v>
      </c>
      <c r="M74" s="367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26">
        <v>3</v>
      </c>
      <c r="G75" s="362">
        <f t="shared" si="2"/>
        <v>0.72833211944646759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67">
        <v>3</v>
      </c>
      <c r="N75" s="362">
        <f t="shared" si="3"/>
        <v>0.72833211944646759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26">
        <v>5</v>
      </c>
      <c r="G76" s="360">
        <f t="shared" si="2"/>
        <v>2.197802197802198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67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26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67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26">
        <v>0</v>
      </c>
      <c r="G78" s="362">
        <f t="shared" si="2"/>
        <v>0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67">
        <v>1</v>
      </c>
      <c r="N78" s="362">
        <f t="shared" si="3"/>
        <v>0.5803830528148578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26">
        <v>4</v>
      </c>
      <c r="G79" s="362">
        <f t="shared" si="2"/>
        <v>0.87164959686206145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67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26">
        <v>0</v>
      </c>
      <c r="G80" s="362">
        <f t="shared" si="2"/>
        <v>0</v>
      </c>
      <c r="H80" s="361"/>
      <c r="I80" s="352">
        <v>76</v>
      </c>
      <c r="J80" s="347" t="s">
        <v>157</v>
      </c>
      <c r="K80" s="345">
        <v>59764</v>
      </c>
      <c r="L80" s="358">
        <v>2182</v>
      </c>
      <c r="M80" s="367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26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67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26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67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26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67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26">
        <v>7</v>
      </c>
      <c r="G84" s="360">
        <f t="shared" si="2"/>
        <v>1.1794439764111204</v>
      </c>
      <c r="H84" s="351"/>
      <c r="I84" s="352">
        <v>80</v>
      </c>
      <c r="J84" s="340" t="s">
        <v>214</v>
      </c>
      <c r="K84" s="345">
        <v>60062</v>
      </c>
      <c r="L84" s="358">
        <v>5935</v>
      </c>
      <c r="M84" s="367">
        <v>7</v>
      </c>
      <c r="N84" s="360">
        <f t="shared" si="3"/>
        <v>1.1794439764111204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27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68">
        <v>0</v>
      </c>
      <c r="N85" s="362">
        <f t="shared" si="3"/>
        <v>0</v>
      </c>
    </row>
    <row r="86" spans="2:14" ht="17.25" thickTop="1" thickBot="1" x14ac:dyDescent="0.3">
      <c r="B86" s="412" t="s">
        <v>215</v>
      </c>
      <c r="C86" s="413"/>
      <c r="D86" s="414"/>
      <c r="E86" s="370">
        <f>SUM(E5:E85)</f>
        <v>758998</v>
      </c>
      <c r="F86" s="344">
        <f>SUM(F5:F85)</f>
        <v>809</v>
      </c>
      <c r="G86" s="369">
        <f>F86*1000/E86</f>
        <v>1.0658789614728892</v>
      </c>
      <c r="H86" s="361"/>
      <c r="I86" s="412" t="s">
        <v>215</v>
      </c>
      <c r="J86" s="413"/>
      <c r="K86" s="414"/>
      <c r="L86" s="370">
        <f>SUM(L5:L85)</f>
        <v>758998</v>
      </c>
      <c r="M86" s="344">
        <f>SUM(M5:M85)</f>
        <v>842</v>
      </c>
      <c r="N86" s="369">
        <f>M86*1000/L86</f>
        <v>1.1093573369099787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28515625" customWidth="1"/>
    <col min="5" max="5" width="13" customWidth="1"/>
    <col min="7" max="7" width="11.42578125" customWidth="1"/>
    <col min="10" max="10" width="18.28515625" customWidth="1"/>
    <col min="12" max="12" width="12" customWidth="1"/>
    <col min="14" max="14" width="11" customWidth="1"/>
  </cols>
  <sheetData>
    <row r="1" spans="2:14" ht="16.5" thickBot="1" x14ac:dyDescent="0.3">
      <c r="B1" s="338"/>
      <c r="C1" s="350">
        <v>44338</v>
      </c>
      <c r="D1" s="338"/>
      <c r="E1" s="338"/>
      <c r="F1" s="338"/>
      <c r="G1" s="338"/>
      <c r="H1" s="338"/>
      <c r="I1" s="338"/>
      <c r="J1" s="350">
        <v>44337</v>
      </c>
      <c r="K1" s="338"/>
      <c r="L1" s="338"/>
      <c r="M1" s="338"/>
      <c r="N1" s="338"/>
    </row>
    <row r="2" spans="2:14" ht="82.5" customHeight="1" thickBot="1" x14ac:dyDescent="0.35">
      <c r="B2" s="393" t="s">
        <v>338</v>
      </c>
      <c r="C2" s="394"/>
      <c r="D2" s="394"/>
      <c r="E2" s="394"/>
      <c r="F2" s="394"/>
      <c r="G2" s="395"/>
      <c r="H2" s="338"/>
      <c r="I2" s="393" t="s">
        <v>337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4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0" t="s">
        <v>226</v>
      </c>
      <c r="D5" s="345">
        <v>54975</v>
      </c>
      <c r="E5" s="357">
        <v>337883</v>
      </c>
      <c r="F5" s="355">
        <v>370</v>
      </c>
      <c r="G5" s="360">
        <f t="shared" ref="G5:G68" si="0">F5*1000/E5</f>
        <v>1.0950536132329831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26">
        <v>387</v>
      </c>
      <c r="N5" s="360">
        <f t="shared" ref="N5:N68" si="1">M5*1000/L5</f>
        <v>1.1453668873544984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21</v>
      </c>
      <c r="G6" s="362">
        <f t="shared" si="0"/>
        <v>0.54630593132154004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26">
        <v>22</v>
      </c>
      <c r="N6" s="362">
        <f t="shared" si="1"/>
        <v>0.57232049947970864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20</v>
      </c>
      <c r="G7" s="362">
        <f t="shared" si="0"/>
        <v>0.86850790342192119</v>
      </c>
      <c r="H7" s="351"/>
      <c r="I7" s="352">
        <v>3</v>
      </c>
      <c r="J7" s="340" t="s">
        <v>228</v>
      </c>
      <c r="K7" s="345">
        <v>55384</v>
      </c>
      <c r="L7" s="358">
        <v>23028</v>
      </c>
      <c r="M7" s="326">
        <v>25</v>
      </c>
      <c r="N7" s="360">
        <f t="shared" si="1"/>
        <v>1.0856348792774013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62</v>
      </c>
      <c r="G8" s="360">
        <f t="shared" si="0"/>
        <v>1.1156496859985965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26">
        <v>68</v>
      </c>
      <c r="N8" s="360">
        <f t="shared" si="1"/>
        <v>1.223615784643622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24</v>
      </c>
      <c r="G9" s="362">
        <f t="shared" si="0"/>
        <v>0.87314002983228434</v>
      </c>
      <c r="H9" s="351"/>
      <c r="I9" s="352">
        <v>5</v>
      </c>
      <c r="J9" s="340" t="s">
        <v>230</v>
      </c>
      <c r="K9" s="345">
        <v>55357</v>
      </c>
      <c r="L9" s="358">
        <v>27487</v>
      </c>
      <c r="M9" s="326">
        <v>28</v>
      </c>
      <c r="N9" s="360">
        <f t="shared" si="1"/>
        <v>1.0186633681376651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6</v>
      </c>
      <c r="G10" s="362">
        <f t="shared" si="0"/>
        <v>0.62860136196961758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26">
        <v>7</v>
      </c>
      <c r="N10" s="362">
        <f t="shared" si="1"/>
        <v>0.73336825563122054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26">
        <v>5</v>
      </c>
      <c r="N11" s="362">
        <f t="shared" si="1"/>
        <v>0.76115086010047195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0" t="s">
        <v>9</v>
      </c>
      <c r="K12" s="345">
        <v>55598</v>
      </c>
      <c r="L12" s="358">
        <v>1088</v>
      </c>
      <c r="M12" s="326">
        <v>3</v>
      </c>
      <c r="N12" s="360">
        <f t="shared" si="1"/>
        <v>2.7573529411764706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26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15</v>
      </c>
      <c r="G14" s="362">
        <f t="shared" si="0"/>
        <v>0.97112521041046229</v>
      </c>
      <c r="I14" s="352">
        <v>10</v>
      </c>
      <c r="J14" s="347" t="s">
        <v>13</v>
      </c>
      <c r="K14" s="345">
        <v>55687</v>
      </c>
      <c r="L14" s="358">
        <v>15446</v>
      </c>
      <c r="M14" s="326">
        <v>17</v>
      </c>
      <c r="N14" s="362">
        <f t="shared" si="1"/>
        <v>1.1006085717985239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26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26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26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 t="s">
        <v>170</v>
      </c>
      <c r="I18" s="352">
        <v>14</v>
      </c>
      <c r="J18" s="347" t="s">
        <v>176</v>
      </c>
      <c r="K18" s="345">
        <v>56014</v>
      </c>
      <c r="L18" s="358">
        <v>1335</v>
      </c>
      <c r="M18" s="326">
        <v>1</v>
      </c>
      <c r="N18" s="362">
        <f t="shared" si="1"/>
        <v>0.74906367041198507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26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7</v>
      </c>
      <c r="G20" s="360">
        <f t="shared" si="0"/>
        <v>1.4477766287487073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26">
        <v>10</v>
      </c>
      <c r="N20" s="360">
        <f t="shared" si="1"/>
        <v>2.0682523267838677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26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26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2</v>
      </c>
      <c r="G23" s="362">
        <f t="shared" si="0"/>
        <v>0.83857442348008382</v>
      </c>
      <c r="H23" s="361"/>
      <c r="I23" s="352">
        <v>19</v>
      </c>
      <c r="J23" s="340" t="s">
        <v>180</v>
      </c>
      <c r="K23" s="345">
        <v>56354</v>
      </c>
      <c r="L23" s="358">
        <v>2385</v>
      </c>
      <c r="M23" s="326">
        <v>3</v>
      </c>
      <c r="N23" s="360">
        <f t="shared" si="1"/>
        <v>1.2578616352201257</v>
      </c>
    </row>
    <row r="24" spans="2:14" ht="27" customHeight="1" thickBot="1" x14ac:dyDescent="0.3">
      <c r="B24" s="352">
        <v>20</v>
      </c>
      <c r="C24" s="347" t="s">
        <v>181</v>
      </c>
      <c r="D24" s="345">
        <v>56425</v>
      </c>
      <c r="E24" s="358">
        <v>2359</v>
      </c>
      <c r="F24" s="355">
        <v>2</v>
      </c>
      <c r="G24" s="362">
        <f t="shared" si="0"/>
        <v>0.84781687155574392</v>
      </c>
      <c r="H24" s="351" t="s">
        <v>170</v>
      </c>
      <c r="I24" s="352">
        <v>20</v>
      </c>
      <c r="J24" s="347" t="s">
        <v>181</v>
      </c>
      <c r="K24" s="345">
        <v>56425</v>
      </c>
      <c r="L24" s="358">
        <v>2359</v>
      </c>
      <c r="M24" s="326">
        <v>1</v>
      </c>
      <c r="N24" s="362">
        <f t="shared" si="1"/>
        <v>0.42390843577787196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1</v>
      </c>
      <c r="G25" s="362">
        <f t="shared" si="0"/>
        <v>0.40096230954290296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26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26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26">
        <v>1</v>
      </c>
      <c r="N27" s="362">
        <f t="shared" si="1"/>
        <v>0.32733224222585927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26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2</v>
      </c>
      <c r="G29" s="362">
        <f t="shared" si="0"/>
        <v>0.85397096498719038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26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1702</v>
      </c>
      <c r="F30" s="355">
        <v>1</v>
      </c>
      <c r="G30" s="362">
        <f t="shared" si="0"/>
        <v>0.58754406580493534</v>
      </c>
      <c r="H30" s="351" t="s">
        <v>170</v>
      </c>
      <c r="I30" s="352">
        <v>26</v>
      </c>
      <c r="J30" s="347" t="s">
        <v>187</v>
      </c>
      <c r="K30" s="345">
        <v>56773</v>
      </c>
      <c r="L30" s="358">
        <v>1702</v>
      </c>
      <c r="M30" s="326">
        <v>0</v>
      </c>
      <c r="N30" s="362">
        <f t="shared" si="1"/>
        <v>0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26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26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26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26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26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4</v>
      </c>
      <c r="G36" s="362">
        <f t="shared" si="0"/>
        <v>0.94184129974099362</v>
      </c>
      <c r="H36" s="351" t="s">
        <v>170</v>
      </c>
      <c r="I36" s="352">
        <v>32</v>
      </c>
      <c r="J36" s="347" t="s">
        <v>57</v>
      </c>
      <c r="K36" s="345">
        <v>57350</v>
      </c>
      <c r="L36" s="358">
        <v>4247</v>
      </c>
      <c r="M36" s="326">
        <v>3</v>
      </c>
      <c r="N36" s="362">
        <f t="shared" si="1"/>
        <v>0.70638097480574524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26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4</v>
      </c>
      <c r="G38" s="360">
        <f t="shared" si="0"/>
        <v>1.3119055428009183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26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1</v>
      </c>
      <c r="G39" s="362">
        <f t="shared" si="0"/>
        <v>0.67024128686327078</v>
      </c>
      <c r="H39" s="361"/>
      <c r="I39" s="352">
        <v>35</v>
      </c>
      <c r="J39" s="340" t="s">
        <v>190</v>
      </c>
      <c r="K39" s="345">
        <v>57546</v>
      </c>
      <c r="L39" s="358">
        <v>1492</v>
      </c>
      <c r="M39" s="326">
        <v>3</v>
      </c>
      <c r="N39" s="360">
        <f t="shared" si="1"/>
        <v>2.0107238605898123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55">
        <v>3</v>
      </c>
      <c r="G40" s="362">
        <f t="shared" si="0"/>
        <v>0.67842605156037994</v>
      </c>
      <c r="H40" s="351"/>
      <c r="I40" s="352">
        <v>36</v>
      </c>
      <c r="J40" s="340" t="s">
        <v>65</v>
      </c>
      <c r="K40" s="345">
        <v>57582</v>
      </c>
      <c r="L40" s="358">
        <v>4422</v>
      </c>
      <c r="M40" s="326">
        <v>6</v>
      </c>
      <c r="N40" s="360">
        <f t="shared" si="1"/>
        <v>1.3568521031207599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26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43</v>
      </c>
      <c r="G42" s="362">
        <f t="shared" si="0"/>
        <v>0.91821481956011108</v>
      </c>
      <c r="H42" s="351"/>
      <c r="I42" s="352">
        <v>38</v>
      </c>
      <c r="J42" s="340" t="s">
        <v>192</v>
      </c>
      <c r="K42" s="345">
        <v>57706</v>
      </c>
      <c r="L42" s="358">
        <v>46830</v>
      </c>
      <c r="M42" s="326">
        <v>47</v>
      </c>
      <c r="N42" s="360">
        <f t="shared" si="1"/>
        <v>1.0036301516122144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26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26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26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12</v>
      </c>
      <c r="G46" s="360">
        <f t="shared" si="0"/>
        <v>1.31521262604121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26">
        <v>17</v>
      </c>
      <c r="N46" s="360">
        <f t="shared" si="1"/>
        <v>1.8632178868917142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26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8</v>
      </c>
      <c r="G48" s="360">
        <f t="shared" si="0"/>
        <v>1.8613308515588647</v>
      </c>
      <c r="H48" s="351" t="s">
        <v>170</v>
      </c>
      <c r="I48" s="352">
        <v>44</v>
      </c>
      <c r="J48" s="340" t="s">
        <v>81</v>
      </c>
      <c r="K48" s="345">
        <v>58142</v>
      </c>
      <c r="L48" s="358">
        <v>4298</v>
      </c>
      <c r="M48" s="326">
        <v>7</v>
      </c>
      <c r="N48" s="360">
        <f t="shared" si="1"/>
        <v>1.6286644951140066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26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26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7</v>
      </c>
      <c r="G51" s="360">
        <f t="shared" si="0"/>
        <v>1.4078841512469831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26">
        <v>14</v>
      </c>
      <c r="N51" s="360">
        <f t="shared" si="1"/>
        <v>2.8157683024939661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7</v>
      </c>
      <c r="G52" s="360">
        <f t="shared" si="0"/>
        <v>1.5089458935115327</v>
      </c>
      <c r="H52" s="366"/>
      <c r="I52" s="352">
        <v>48</v>
      </c>
      <c r="J52" s="340" t="s">
        <v>89</v>
      </c>
      <c r="K52" s="345">
        <v>58311</v>
      </c>
      <c r="L52" s="358">
        <v>4639</v>
      </c>
      <c r="M52" s="326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26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0</v>
      </c>
      <c r="G54" s="362">
        <f t="shared" si="0"/>
        <v>0</v>
      </c>
      <c r="H54" s="361"/>
      <c r="I54" s="352">
        <v>50</v>
      </c>
      <c r="J54" s="347" t="s">
        <v>198</v>
      </c>
      <c r="K54" s="345">
        <v>58393</v>
      </c>
      <c r="L54" s="358">
        <v>1367</v>
      </c>
      <c r="M54" s="326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26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26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26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11</v>
      </c>
      <c r="G58" s="360">
        <f t="shared" si="0"/>
        <v>1.8739352640545144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26">
        <v>12</v>
      </c>
      <c r="N58" s="360">
        <f t="shared" si="1"/>
        <v>2.0442930153321974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0" t="s">
        <v>103</v>
      </c>
      <c r="K59" s="345">
        <v>58552</v>
      </c>
      <c r="L59" s="358">
        <v>3847</v>
      </c>
      <c r="M59" s="326">
        <v>4</v>
      </c>
      <c r="N59" s="360">
        <f t="shared" si="1"/>
        <v>1.0397712503249286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3</v>
      </c>
      <c r="G60" s="362">
        <f t="shared" si="0"/>
        <v>0.91352009744214369</v>
      </c>
      <c r="H60" s="366"/>
      <c r="I60" s="352">
        <v>56</v>
      </c>
      <c r="J60" s="340" t="s">
        <v>105</v>
      </c>
      <c r="K60" s="345">
        <v>58623</v>
      </c>
      <c r="L60" s="358">
        <v>3284</v>
      </c>
      <c r="M60" s="326">
        <v>4</v>
      </c>
      <c r="N60" s="360">
        <f t="shared" si="1"/>
        <v>1.2180267965895251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26">
        <v>3</v>
      </c>
      <c r="N61" s="362">
        <f t="shared" si="1"/>
        <v>0.91463414634146345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26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26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26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9</v>
      </c>
      <c r="G65" s="363">
        <f t="shared" si="0"/>
        <v>5.4644808743169397</v>
      </c>
      <c r="H65" s="351" t="s">
        <v>170</v>
      </c>
      <c r="I65" s="352">
        <v>61</v>
      </c>
      <c r="J65" s="349" t="s">
        <v>203</v>
      </c>
      <c r="K65" s="345">
        <v>58918</v>
      </c>
      <c r="L65" s="358">
        <v>1647</v>
      </c>
      <c r="M65" s="326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9" t="s">
        <v>204</v>
      </c>
      <c r="D66" s="345">
        <v>58990</v>
      </c>
      <c r="E66" s="358">
        <v>630</v>
      </c>
      <c r="F66" s="355">
        <v>2</v>
      </c>
      <c r="G66" s="363">
        <f t="shared" si="0"/>
        <v>3.1746031746031744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26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10</v>
      </c>
      <c r="G67" s="360">
        <f t="shared" si="0"/>
        <v>2.1003990758244067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26">
        <v>10</v>
      </c>
      <c r="N67" s="360">
        <f t="shared" si="1"/>
        <v>2.1003990758244067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26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26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26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0" t="s">
        <v>207</v>
      </c>
      <c r="D71" s="345">
        <v>59434</v>
      </c>
      <c r="E71" s="358">
        <v>1532</v>
      </c>
      <c r="F71" s="355">
        <v>3</v>
      </c>
      <c r="G71" s="360">
        <f t="shared" si="2"/>
        <v>1.95822454308094</v>
      </c>
      <c r="H71" s="351"/>
      <c r="I71" s="352">
        <v>67</v>
      </c>
      <c r="J71" s="349" t="s">
        <v>207</v>
      </c>
      <c r="K71" s="345">
        <v>59434</v>
      </c>
      <c r="L71" s="358">
        <v>1532</v>
      </c>
      <c r="M71" s="326">
        <v>5</v>
      </c>
      <c r="N71" s="363">
        <f t="shared" si="3"/>
        <v>3.2637075718015667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4</v>
      </c>
      <c r="G72" s="360">
        <f t="shared" si="2"/>
        <v>1.8140589569160999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26">
        <v>4</v>
      </c>
      <c r="N72" s="360">
        <f t="shared" si="3"/>
        <v>1.8140589569160999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26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0</v>
      </c>
      <c r="G74" s="362">
        <f t="shared" si="2"/>
        <v>0</v>
      </c>
      <c r="H74" s="361"/>
      <c r="I74" s="352">
        <v>70</v>
      </c>
      <c r="J74" s="347" t="s">
        <v>210</v>
      </c>
      <c r="K74" s="345">
        <v>59586</v>
      </c>
      <c r="L74" s="358">
        <v>2240</v>
      </c>
      <c r="M74" s="326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3</v>
      </c>
      <c r="G75" s="362">
        <f t="shared" si="2"/>
        <v>0.72833211944646759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26">
        <v>3</v>
      </c>
      <c r="N75" s="362">
        <f t="shared" si="3"/>
        <v>0.72833211944646759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4</v>
      </c>
      <c r="G76" s="360">
        <f t="shared" si="2"/>
        <v>1.7582417582417582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26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26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58">
        <v>1723</v>
      </c>
      <c r="F78" s="355">
        <v>0</v>
      </c>
      <c r="G78" s="362">
        <f t="shared" si="2"/>
        <v>0</v>
      </c>
      <c r="H78" s="361"/>
      <c r="I78" s="352">
        <v>74</v>
      </c>
      <c r="J78" s="347" t="s">
        <v>212</v>
      </c>
      <c r="K78" s="345">
        <v>59826</v>
      </c>
      <c r="L78" s="358">
        <v>1723</v>
      </c>
      <c r="M78" s="326">
        <v>0</v>
      </c>
      <c r="N78" s="362">
        <f t="shared" si="3"/>
        <v>0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4</v>
      </c>
      <c r="G79" s="362">
        <f t="shared" si="2"/>
        <v>0.87164959686206145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26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 t="s">
        <v>170</v>
      </c>
      <c r="I80" s="352">
        <v>76</v>
      </c>
      <c r="J80" s="347" t="s">
        <v>157</v>
      </c>
      <c r="K80" s="345">
        <v>59764</v>
      </c>
      <c r="L80" s="358">
        <v>2182</v>
      </c>
      <c r="M80" s="326">
        <v>0</v>
      </c>
      <c r="N80" s="362">
        <f t="shared" si="3"/>
        <v>0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26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26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26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0" t="s">
        <v>214</v>
      </c>
      <c r="K84" s="345">
        <v>60062</v>
      </c>
      <c r="L84" s="358">
        <v>5935</v>
      </c>
      <c r="M84" s="326">
        <v>7</v>
      </c>
      <c r="N84" s="360">
        <f t="shared" si="3"/>
        <v>1.1794439764111204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27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758998</v>
      </c>
      <c r="F86" s="344">
        <f>SUM(F5:F85)</f>
        <v>740</v>
      </c>
      <c r="G86" s="371">
        <f>F86*1000/E86</f>
        <v>0.97496963101352041</v>
      </c>
      <c r="H86" s="361"/>
      <c r="I86" s="412" t="s">
        <v>215</v>
      </c>
      <c r="J86" s="413"/>
      <c r="K86" s="414"/>
      <c r="L86" s="370">
        <f>SUM(L5:L85)</f>
        <v>758998</v>
      </c>
      <c r="M86" s="344">
        <f>SUM(M5:M85)</f>
        <v>809</v>
      </c>
      <c r="N86" s="369">
        <f>M86*1000/L86</f>
        <v>1.0658789614728892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7.85546875" customWidth="1"/>
    <col min="5" max="5" width="12" customWidth="1"/>
    <col min="7" max="7" width="11.42578125" customWidth="1"/>
    <col min="10" max="10" width="18.140625" customWidth="1"/>
    <col min="12" max="12" width="12.5703125" customWidth="1"/>
    <col min="14" max="14" width="11.140625" customWidth="1"/>
  </cols>
  <sheetData>
    <row r="1" spans="2:14" ht="16.5" thickBot="1" x14ac:dyDescent="0.3">
      <c r="B1" s="338"/>
      <c r="C1" s="350">
        <v>44339</v>
      </c>
      <c r="D1" s="338"/>
      <c r="E1" s="338"/>
      <c r="F1" s="338"/>
      <c r="G1" s="338"/>
      <c r="H1" s="338"/>
      <c r="I1" s="338"/>
      <c r="J1" s="350">
        <v>44338</v>
      </c>
      <c r="K1" s="338"/>
      <c r="L1" s="338"/>
      <c r="M1" s="338"/>
      <c r="N1" s="338"/>
    </row>
    <row r="2" spans="2:14" ht="57.75" customHeight="1" thickBot="1" x14ac:dyDescent="0.35">
      <c r="B2" s="393" t="s">
        <v>339</v>
      </c>
      <c r="C2" s="394"/>
      <c r="D2" s="394"/>
      <c r="E2" s="394"/>
      <c r="F2" s="394"/>
      <c r="G2" s="395"/>
      <c r="H2" s="338"/>
      <c r="I2" s="393" t="s">
        <v>338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323</v>
      </c>
      <c r="G5" s="362">
        <f t="shared" ref="G5:G68" si="0">F5*1000/E5</f>
        <v>0.95595220830879324</v>
      </c>
      <c r="H5" s="351"/>
      <c r="I5" s="352">
        <v>1</v>
      </c>
      <c r="J5" s="340" t="s">
        <v>226</v>
      </c>
      <c r="K5" s="345">
        <v>54975</v>
      </c>
      <c r="L5" s="357">
        <v>337883</v>
      </c>
      <c r="M5" s="355">
        <v>370</v>
      </c>
      <c r="N5" s="360">
        <f t="shared" ref="N5:N68" si="1">M5*1000/L5</f>
        <v>1.0950536132329831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19</v>
      </c>
      <c r="G6" s="362">
        <f t="shared" si="0"/>
        <v>0.49427679500520294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55">
        <v>21</v>
      </c>
      <c r="N6" s="362">
        <f t="shared" si="1"/>
        <v>0.54630593132154004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17</v>
      </c>
      <c r="G7" s="362">
        <f t="shared" si="0"/>
        <v>0.73823171790863296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20</v>
      </c>
      <c r="N7" s="362">
        <f t="shared" si="1"/>
        <v>0.86850790342192119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63</v>
      </c>
      <c r="G8" s="360">
        <f t="shared" si="0"/>
        <v>1.1336440357727673</v>
      </c>
      <c r="H8" s="351" t="s">
        <v>170</v>
      </c>
      <c r="I8" s="352">
        <v>4</v>
      </c>
      <c r="J8" s="340" t="s">
        <v>229</v>
      </c>
      <c r="K8" s="345">
        <v>55259</v>
      </c>
      <c r="L8" s="358">
        <v>55573</v>
      </c>
      <c r="M8" s="355">
        <v>62</v>
      </c>
      <c r="N8" s="360">
        <f t="shared" si="1"/>
        <v>1.1156496859985965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20</v>
      </c>
      <c r="G9" s="362">
        <f t="shared" si="0"/>
        <v>0.72761669152690367</v>
      </c>
      <c r="H9" s="351"/>
      <c r="I9" s="352">
        <v>5</v>
      </c>
      <c r="J9" s="347" t="s">
        <v>230</v>
      </c>
      <c r="K9" s="345">
        <v>55357</v>
      </c>
      <c r="L9" s="358">
        <v>27487</v>
      </c>
      <c r="M9" s="355">
        <v>24</v>
      </c>
      <c r="N9" s="362">
        <f t="shared" si="1"/>
        <v>0.87314002983228434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5</v>
      </c>
      <c r="G10" s="362">
        <f t="shared" si="0"/>
        <v>0.52383446830801472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55">
        <v>6</v>
      </c>
      <c r="N10" s="362">
        <f t="shared" si="1"/>
        <v>0.62860136196961758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5</v>
      </c>
      <c r="G11" s="362">
        <f t="shared" si="0"/>
        <v>0.76115086010047195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5</v>
      </c>
      <c r="N11" s="362">
        <f t="shared" si="1"/>
        <v>0.76115086010047195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13</v>
      </c>
      <c r="G14" s="362">
        <f t="shared" si="0"/>
        <v>0.84164184902240058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15</v>
      </c>
      <c r="N14" s="362">
        <f t="shared" si="1"/>
        <v>0.97112521041046229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6</v>
      </c>
      <c r="G20" s="360">
        <f t="shared" si="0"/>
        <v>1.2409513960703207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7</v>
      </c>
      <c r="N20" s="360">
        <f t="shared" si="1"/>
        <v>1.4477766287487073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2</v>
      </c>
      <c r="G23" s="362">
        <f t="shared" si="0"/>
        <v>0.83857442348008382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2</v>
      </c>
      <c r="N23" s="362">
        <f t="shared" si="1"/>
        <v>0.83857442348008382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 t="s">
        <v>170</v>
      </c>
      <c r="I24" s="352">
        <v>20</v>
      </c>
      <c r="J24" s="347" t="s">
        <v>181</v>
      </c>
      <c r="K24" s="345">
        <v>56425</v>
      </c>
      <c r="L24" s="358">
        <v>2359</v>
      </c>
      <c r="M24" s="355">
        <v>2</v>
      </c>
      <c r="N24" s="362">
        <f t="shared" si="1"/>
        <v>0.84781687155574392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1</v>
      </c>
      <c r="N25" s="362">
        <f t="shared" si="1"/>
        <v>0.40096230954290296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0</v>
      </c>
      <c r="G26" s="362">
        <f t="shared" si="0"/>
        <v>0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2</v>
      </c>
      <c r="G28" s="362">
        <f t="shared" si="0"/>
        <v>0.41771094402673348</v>
      </c>
      <c r="H28" s="366"/>
      <c r="I28" s="352">
        <v>24</v>
      </c>
      <c r="J28" s="347" t="s">
        <v>185</v>
      </c>
      <c r="K28" s="345">
        <v>56666</v>
      </c>
      <c r="L28" s="358">
        <v>4788</v>
      </c>
      <c r="M28" s="355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2</v>
      </c>
      <c r="N29" s="362">
        <f t="shared" si="1"/>
        <v>0.85397096498719038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 t="s">
        <v>170</v>
      </c>
      <c r="I30" s="352">
        <v>26</v>
      </c>
      <c r="J30" s="347" t="s">
        <v>187</v>
      </c>
      <c r="K30" s="345">
        <v>56773</v>
      </c>
      <c r="L30" s="358">
        <v>1702</v>
      </c>
      <c r="M30" s="355">
        <v>1</v>
      </c>
      <c r="N30" s="362">
        <f t="shared" si="1"/>
        <v>0.58754406580493534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58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55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0</v>
      </c>
      <c r="G33" s="362">
        <f t="shared" si="0"/>
        <v>0</v>
      </c>
      <c r="H33" s="361"/>
      <c r="I33" s="352">
        <v>29</v>
      </c>
      <c r="J33" s="347" t="s">
        <v>188</v>
      </c>
      <c r="K33" s="345">
        <v>57083</v>
      </c>
      <c r="L33" s="358">
        <v>2361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4</v>
      </c>
      <c r="G36" s="362">
        <f t="shared" si="0"/>
        <v>0.94184129974099362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4</v>
      </c>
      <c r="G38" s="360">
        <f t="shared" si="0"/>
        <v>1.3119055428009183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55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1</v>
      </c>
      <c r="G39" s="362">
        <f t="shared" si="0"/>
        <v>0.67024128686327078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1</v>
      </c>
      <c r="N39" s="362">
        <f t="shared" si="1"/>
        <v>0.67024128686327078</v>
      </c>
    </row>
    <row r="40" spans="2:14" ht="27" customHeight="1" thickBot="1" x14ac:dyDescent="0.3">
      <c r="B40" s="352">
        <v>36</v>
      </c>
      <c r="C40" s="347" t="s">
        <v>65</v>
      </c>
      <c r="D40" s="345">
        <v>57582</v>
      </c>
      <c r="E40" s="358">
        <v>4422</v>
      </c>
      <c r="F40" s="355">
        <v>4</v>
      </c>
      <c r="G40" s="362">
        <f t="shared" si="0"/>
        <v>0.90456806874717322</v>
      </c>
      <c r="H40" s="351" t="s">
        <v>170</v>
      </c>
      <c r="I40" s="352">
        <v>36</v>
      </c>
      <c r="J40" s="347" t="s">
        <v>65</v>
      </c>
      <c r="K40" s="345">
        <v>57582</v>
      </c>
      <c r="L40" s="358">
        <v>4422</v>
      </c>
      <c r="M40" s="355">
        <v>3</v>
      </c>
      <c r="N40" s="362">
        <f t="shared" si="1"/>
        <v>0.67842605156037994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42</v>
      </c>
      <c r="G42" s="362">
        <f t="shared" si="0"/>
        <v>0.89686098654708524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43</v>
      </c>
      <c r="N42" s="362">
        <f t="shared" si="1"/>
        <v>0.91821481956011108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4</v>
      </c>
      <c r="G44" s="360">
        <f t="shared" si="0"/>
        <v>1.7543859649122806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11</v>
      </c>
      <c r="G46" s="360">
        <f t="shared" si="0"/>
        <v>1.2056115738711091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12</v>
      </c>
      <c r="N46" s="360">
        <f t="shared" si="1"/>
        <v>1.31521262604121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8</v>
      </c>
      <c r="G48" s="360">
        <f t="shared" si="0"/>
        <v>1.8613308515588647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8</v>
      </c>
      <c r="N48" s="360">
        <f t="shared" si="1"/>
        <v>1.8613308515588647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5</v>
      </c>
      <c r="G51" s="360">
        <f t="shared" si="0"/>
        <v>1.0056315366049879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55">
        <v>7</v>
      </c>
      <c r="N51" s="360">
        <f t="shared" si="1"/>
        <v>1.4078841512469831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8</v>
      </c>
      <c r="G52" s="360">
        <f t="shared" si="0"/>
        <v>1.7245095925846088</v>
      </c>
      <c r="H52" s="351" t="s">
        <v>170</v>
      </c>
      <c r="I52" s="352">
        <v>48</v>
      </c>
      <c r="J52" s="340" t="s">
        <v>89</v>
      </c>
      <c r="K52" s="345">
        <v>58311</v>
      </c>
      <c r="L52" s="358">
        <v>4639</v>
      </c>
      <c r="M52" s="355">
        <v>7</v>
      </c>
      <c r="N52" s="360">
        <f t="shared" si="1"/>
        <v>1.5089458935115327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 t="s">
        <v>170</v>
      </c>
      <c r="I54" s="352">
        <v>50</v>
      </c>
      <c r="J54" s="347" t="s">
        <v>198</v>
      </c>
      <c r="K54" s="345">
        <v>58393</v>
      </c>
      <c r="L54" s="358">
        <v>1367</v>
      </c>
      <c r="M54" s="355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11</v>
      </c>
      <c r="G58" s="360">
        <f t="shared" si="0"/>
        <v>1.8739352640545144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11</v>
      </c>
      <c r="N58" s="360">
        <f t="shared" si="1"/>
        <v>1.8739352640545144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3</v>
      </c>
      <c r="G60" s="362">
        <f t="shared" si="0"/>
        <v>0.91352009744214369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3</v>
      </c>
      <c r="N60" s="362">
        <f t="shared" si="1"/>
        <v>0.91352009744214369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8</v>
      </c>
      <c r="G65" s="363">
        <f t="shared" si="0"/>
        <v>4.8573163327261684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9</v>
      </c>
      <c r="N65" s="363">
        <f t="shared" si="1"/>
        <v>5.4644808743169397</v>
      </c>
    </row>
    <row r="66" spans="2:14" ht="27" customHeight="1" thickBot="1" x14ac:dyDescent="0.3">
      <c r="B66" s="352">
        <v>62</v>
      </c>
      <c r="C66" s="340" t="s">
        <v>204</v>
      </c>
      <c r="D66" s="345">
        <v>58990</v>
      </c>
      <c r="E66" s="358">
        <v>630</v>
      </c>
      <c r="F66" s="355">
        <v>1</v>
      </c>
      <c r="G66" s="360">
        <f t="shared" si="0"/>
        <v>1.5873015873015872</v>
      </c>
      <c r="H66" s="361"/>
      <c r="I66" s="352">
        <v>62</v>
      </c>
      <c r="J66" s="349" t="s">
        <v>204</v>
      </c>
      <c r="K66" s="345">
        <v>58990</v>
      </c>
      <c r="L66" s="358">
        <v>630</v>
      </c>
      <c r="M66" s="355">
        <v>2</v>
      </c>
      <c r="N66" s="363">
        <f t="shared" si="1"/>
        <v>3.1746031746031744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10</v>
      </c>
      <c r="N67" s="360">
        <f t="shared" si="1"/>
        <v>2.1003990758244067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0" t="s">
        <v>207</v>
      </c>
      <c r="K71" s="345">
        <v>59434</v>
      </c>
      <c r="L71" s="358">
        <v>1532</v>
      </c>
      <c r="M71" s="355">
        <v>3</v>
      </c>
      <c r="N71" s="360">
        <f t="shared" si="3"/>
        <v>1.95822454308094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4</v>
      </c>
      <c r="N72" s="360">
        <f t="shared" si="3"/>
        <v>1.8140589569160999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51" t="s">
        <v>170</v>
      </c>
      <c r="I74" s="352">
        <v>70</v>
      </c>
      <c r="J74" s="347" t="s">
        <v>210</v>
      </c>
      <c r="K74" s="345">
        <v>59586</v>
      </c>
      <c r="L74" s="358">
        <v>2240</v>
      </c>
      <c r="M74" s="355">
        <v>0</v>
      </c>
      <c r="N74" s="362">
        <f t="shared" si="3"/>
        <v>0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2</v>
      </c>
      <c r="G75" s="362">
        <f t="shared" si="2"/>
        <v>0.48555474629764506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3</v>
      </c>
      <c r="N75" s="362">
        <f t="shared" si="3"/>
        <v>0.72833211944646759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4</v>
      </c>
      <c r="G76" s="360">
        <f t="shared" si="2"/>
        <v>1.7582417582417582</v>
      </c>
      <c r="H76" s="361"/>
      <c r="I76" s="352">
        <v>72</v>
      </c>
      <c r="J76" s="340" t="s">
        <v>149</v>
      </c>
      <c r="K76" s="345">
        <v>59416</v>
      </c>
      <c r="L76" s="358">
        <v>2275</v>
      </c>
      <c r="M76" s="355">
        <v>4</v>
      </c>
      <c r="N76" s="360">
        <f t="shared" si="3"/>
        <v>1.7582417582417582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 t="s">
        <v>170</v>
      </c>
      <c r="I78" s="352">
        <v>74</v>
      </c>
      <c r="J78" s="347" t="s">
        <v>212</v>
      </c>
      <c r="K78" s="345">
        <v>59826</v>
      </c>
      <c r="L78" s="358">
        <v>1723</v>
      </c>
      <c r="M78" s="355">
        <v>0</v>
      </c>
      <c r="N78" s="362">
        <f t="shared" si="3"/>
        <v>0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4</v>
      </c>
      <c r="N79" s="362">
        <f t="shared" si="3"/>
        <v>0.87164959686206145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758998</v>
      </c>
      <c r="F86" s="344">
        <f>SUM(F5:F85)</f>
        <v>670</v>
      </c>
      <c r="G86" s="371">
        <f>F86*1000/E86</f>
        <v>0.88274277402575496</v>
      </c>
      <c r="H86" s="361"/>
      <c r="I86" s="415" t="s">
        <v>215</v>
      </c>
      <c r="J86" s="416"/>
      <c r="K86" s="417"/>
      <c r="L86" s="370">
        <f>SUM(L5:L85)</f>
        <v>758998</v>
      </c>
      <c r="M86" s="344">
        <f>SUM(M5:M85)</f>
        <v>740</v>
      </c>
      <c r="N86" s="371">
        <f>M86*1000/L86</f>
        <v>0.97496963101352041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67" workbookViewId="0">
      <selection activeCell="B1" sqref="B1:N86"/>
    </sheetView>
  </sheetViews>
  <sheetFormatPr defaultRowHeight="15" x14ac:dyDescent="0.25"/>
  <cols>
    <col min="3" max="3" width="18.5703125" customWidth="1"/>
    <col min="5" max="5" width="11.85546875" customWidth="1"/>
    <col min="7" max="7" width="10.7109375" customWidth="1"/>
    <col min="10" max="10" width="18.42578125" customWidth="1"/>
    <col min="12" max="12" width="11.5703125" customWidth="1"/>
    <col min="14" max="14" width="11.140625" customWidth="1"/>
  </cols>
  <sheetData>
    <row r="1" spans="2:14" ht="16.5" thickBot="1" x14ac:dyDescent="0.3">
      <c r="B1" s="338"/>
      <c r="C1" s="350">
        <v>44340</v>
      </c>
      <c r="D1" s="338"/>
      <c r="E1" s="338"/>
      <c r="F1" s="338"/>
      <c r="G1" s="338"/>
      <c r="H1" s="338"/>
      <c r="I1" s="338"/>
      <c r="J1" s="350">
        <v>44339</v>
      </c>
      <c r="K1" s="338"/>
      <c r="L1" s="338"/>
      <c r="M1" s="338"/>
      <c r="N1" s="338"/>
    </row>
    <row r="2" spans="2:14" ht="72" customHeight="1" thickBot="1" x14ac:dyDescent="0.35">
      <c r="B2" s="393" t="s">
        <v>340</v>
      </c>
      <c r="C2" s="394"/>
      <c r="D2" s="394"/>
      <c r="E2" s="394"/>
      <c r="F2" s="394"/>
      <c r="G2" s="395"/>
      <c r="H2" s="338"/>
      <c r="I2" s="393" t="s">
        <v>339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288</v>
      </c>
      <c r="G5" s="362">
        <f t="shared" ref="G5:G68" si="0">F5*1000/E5</f>
        <v>0.85236605570567325</v>
      </c>
      <c r="H5" s="351"/>
      <c r="I5" s="352">
        <v>1</v>
      </c>
      <c r="J5" s="347" t="s">
        <v>226</v>
      </c>
      <c r="K5" s="345">
        <v>54975</v>
      </c>
      <c r="L5" s="357">
        <v>337883</v>
      </c>
      <c r="M5" s="355">
        <v>323</v>
      </c>
      <c r="N5" s="362">
        <f t="shared" ref="N5:N68" si="1">M5*1000/L5</f>
        <v>0.95595220830879324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18</v>
      </c>
      <c r="G6" s="362">
        <f t="shared" si="0"/>
        <v>0.46826222684703434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55">
        <v>19</v>
      </c>
      <c r="N6" s="362">
        <f t="shared" si="1"/>
        <v>0.49427679500520294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17</v>
      </c>
      <c r="G7" s="362">
        <f t="shared" si="0"/>
        <v>0.73823171790863296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17</v>
      </c>
      <c r="N7" s="362">
        <f t="shared" si="1"/>
        <v>0.73823171790863296</v>
      </c>
    </row>
    <row r="8" spans="2:14" ht="15.75" thickBot="1" x14ac:dyDescent="0.3">
      <c r="B8" s="352">
        <v>4</v>
      </c>
      <c r="C8" s="340" t="s">
        <v>229</v>
      </c>
      <c r="D8" s="345">
        <v>55259</v>
      </c>
      <c r="E8" s="358">
        <v>55573</v>
      </c>
      <c r="F8" s="355">
        <v>60</v>
      </c>
      <c r="G8" s="360">
        <f t="shared" si="0"/>
        <v>1.0796609864502547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55">
        <v>63</v>
      </c>
      <c r="N8" s="360">
        <f t="shared" si="1"/>
        <v>1.1336440357727673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23</v>
      </c>
      <c r="G9" s="362">
        <f t="shared" si="0"/>
        <v>0.83675919525593923</v>
      </c>
      <c r="H9" s="351" t="s">
        <v>170</v>
      </c>
      <c r="I9" s="352">
        <v>5</v>
      </c>
      <c r="J9" s="347" t="s">
        <v>230</v>
      </c>
      <c r="K9" s="345">
        <v>55357</v>
      </c>
      <c r="L9" s="358">
        <v>27487</v>
      </c>
      <c r="M9" s="355">
        <v>20</v>
      </c>
      <c r="N9" s="362">
        <f t="shared" si="1"/>
        <v>0.72761669152690367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6</v>
      </c>
      <c r="G10" s="362">
        <f t="shared" si="0"/>
        <v>0.62860136196961758</v>
      </c>
      <c r="H10" s="351" t="s">
        <v>170</v>
      </c>
      <c r="I10" s="352">
        <v>6</v>
      </c>
      <c r="J10" s="347" t="s">
        <v>231</v>
      </c>
      <c r="K10" s="345">
        <v>55446</v>
      </c>
      <c r="L10" s="358">
        <v>9545</v>
      </c>
      <c r="M10" s="355">
        <v>5</v>
      </c>
      <c r="N10" s="362">
        <f t="shared" si="1"/>
        <v>0.52383446830801472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3</v>
      </c>
      <c r="G11" s="362">
        <f t="shared" si="0"/>
        <v>0.45669051606028316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5</v>
      </c>
      <c r="N11" s="362">
        <f t="shared" si="1"/>
        <v>0.76115086010047195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13</v>
      </c>
      <c r="G14" s="362">
        <f t="shared" si="0"/>
        <v>0.84164184902240058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13</v>
      </c>
      <c r="N14" s="362">
        <f t="shared" si="1"/>
        <v>0.84164184902240058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9</v>
      </c>
      <c r="G16" s="362">
        <f t="shared" si="0"/>
        <v>0.69028992176714221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0" t="s">
        <v>175</v>
      </c>
      <c r="D17" s="345">
        <v>55918</v>
      </c>
      <c r="E17" s="358">
        <v>1974</v>
      </c>
      <c r="F17" s="355">
        <v>2</v>
      </c>
      <c r="G17" s="360">
        <f t="shared" si="0"/>
        <v>1.0131712259371835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5</v>
      </c>
      <c r="G20" s="360">
        <f t="shared" si="0"/>
        <v>1.0341261633919339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6</v>
      </c>
      <c r="N20" s="360">
        <f t="shared" si="1"/>
        <v>1.2409513960703207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1</v>
      </c>
      <c r="G21" s="362">
        <f t="shared" si="0"/>
        <v>0.7496251874062968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0</v>
      </c>
      <c r="N21" s="362">
        <f t="shared" si="1"/>
        <v>0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2</v>
      </c>
      <c r="N23" s="362">
        <f t="shared" si="1"/>
        <v>0.83857442348008382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/>
      <c r="I24" s="352">
        <v>20</v>
      </c>
      <c r="J24" s="340" t="s">
        <v>181</v>
      </c>
      <c r="K24" s="345">
        <v>56425</v>
      </c>
      <c r="L24" s="358">
        <v>2359</v>
      </c>
      <c r="M24" s="355">
        <v>3</v>
      </c>
      <c r="N24" s="360">
        <f t="shared" si="1"/>
        <v>1.2717253073336159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0</v>
      </c>
      <c r="G26" s="362">
        <f t="shared" si="0"/>
        <v>0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0</v>
      </c>
      <c r="N26" s="362">
        <f t="shared" si="1"/>
        <v>0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4</v>
      </c>
      <c r="G28" s="362">
        <f t="shared" si="0"/>
        <v>0.83542188805346695</v>
      </c>
      <c r="H28" s="351" t="s">
        <v>170</v>
      </c>
      <c r="I28" s="352">
        <v>24</v>
      </c>
      <c r="J28" s="347" t="s">
        <v>185</v>
      </c>
      <c r="K28" s="345">
        <v>56666</v>
      </c>
      <c r="L28" s="358">
        <v>4788</v>
      </c>
      <c r="M28" s="355">
        <v>2</v>
      </c>
      <c r="N28" s="362">
        <f t="shared" si="1"/>
        <v>0.41771094402673348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1</v>
      </c>
      <c r="N29" s="362">
        <f t="shared" si="1"/>
        <v>0.42698548249359519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/>
      <c r="I30" s="352">
        <v>26</v>
      </c>
      <c r="J30" s="340" t="s">
        <v>187</v>
      </c>
      <c r="K30" s="345">
        <v>56773</v>
      </c>
      <c r="L30" s="358">
        <v>1702</v>
      </c>
      <c r="M30" s="355">
        <v>2</v>
      </c>
      <c r="N30" s="360">
        <f t="shared" si="1"/>
        <v>1.1750881316098707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58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7" t="s">
        <v>47</v>
      </c>
      <c r="K31" s="345">
        <v>56844</v>
      </c>
      <c r="L31" s="358">
        <v>3724</v>
      </c>
      <c r="M31" s="355">
        <v>3</v>
      </c>
      <c r="N31" s="362">
        <f t="shared" si="1"/>
        <v>0.80558539205155744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1</v>
      </c>
      <c r="G33" s="362">
        <f t="shared" si="0"/>
        <v>0.42354934349851758</v>
      </c>
      <c r="H33" s="351" t="s">
        <v>170</v>
      </c>
      <c r="I33" s="352">
        <v>29</v>
      </c>
      <c r="J33" s="347" t="s">
        <v>188</v>
      </c>
      <c r="K33" s="345">
        <v>57083</v>
      </c>
      <c r="L33" s="358">
        <v>2361</v>
      </c>
      <c r="M33" s="355">
        <v>0</v>
      </c>
      <c r="N33" s="362">
        <f t="shared" si="1"/>
        <v>0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1</v>
      </c>
      <c r="G34" s="362">
        <f t="shared" si="0"/>
        <v>0.65919578114700061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4</v>
      </c>
      <c r="G36" s="362">
        <f t="shared" si="0"/>
        <v>0.94184129974099362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4</v>
      </c>
      <c r="G38" s="360">
        <f t="shared" si="0"/>
        <v>1.3119055428009183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55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1</v>
      </c>
      <c r="N39" s="362">
        <f t="shared" si="1"/>
        <v>0.67024128686327078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55">
        <v>5</v>
      </c>
      <c r="G40" s="360">
        <f t="shared" si="0"/>
        <v>1.1307100859339665</v>
      </c>
      <c r="H40" s="351" t="s">
        <v>170</v>
      </c>
      <c r="I40" s="352">
        <v>36</v>
      </c>
      <c r="J40" s="347" t="s">
        <v>65</v>
      </c>
      <c r="K40" s="345">
        <v>57582</v>
      </c>
      <c r="L40" s="358">
        <v>4422</v>
      </c>
      <c r="M40" s="355">
        <v>4</v>
      </c>
      <c r="N40" s="362">
        <f t="shared" si="1"/>
        <v>0.90456806874717322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2</v>
      </c>
      <c r="G41" s="362">
        <f t="shared" si="0"/>
        <v>0.73046018991964934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42</v>
      </c>
      <c r="G42" s="362">
        <f t="shared" si="0"/>
        <v>0.89686098654708524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42</v>
      </c>
      <c r="N42" s="362">
        <f t="shared" si="1"/>
        <v>0.89686098654708524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3</v>
      </c>
      <c r="G44" s="360">
        <f t="shared" si="0"/>
        <v>1.3157894736842106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4</v>
      </c>
      <c r="N44" s="360">
        <f t="shared" si="1"/>
        <v>1.7543859649122806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0" t="s">
        <v>194</v>
      </c>
      <c r="D46" s="345">
        <v>57902</v>
      </c>
      <c r="E46" s="358">
        <v>9124</v>
      </c>
      <c r="F46" s="355">
        <v>10</v>
      </c>
      <c r="G46" s="360">
        <f t="shared" si="0"/>
        <v>1.0960105217010083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11</v>
      </c>
      <c r="N46" s="360">
        <f t="shared" si="1"/>
        <v>1.2056115738711091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8</v>
      </c>
      <c r="G48" s="360">
        <f t="shared" si="0"/>
        <v>1.8613308515588647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8</v>
      </c>
      <c r="N48" s="360">
        <f t="shared" si="1"/>
        <v>1.8613308515588647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6</v>
      </c>
      <c r="G51" s="360">
        <f t="shared" si="0"/>
        <v>1.2067578439259856</v>
      </c>
      <c r="H51" s="351" t="s">
        <v>170</v>
      </c>
      <c r="I51" s="352">
        <v>47</v>
      </c>
      <c r="J51" s="340" t="s">
        <v>87</v>
      </c>
      <c r="K51" s="345">
        <v>58259</v>
      </c>
      <c r="L51" s="358">
        <v>4972</v>
      </c>
      <c r="M51" s="355">
        <v>5</v>
      </c>
      <c r="N51" s="360">
        <f t="shared" si="1"/>
        <v>1.0056315366049879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8</v>
      </c>
      <c r="G52" s="360">
        <f t="shared" si="0"/>
        <v>1.7245095925846088</v>
      </c>
      <c r="H52" s="351"/>
      <c r="I52" s="352">
        <v>48</v>
      </c>
      <c r="J52" s="340" t="s">
        <v>89</v>
      </c>
      <c r="K52" s="345">
        <v>58311</v>
      </c>
      <c r="L52" s="358">
        <v>4639</v>
      </c>
      <c r="M52" s="355">
        <v>8</v>
      </c>
      <c r="N52" s="360">
        <f t="shared" si="1"/>
        <v>1.7245095925846088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2</v>
      </c>
      <c r="G53" s="362">
        <f t="shared" si="0"/>
        <v>0.87298123090353552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/>
      <c r="I54" s="352">
        <v>50</v>
      </c>
      <c r="J54" s="347" t="s">
        <v>198</v>
      </c>
      <c r="K54" s="345">
        <v>58393</v>
      </c>
      <c r="L54" s="358">
        <v>1367</v>
      </c>
      <c r="M54" s="355">
        <v>1</v>
      </c>
      <c r="N54" s="362">
        <f t="shared" si="1"/>
        <v>0.73152889539136801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10</v>
      </c>
      <c r="G58" s="360">
        <f t="shared" si="0"/>
        <v>1.7035775127768313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11</v>
      </c>
      <c r="N58" s="360">
        <f t="shared" si="1"/>
        <v>1.8739352640545144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2</v>
      </c>
      <c r="G60" s="362">
        <f t="shared" si="0"/>
        <v>0.60901339829476253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3</v>
      </c>
      <c r="N60" s="362">
        <f t="shared" si="1"/>
        <v>0.91352009744214369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7</v>
      </c>
      <c r="G65" s="363">
        <f t="shared" si="0"/>
        <v>4.2501517911353979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8</v>
      </c>
      <c r="N65" s="363">
        <f t="shared" si="1"/>
        <v>4.8573163327261684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0" t="s">
        <v>204</v>
      </c>
      <c r="K66" s="345">
        <v>58990</v>
      </c>
      <c r="L66" s="358">
        <v>630</v>
      </c>
      <c r="M66" s="355">
        <v>1</v>
      </c>
      <c r="N66" s="360">
        <f t="shared" si="1"/>
        <v>1.5873015873015872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7</v>
      </c>
      <c r="N67" s="360">
        <f t="shared" si="1"/>
        <v>1.4702793530770846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7" t="s">
        <v>207</v>
      </c>
      <c r="K71" s="345">
        <v>59434</v>
      </c>
      <c r="L71" s="358">
        <v>1532</v>
      </c>
      <c r="M71" s="355">
        <v>1</v>
      </c>
      <c r="N71" s="362">
        <f t="shared" si="3"/>
        <v>0.65274151436031336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2</v>
      </c>
      <c r="G75" s="362">
        <f t="shared" si="2"/>
        <v>0.48555474629764506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2</v>
      </c>
      <c r="N75" s="362">
        <f t="shared" si="3"/>
        <v>0.48555474629764506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5</v>
      </c>
      <c r="G76" s="360">
        <f t="shared" si="2"/>
        <v>2.197802197802198</v>
      </c>
      <c r="H76" s="351" t="s">
        <v>170</v>
      </c>
      <c r="I76" s="352">
        <v>72</v>
      </c>
      <c r="J76" s="340" t="s">
        <v>149</v>
      </c>
      <c r="K76" s="345">
        <v>59416</v>
      </c>
      <c r="L76" s="358">
        <v>2275</v>
      </c>
      <c r="M76" s="355">
        <v>4</v>
      </c>
      <c r="N76" s="360">
        <f t="shared" si="3"/>
        <v>1.7582417582417582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/>
      <c r="I78" s="352">
        <v>74</v>
      </c>
      <c r="J78" s="340" t="s">
        <v>212</v>
      </c>
      <c r="K78" s="345">
        <v>59826</v>
      </c>
      <c r="L78" s="358">
        <v>1723</v>
      </c>
      <c r="M78" s="355">
        <v>2</v>
      </c>
      <c r="N78" s="360">
        <f t="shared" si="3"/>
        <v>1.1607661056297156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758998</v>
      </c>
      <c r="F86" s="344">
        <f>SUM(F5:F85)</f>
        <v>630</v>
      </c>
      <c r="G86" s="371">
        <f>F86*1000/E86</f>
        <v>0.83004171288988904</v>
      </c>
      <c r="H86" s="361"/>
      <c r="I86" s="415" t="s">
        <v>215</v>
      </c>
      <c r="J86" s="416"/>
      <c r="K86" s="417"/>
      <c r="L86" s="370">
        <f>SUM(L5:L85)</f>
        <v>758998</v>
      </c>
      <c r="M86" s="344">
        <f>SUM(M5:M85)</f>
        <v>670</v>
      </c>
      <c r="N86" s="371">
        <f>M86*1000/L86</f>
        <v>0.88274277402575496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42578125" customWidth="1"/>
    <col min="5" max="5" width="12.42578125" customWidth="1"/>
    <col min="7" max="7" width="11.28515625" customWidth="1"/>
    <col min="10" max="10" width="17.85546875" customWidth="1"/>
    <col min="12" max="12" width="12.7109375" customWidth="1"/>
    <col min="14" max="14" width="10.7109375" customWidth="1"/>
  </cols>
  <sheetData>
    <row r="1" spans="2:14" ht="16.5" thickBot="1" x14ac:dyDescent="0.3">
      <c r="B1" s="338"/>
      <c r="C1" s="350">
        <v>44341</v>
      </c>
      <c r="D1" s="338"/>
      <c r="E1" s="338"/>
      <c r="F1" s="338"/>
      <c r="G1" s="338"/>
      <c r="H1" s="338"/>
      <c r="I1" s="338"/>
      <c r="J1" s="350">
        <v>44340</v>
      </c>
      <c r="K1" s="338"/>
      <c r="L1" s="338"/>
      <c r="M1" s="338"/>
      <c r="N1" s="338"/>
    </row>
    <row r="2" spans="2:14" ht="75.75" customHeight="1" thickBot="1" x14ac:dyDescent="0.35">
      <c r="B2" s="393" t="s">
        <v>341</v>
      </c>
      <c r="C2" s="394"/>
      <c r="D2" s="394"/>
      <c r="E2" s="394"/>
      <c r="F2" s="394"/>
      <c r="G2" s="395"/>
      <c r="H2" s="338"/>
      <c r="I2" s="393" t="s">
        <v>340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56.2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272</v>
      </c>
      <c r="G5" s="362">
        <f t="shared" ref="G5:G68" si="0">F5*1000/E5</f>
        <v>0.80501238594424696</v>
      </c>
      <c r="H5" s="351"/>
      <c r="I5" s="352">
        <v>1</v>
      </c>
      <c r="J5" s="347" t="s">
        <v>226</v>
      </c>
      <c r="K5" s="345">
        <v>54975</v>
      </c>
      <c r="L5" s="357">
        <v>337883</v>
      </c>
      <c r="M5" s="355">
        <v>288</v>
      </c>
      <c r="N5" s="362">
        <f t="shared" ref="N5:N68" si="1">M5*1000/L5</f>
        <v>0.85236605570567325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16</v>
      </c>
      <c r="G6" s="362">
        <f t="shared" si="0"/>
        <v>0.41623309053069718</v>
      </c>
      <c r="H6" s="351"/>
      <c r="I6" s="352">
        <v>2</v>
      </c>
      <c r="J6" s="347" t="s">
        <v>227</v>
      </c>
      <c r="K6" s="345">
        <v>55008</v>
      </c>
      <c r="L6" s="358">
        <v>38440</v>
      </c>
      <c r="M6" s="355">
        <v>18</v>
      </c>
      <c r="N6" s="362">
        <f t="shared" si="1"/>
        <v>0.46826222684703434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14</v>
      </c>
      <c r="G7" s="362">
        <f t="shared" si="0"/>
        <v>0.60795553239534483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17</v>
      </c>
      <c r="N7" s="362">
        <f t="shared" si="1"/>
        <v>0.73823171790863296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50</v>
      </c>
      <c r="G8" s="362">
        <f t="shared" si="0"/>
        <v>0.89971748870854551</v>
      </c>
      <c r="H8" s="351"/>
      <c r="I8" s="352">
        <v>4</v>
      </c>
      <c r="J8" s="340" t="s">
        <v>229</v>
      </c>
      <c r="K8" s="345">
        <v>55259</v>
      </c>
      <c r="L8" s="358">
        <v>55573</v>
      </c>
      <c r="M8" s="355">
        <v>60</v>
      </c>
      <c r="N8" s="360">
        <f t="shared" si="1"/>
        <v>1.0796609864502547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22</v>
      </c>
      <c r="G9" s="362">
        <f t="shared" si="0"/>
        <v>0.800378360679594</v>
      </c>
      <c r="H9" s="351"/>
      <c r="I9" s="352">
        <v>5</v>
      </c>
      <c r="J9" s="347" t="s">
        <v>230</v>
      </c>
      <c r="K9" s="345">
        <v>55357</v>
      </c>
      <c r="L9" s="358">
        <v>27487</v>
      </c>
      <c r="M9" s="355">
        <v>23</v>
      </c>
      <c r="N9" s="362">
        <f t="shared" si="1"/>
        <v>0.83675919525593923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6</v>
      </c>
      <c r="G10" s="362">
        <f t="shared" si="0"/>
        <v>0.62860136196961758</v>
      </c>
      <c r="H10" s="351"/>
      <c r="I10" s="352">
        <v>6</v>
      </c>
      <c r="J10" s="347" t="s">
        <v>231</v>
      </c>
      <c r="K10" s="345">
        <v>55446</v>
      </c>
      <c r="L10" s="358">
        <v>9545</v>
      </c>
      <c r="M10" s="355">
        <v>6</v>
      </c>
      <c r="N10" s="362">
        <f t="shared" si="1"/>
        <v>0.62860136196961758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2</v>
      </c>
      <c r="G11" s="362">
        <f t="shared" si="0"/>
        <v>0.30446034404018879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3</v>
      </c>
      <c r="N11" s="362">
        <f t="shared" si="1"/>
        <v>0.45669051606028316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12</v>
      </c>
      <c r="G14" s="362">
        <f t="shared" si="0"/>
        <v>0.77690016832836983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13</v>
      </c>
      <c r="N14" s="362">
        <f t="shared" si="1"/>
        <v>0.84164184902240058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3</v>
      </c>
      <c r="G15" s="360">
        <f t="shared" si="0"/>
        <v>2.0604395604395602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8</v>
      </c>
      <c r="G16" s="362">
        <f t="shared" si="0"/>
        <v>0.61359104157079303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9</v>
      </c>
      <c r="N16" s="362">
        <f t="shared" si="1"/>
        <v>0.69028992176714221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58">
        <v>1974</v>
      </c>
      <c r="F17" s="355">
        <v>1</v>
      </c>
      <c r="G17" s="362">
        <f t="shared" si="0"/>
        <v>0.50658561296859173</v>
      </c>
      <c r="H17" s="351"/>
      <c r="I17" s="352">
        <v>13</v>
      </c>
      <c r="J17" s="340" t="s">
        <v>175</v>
      </c>
      <c r="K17" s="345">
        <v>55918</v>
      </c>
      <c r="L17" s="358">
        <v>1974</v>
      </c>
      <c r="M17" s="355">
        <v>2</v>
      </c>
      <c r="N17" s="360">
        <f t="shared" si="1"/>
        <v>1.0131712259371835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5</v>
      </c>
      <c r="G20" s="360">
        <f t="shared" si="0"/>
        <v>1.0341261633919339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5</v>
      </c>
      <c r="N20" s="360">
        <f t="shared" si="1"/>
        <v>1.0341261633919339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1</v>
      </c>
      <c r="G21" s="362">
        <f t="shared" si="0"/>
        <v>0.7496251874062968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1</v>
      </c>
      <c r="N21" s="362">
        <f t="shared" si="1"/>
        <v>0.7496251874062968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/>
      <c r="I24" s="352">
        <v>20</v>
      </c>
      <c r="J24" s="340" t="s">
        <v>181</v>
      </c>
      <c r="K24" s="345">
        <v>56425</v>
      </c>
      <c r="L24" s="358">
        <v>2359</v>
      </c>
      <c r="M24" s="355">
        <v>3</v>
      </c>
      <c r="N24" s="360">
        <f t="shared" si="1"/>
        <v>1.2717253073336159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0</v>
      </c>
      <c r="G26" s="362">
        <f t="shared" si="0"/>
        <v>0</v>
      </c>
      <c r="H26" s="361"/>
      <c r="I26" s="352">
        <v>22</v>
      </c>
      <c r="J26" s="347" t="s">
        <v>183</v>
      </c>
      <c r="K26" s="345">
        <v>56522</v>
      </c>
      <c r="L26" s="358">
        <v>2694</v>
      </c>
      <c r="M26" s="355">
        <v>0</v>
      </c>
      <c r="N26" s="362">
        <f t="shared" si="1"/>
        <v>0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3</v>
      </c>
      <c r="G28" s="362">
        <f t="shared" si="0"/>
        <v>0.62656641604010022</v>
      </c>
      <c r="H28" s="351"/>
      <c r="I28" s="352">
        <v>24</v>
      </c>
      <c r="J28" s="347" t="s">
        <v>185</v>
      </c>
      <c r="K28" s="345">
        <v>56666</v>
      </c>
      <c r="L28" s="358">
        <v>4788</v>
      </c>
      <c r="M28" s="355">
        <v>4</v>
      </c>
      <c r="N28" s="362">
        <f t="shared" si="1"/>
        <v>0.83542188805346695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1</v>
      </c>
      <c r="N29" s="362">
        <f t="shared" si="1"/>
        <v>0.42698548249359519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/>
      <c r="I30" s="352">
        <v>26</v>
      </c>
      <c r="J30" s="340" t="s">
        <v>187</v>
      </c>
      <c r="K30" s="345">
        <v>56773</v>
      </c>
      <c r="L30" s="358">
        <v>1702</v>
      </c>
      <c r="M30" s="355">
        <v>2</v>
      </c>
      <c r="N30" s="360">
        <f t="shared" si="1"/>
        <v>1.1750881316098707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7" t="s">
        <v>47</v>
      </c>
      <c r="K31" s="345">
        <v>56844</v>
      </c>
      <c r="L31" s="358">
        <v>3724</v>
      </c>
      <c r="M31" s="355">
        <v>3</v>
      </c>
      <c r="N31" s="362">
        <f t="shared" si="1"/>
        <v>0.80558539205155744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1</v>
      </c>
      <c r="G33" s="362">
        <f t="shared" si="0"/>
        <v>0.42354934349851758</v>
      </c>
      <c r="H33" s="351"/>
      <c r="I33" s="352">
        <v>29</v>
      </c>
      <c r="J33" s="347" t="s">
        <v>188</v>
      </c>
      <c r="K33" s="345">
        <v>57083</v>
      </c>
      <c r="L33" s="358">
        <v>2361</v>
      </c>
      <c r="M33" s="355">
        <v>1</v>
      </c>
      <c r="N33" s="362">
        <f t="shared" si="1"/>
        <v>0.42354934349851758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0</v>
      </c>
      <c r="G34" s="362">
        <f t="shared" si="0"/>
        <v>0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1</v>
      </c>
      <c r="N34" s="362">
        <f t="shared" si="1"/>
        <v>0.65919578114700061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3</v>
      </c>
      <c r="G36" s="362">
        <f t="shared" si="0"/>
        <v>0.70638097480574524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4</v>
      </c>
      <c r="N36" s="362">
        <f t="shared" si="1"/>
        <v>0.94184129974099362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5</v>
      </c>
      <c r="G38" s="360">
        <f t="shared" si="0"/>
        <v>1.6398819285011479</v>
      </c>
      <c r="H38" s="351" t="s">
        <v>170</v>
      </c>
      <c r="I38" s="352">
        <v>34</v>
      </c>
      <c r="J38" s="340" t="s">
        <v>61</v>
      </c>
      <c r="K38" s="345">
        <v>55062</v>
      </c>
      <c r="L38" s="358">
        <v>3049</v>
      </c>
      <c r="M38" s="355">
        <v>4</v>
      </c>
      <c r="N38" s="360">
        <f t="shared" si="1"/>
        <v>1.3119055428009183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55">
        <v>5</v>
      </c>
      <c r="G40" s="360">
        <f t="shared" si="0"/>
        <v>1.1307100859339665</v>
      </c>
      <c r="H40" s="351"/>
      <c r="I40" s="352">
        <v>36</v>
      </c>
      <c r="J40" s="340" t="s">
        <v>65</v>
      </c>
      <c r="K40" s="345">
        <v>57582</v>
      </c>
      <c r="L40" s="358">
        <v>4422</v>
      </c>
      <c r="M40" s="355">
        <v>5</v>
      </c>
      <c r="N40" s="360">
        <f t="shared" si="1"/>
        <v>1.1307100859339665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1</v>
      </c>
      <c r="G41" s="362">
        <f t="shared" si="0"/>
        <v>0.36523009495982467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2</v>
      </c>
      <c r="N41" s="362">
        <f t="shared" si="1"/>
        <v>0.73046018991964934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41</v>
      </c>
      <c r="G42" s="362">
        <f t="shared" si="0"/>
        <v>0.87550715353405939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42</v>
      </c>
      <c r="N42" s="362">
        <f t="shared" si="1"/>
        <v>0.89686098654708524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0" t="s">
        <v>193</v>
      </c>
      <c r="D44" s="345">
        <v>57948</v>
      </c>
      <c r="E44" s="358">
        <v>2280</v>
      </c>
      <c r="F44" s="355">
        <v>3</v>
      </c>
      <c r="G44" s="360">
        <f t="shared" si="0"/>
        <v>1.3157894736842106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3</v>
      </c>
      <c r="N44" s="360">
        <f t="shared" si="1"/>
        <v>1.3157894736842106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58">
        <v>9124</v>
      </c>
      <c r="F46" s="355">
        <v>7</v>
      </c>
      <c r="G46" s="362">
        <f t="shared" si="0"/>
        <v>0.76720736519070587</v>
      </c>
      <c r="H46" s="351"/>
      <c r="I46" s="352">
        <v>42</v>
      </c>
      <c r="J46" s="340" t="s">
        <v>194</v>
      </c>
      <c r="K46" s="345">
        <v>57902</v>
      </c>
      <c r="L46" s="358">
        <v>9124</v>
      </c>
      <c r="M46" s="355">
        <v>10</v>
      </c>
      <c r="N46" s="360">
        <f t="shared" si="1"/>
        <v>1.0960105217010083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7</v>
      </c>
      <c r="G48" s="360">
        <f t="shared" si="0"/>
        <v>1.6286644951140066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8</v>
      </c>
      <c r="N48" s="360">
        <f t="shared" si="1"/>
        <v>1.8613308515588647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6</v>
      </c>
      <c r="G51" s="360">
        <f t="shared" si="0"/>
        <v>1.2067578439259856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55">
        <v>6</v>
      </c>
      <c r="N51" s="360">
        <f t="shared" si="1"/>
        <v>1.2067578439259856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6</v>
      </c>
      <c r="G52" s="360">
        <f t="shared" si="0"/>
        <v>1.2933821944384565</v>
      </c>
      <c r="H52" s="351"/>
      <c r="I52" s="352">
        <v>48</v>
      </c>
      <c r="J52" s="340" t="s">
        <v>89</v>
      </c>
      <c r="K52" s="345">
        <v>58311</v>
      </c>
      <c r="L52" s="358">
        <v>4639</v>
      </c>
      <c r="M52" s="355">
        <v>8</v>
      </c>
      <c r="N52" s="360">
        <f t="shared" si="1"/>
        <v>1.7245095925846088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2</v>
      </c>
      <c r="N53" s="362">
        <f t="shared" si="1"/>
        <v>0.87298123090353552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/>
      <c r="I54" s="352">
        <v>50</v>
      </c>
      <c r="J54" s="347" t="s">
        <v>198</v>
      </c>
      <c r="K54" s="345">
        <v>58393</v>
      </c>
      <c r="L54" s="358">
        <v>1367</v>
      </c>
      <c r="M54" s="355">
        <v>1</v>
      </c>
      <c r="N54" s="362">
        <f t="shared" si="1"/>
        <v>0.73152889539136801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10</v>
      </c>
      <c r="G58" s="360">
        <f t="shared" si="0"/>
        <v>1.7035775127768313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10</v>
      </c>
      <c r="N58" s="360">
        <f t="shared" si="1"/>
        <v>1.7035775127768313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2</v>
      </c>
      <c r="G60" s="362">
        <f t="shared" si="0"/>
        <v>0.60901339829476253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2</v>
      </c>
      <c r="N60" s="362">
        <f t="shared" si="1"/>
        <v>0.60901339829476253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7</v>
      </c>
      <c r="G65" s="363">
        <f t="shared" si="0"/>
        <v>4.2501517911353979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7</v>
      </c>
      <c r="N65" s="363">
        <f t="shared" si="1"/>
        <v>4.2501517911353979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7</v>
      </c>
      <c r="N67" s="360">
        <f t="shared" si="1"/>
        <v>1.4702793530770846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7" t="s">
        <v>207</v>
      </c>
      <c r="K71" s="345">
        <v>59434</v>
      </c>
      <c r="L71" s="358">
        <v>1532</v>
      </c>
      <c r="M71" s="355">
        <v>1</v>
      </c>
      <c r="N71" s="362">
        <f t="shared" si="3"/>
        <v>0.65274151436031336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38"/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2</v>
      </c>
      <c r="G75" s="362">
        <f t="shared" si="2"/>
        <v>0.48555474629764506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2</v>
      </c>
      <c r="N75" s="362">
        <f t="shared" si="3"/>
        <v>0.48555474629764506</v>
      </c>
    </row>
    <row r="76" spans="2:14" ht="15.75" thickBot="1" x14ac:dyDescent="0.3">
      <c r="B76" s="352">
        <v>72</v>
      </c>
      <c r="C76" s="347" t="s">
        <v>149</v>
      </c>
      <c r="D76" s="345">
        <v>59416</v>
      </c>
      <c r="E76" s="358">
        <v>2275</v>
      </c>
      <c r="F76" s="355">
        <v>2</v>
      </c>
      <c r="G76" s="362">
        <f t="shared" si="2"/>
        <v>0.87912087912087911</v>
      </c>
      <c r="H76" s="351"/>
      <c r="I76" s="352">
        <v>72</v>
      </c>
      <c r="J76" s="340" t="s">
        <v>149</v>
      </c>
      <c r="K76" s="345">
        <v>59416</v>
      </c>
      <c r="L76" s="358">
        <v>2275</v>
      </c>
      <c r="M76" s="355">
        <v>5</v>
      </c>
      <c r="N76" s="360">
        <f t="shared" si="3"/>
        <v>2.197802197802198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1</v>
      </c>
      <c r="G77" s="362">
        <f t="shared" si="2"/>
        <v>0.65963060686015829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/>
      <c r="I78" s="352">
        <v>74</v>
      </c>
      <c r="J78" s="340" t="s">
        <v>212</v>
      </c>
      <c r="K78" s="345">
        <v>59826</v>
      </c>
      <c r="L78" s="358">
        <v>1723</v>
      </c>
      <c r="M78" s="355">
        <v>2</v>
      </c>
      <c r="N78" s="360">
        <f t="shared" si="3"/>
        <v>1.1607661056297156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1</v>
      </c>
      <c r="G80" s="362">
        <f t="shared" si="2"/>
        <v>0.45829514207149402</v>
      </c>
      <c r="H80" s="351"/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58">
        <v>5935</v>
      </c>
      <c r="F84" s="355">
        <v>5</v>
      </c>
      <c r="G84" s="362">
        <f t="shared" si="2"/>
        <v>0.84245998315080028</v>
      </c>
      <c r="H84" s="351"/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758998</v>
      </c>
      <c r="F86" s="344">
        <f>SUM(F5:F85)</f>
        <v>580</v>
      </c>
      <c r="G86" s="371">
        <f>F86*1000/E86</f>
        <v>0.76416538647005661</v>
      </c>
      <c r="H86" s="361"/>
      <c r="I86" s="415" t="s">
        <v>215</v>
      </c>
      <c r="J86" s="416"/>
      <c r="K86" s="417"/>
      <c r="L86" s="370">
        <f>SUM(L5:L85)</f>
        <v>758998</v>
      </c>
      <c r="M86" s="344">
        <f>SUM(M5:M85)</f>
        <v>630</v>
      </c>
      <c r="N86" s="371">
        <f>M86*1000/L86</f>
        <v>0.83004171288988904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customWidth="1"/>
    <col min="10" max="10" width="18.7109375" customWidth="1"/>
    <col min="11" max="11" width="10.85546875" customWidth="1"/>
  </cols>
  <sheetData>
    <row r="1" spans="2:14" ht="19.5" thickBot="1" x14ac:dyDescent="0.35">
      <c r="C1" s="4">
        <v>44270</v>
      </c>
      <c r="J1" s="4">
        <v>44269</v>
      </c>
    </row>
    <row r="2" spans="2:14" ht="56.25" customHeight="1" thickBot="1" x14ac:dyDescent="0.35">
      <c r="B2" s="393" t="s">
        <v>235</v>
      </c>
      <c r="C2" s="394"/>
      <c r="D2" s="394"/>
      <c r="E2" s="394"/>
      <c r="F2" s="394"/>
      <c r="G2" s="395"/>
      <c r="I2" s="393" t="s">
        <v>258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64"/>
      <c r="I3" s="164"/>
      <c r="J3" s="164"/>
      <c r="K3" s="164"/>
      <c r="L3" s="164"/>
      <c r="M3" s="164"/>
      <c r="N3" s="164"/>
    </row>
    <row r="4" spans="2:14" ht="91.5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67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2">
        <v>1473</v>
      </c>
      <c r="G5" s="172">
        <f>1000*F5/E5</f>
        <v>4.3793797513891821</v>
      </c>
      <c r="I5" s="168">
        <v>1</v>
      </c>
      <c r="J5" s="170" t="s">
        <v>226</v>
      </c>
      <c r="K5" s="181">
        <v>54975</v>
      </c>
      <c r="L5" s="180">
        <v>336349</v>
      </c>
      <c r="M5" s="189">
        <v>1552</v>
      </c>
      <c r="N5" s="190">
        <v>4.6100000000000003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2">
        <v>160</v>
      </c>
      <c r="G6" s="172">
        <f>1000*F6/E6</f>
        <v>4.1685121017116948</v>
      </c>
      <c r="I6" s="168">
        <v>2</v>
      </c>
      <c r="J6" s="170" t="s">
        <v>227</v>
      </c>
      <c r="K6" s="181">
        <v>55008</v>
      </c>
      <c r="L6" s="180">
        <v>38383</v>
      </c>
      <c r="M6" s="189">
        <v>162</v>
      </c>
      <c r="N6" s="190">
        <v>4.22</v>
      </c>
    </row>
    <row r="7" spans="2:14" ht="16.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55</v>
      </c>
      <c r="G7" s="187">
        <f>1000*F7/E7</f>
        <v>2.3897458179448186</v>
      </c>
      <c r="I7" s="168">
        <v>3</v>
      </c>
      <c r="J7" s="64" t="s">
        <v>228</v>
      </c>
      <c r="K7" s="181">
        <v>55384</v>
      </c>
      <c r="L7" s="180">
        <v>23015</v>
      </c>
      <c r="M7" s="189">
        <v>65</v>
      </c>
      <c r="N7" s="191">
        <v>2.82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2">
        <v>197</v>
      </c>
      <c r="G8" s="172">
        <f>1000*F8/E8</f>
        <v>3.5454610899143328</v>
      </c>
      <c r="I8" s="168">
        <v>4</v>
      </c>
      <c r="J8" s="170" t="s">
        <v>229</v>
      </c>
      <c r="K8" s="181">
        <v>55259</v>
      </c>
      <c r="L8" s="180">
        <v>55564</v>
      </c>
      <c r="M8" s="189">
        <v>213</v>
      </c>
      <c r="N8" s="190">
        <v>3.83</v>
      </c>
    </row>
    <row r="9" spans="2:14" ht="16.5" thickBot="1" x14ac:dyDescent="0.3">
      <c r="B9" s="168">
        <v>5</v>
      </c>
      <c r="C9" s="64" t="s">
        <v>230</v>
      </c>
      <c r="D9" s="181">
        <v>55357</v>
      </c>
      <c r="E9" s="180">
        <v>27494</v>
      </c>
      <c r="F9" s="182">
        <v>68</v>
      </c>
      <c r="G9" s="187">
        <f>1000*F9/E9</f>
        <v>2.4732668945951843</v>
      </c>
      <c r="H9" s="53" t="s">
        <v>170</v>
      </c>
      <c r="I9" s="168">
        <v>5</v>
      </c>
      <c r="J9" s="64" t="s">
        <v>230</v>
      </c>
      <c r="K9" s="181">
        <v>55357</v>
      </c>
      <c r="L9" s="180">
        <v>27494</v>
      </c>
      <c r="M9" s="189">
        <v>63</v>
      </c>
      <c r="N9" s="191">
        <v>2.29</v>
      </c>
    </row>
    <row r="10" spans="2:14" ht="16.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2">
        <v>3</v>
      </c>
      <c r="G10" s="188" t="s">
        <v>236</v>
      </c>
      <c r="I10" s="168">
        <v>6</v>
      </c>
      <c r="J10" s="66" t="s">
        <v>231</v>
      </c>
      <c r="K10" s="181">
        <v>55446</v>
      </c>
      <c r="L10" s="180">
        <v>9560</v>
      </c>
      <c r="M10" s="189">
        <v>4</v>
      </c>
      <c r="N10" s="183">
        <v>0.42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9</v>
      </c>
      <c r="G11" s="187">
        <f>1000*F11/E11</f>
        <v>1.3665350744002429</v>
      </c>
      <c r="I11" s="168">
        <v>7</v>
      </c>
      <c r="J11" s="64" t="s">
        <v>172</v>
      </c>
      <c r="K11" s="181">
        <v>55473</v>
      </c>
      <c r="L11" s="180">
        <v>6586</v>
      </c>
      <c r="M11" s="189">
        <v>12</v>
      </c>
      <c r="N11" s="191">
        <v>1.82</v>
      </c>
    </row>
    <row r="12" spans="2:14" ht="16.5" thickBot="1" x14ac:dyDescent="0.3">
      <c r="B12" s="168">
        <v>8</v>
      </c>
      <c r="C12" s="66" t="s">
        <v>9</v>
      </c>
      <c r="D12" s="181">
        <v>55598</v>
      </c>
      <c r="E12" s="180">
        <v>1098</v>
      </c>
      <c r="F12" s="182">
        <v>1</v>
      </c>
      <c r="G12" s="188" t="s">
        <v>237</v>
      </c>
      <c r="I12" s="168">
        <v>8</v>
      </c>
      <c r="J12" s="64" t="s">
        <v>9</v>
      </c>
      <c r="K12" s="181">
        <v>55598</v>
      </c>
      <c r="L12" s="180">
        <v>1098</v>
      </c>
      <c r="M12" s="189">
        <v>2</v>
      </c>
      <c r="N12" s="191">
        <v>1.82</v>
      </c>
    </row>
    <row r="13" spans="2:14" ht="16.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2">
        <v>1</v>
      </c>
      <c r="G13" s="188" t="s">
        <v>238</v>
      </c>
      <c r="I13" s="168">
        <v>9</v>
      </c>
      <c r="J13" s="66" t="s">
        <v>173</v>
      </c>
      <c r="K13" s="181">
        <v>55623</v>
      </c>
      <c r="L13" s="180">
        <v>1189</v>
      </c>
      <c r="M13" s="189">
        <v>1</v>
      </c>
      <c r="N13" s="183">
        <v>0.84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32</v>
      </c>
      <c r="G14" s="187">
        <f>1000*F14/E14</f>
        <v>2.0827909398594118</v>
      </c>
      <c r="I14" s="168">
        <v>10</v>
      </c>
      <c r="J14" s="64" t="s">
        <v>13</v>
      </c>
      <c r="K14" s="181">
        <v>55687</v>
      </c>
      <c r="L14" s="180">
        <v>15364</v>
      </c>
      <c r="M14" s="189">
        <v>33</v>
      </c>
      <c r="N14" s="191">
        <v>2.15</v>
      </c>
    </row>
    <row r="15" spans="2:14" ht="16.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2">
        <v>1</v>
      </c>
      <c r="G15" s="188" t="s">
        <v>239</v>
      </c>
      <c r="I15" s="168">
        <v>11</v>
      </c>
      <c r="J15" s="66" t="s">
        <v>174</v>
      </c>
      <c r="K15" s="181">
        <v>55776</v>
      </c>
      <c r="L15" s="180">
        <v>1461</v>
      </c>
      <c r="M15" s="189">
        <v>1</v>
      </c>
      <c r="N15" s="183">
        <v>0.68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2">
        <v>60</v>
      </c>
      <c r="G16" s="172">
        <f>1000*F16/E16</f>
        <v>4.629986881703835</v>
      </c>
      <c r="H16" s="53" t="s">
        <v>170</v>
      </c>
      <c r="I16" s="168">
        <v>12</v>
      </c>
      <c r="J16" s="170" t="s">
        <v>17</v>
      </c>
      <c r="K16" s="181">
        <v>55838</v>
      </c>
      <c r="L16" s="180">
        <v>12959</v>
      </c>
      <c r="M16" s="189">
        <v>58</v>
      </c>
      <c r="N16" s="190">
        <v>4.4800000000000004</v>
      </c>
    </row>
    <row r="17" spans="2:14" ht="16.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2">
        <v>1</v>
      </c>
      <c r="G17" s="188" t="s">
        <v>240</v>
      </c>
      <c r="I17" s="168">
        <v>13</v>
      </c>
      <c r="J17" s="66" t="s">
        <v>175</v>
      </c>
      <c r="K17" s="181">
        <v>55918</v>
      </c>
      <c r="L17" s="180">
        <v>1969</v>
      </c>
      <c r="M17" s="189">
        <v>1</v>
      </c>
      <c r="N17" s="183">
        <v>0.51</v>
      </c>
    </row>
    <row r="18" spans="2:14" ht="16.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2">
        <v>0</v>
      </c>
      <c r="G18" s="188" t="s">
        <v>241</v>
      </c>
      <c r="I18" s="168">
        <v>14</v>
      </c>
      <c r="J18" s="66" t="s">
        <v>176</v>
      </c>
      <c r="K18" s="181">
        <v>56014</v>
      </c>
      <c r="L18" s="180">
        <v>1351</v>
      </c>
      <c r="M18" s="189">
        <v>1</v>
      </c>
      <c r="N18" s="183">
        <v>0.74</v>
      </c>
    </row>
    <row r="19" spans="2:14" ht="16.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2</v>
      </c>
      <c r="G19" s="187">
        <f>1000*F19/E19</f>
        <v>1.3850415512465375</v>
      </c>
      <c r="I19" s="168">
        <v>15</v>
      </c>
      <c r="J19" s="64" t="s">
        <v>177</v>
      </c>
      <c r="K19" s="181">
        <v>56096</v>
      </c>
      <c r="L19" s="180">
        <v>1444</v>
      </c>
      <c r="M19" s="189">
        <v>2</v>
      </c>
      <c r="N19" s="191">
        <v>1.39</v>
      </c>
    </row>
    <row r="20" spans="2:14" ht="16.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7</v>
      </c>
      <c r="G20" s="187">
        <f>1000*F20/E20</f>
        <v>1.4498757249378624</v>
      </c>
      <c r="I20" s="168">
        <v>16</v>
      </c>
      <c r="J20" s="64" t="s">
        <v>178</v>
      </c>
      <c r="K20" s="181">
        <v>56210</v>
      </c>
      <c r="L20" s="180">
        <v>4828</v>
      </c>
      <c r="M20" s="189">
        <v>7</v>
      </c>
      <c r="N20" s="191">
        <v>1.45</v>
      </c>
    </row>
    <row r="21" spans="2:14" ht="16.5" thickBot="1" x14ac:dyDescent="0.3">
      <c r="B21" s="168">
        <v>17</v>
      </c>
      <c r="C21" s="66" t="s">
        <v>179</v>
      </c>
      <c r="D21" s="181">
        <v>56265</v>
      </c>
      <c r="E21" s="180">
        <v>1341</v>
      </c>
      <c r="F21" s="182">
        <v>1</v>
      </c>
      <c r="G21" s="188" t="s">
        <v>242</v>
      </c>
      <c r="I21" s="168">
        <v>17</v>
      </c>
      <c r="J21" s="66" t="s">
        <v>179</v>
      </c>
      <c r="K21" s="181">
        <v>56265</v>
      </c>
      <c r="L21" s="180">
        <v>1341</v>
      </c>
      <c r="M21" s="189">
        <v>1</v>
      </c>
      <c r="N21" s="183">
        <v>0.75</v>
      </c>
    </row>
    <row r="22" spans="2:14" ht="16.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2">
        <v>0</v>
      </c>
      <c r="G22" s="188" t="s">
        <v>241</v>
      </c>
      <c r="I22" s="168">
        <v>18</v>
      </c>
      <c r="J22" s="66" t="s">
        <v>29</v>
      </c>
      <c r="K22" s="181">
        <v>56327</v>
      </c>
      <c r="L22" s="180">
        <v>1186</v>
      </c>
      <c r="M22" s="189">
        <v>0</v>
      </c>
      <c r="N22" s="183">
        <v>0</v>
      </c>
    </row>
    <row r="23" spans="2:14" ht="16.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2">
        <v>1</v>
      </c>
      <c r="G23" s="188" t="s">
        <v>243</v>
      </c>
      <c r="I23" s="168">
        <v>19</v>
      </c>
      <c r="J23" s="66" t="s">
        <v>180</v>
      </c>
      <c r="K23" s="181">
        <v>56354</v>
      </c>
      <c r="L23" s="180">
        <v>2388</v>
      </c>
      <c r="M23" s="189">
        <v>2</v>
      </c>
      <c r="N23" s="183">
        <v>0.84</v>
      </c>
    </row>
    <row r="24" spans="2:14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4</v>
      </c>
      <c r="G24" s="187">
        <f>1000*F24/E24</f>
        <v>1.6884761502743775</v>
      </c>
      <c r="H24" s="53" t="s">
        <v>170</v>
      </c>
      <c r="I24" s="168">
        <v>20</v>
      </c>
      <c r="J24" s="66" t="s">
        <v>181</v>
      </c>
      <c r="K24" s="181">
        <v>56425</v>
      </c>
      <c r="L24" s="180">
        <v>2369</v>
      </c>
      <c r="M24" s="189">
        <v>2</v>
      </c>
      <c r="N24" s="183">
        <v>0.84</v>
      </c>
    </row>
    <row r="25" spans="2:14" ht="16.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2">
        <v>1</v>
      </c>
      <c r="G25" s="188" t="s">
        <v>244</v>
      </c>
      <c r="I25" s="168">
        <v>21</v>
      </c>
      <c r="J25" s="66" t="s">
        <v>182</v>
      </c>
      <c r="K25" s="181">
        <v>56461</v>
      </c>
      <c r="L25" s="180">
        <v>2501</v>
      </c>
      <c r="M25" s="189">
        <v>1</v>
      </c>
      <c r="N25" s="183">
        <v>0.4</v>
      </c>
    </row>
    <row r="26" spans="2:14" ht="16.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2">
        <v>0</v>
      </c>
      <c r="G26" s="188" t="s">
        <v>241</v>
      </c>
      <c r="I26" s="168">
        <v>22</v>
      </c>
      <c r="J26" s="66" t="s">
        <v>183</v>
      </c>
      <c r="K26" s="181">
        <v>56522</v>
      </c>
      <c r="L26" s="180">
        <v>2693</v>
      </c>
      <c r="M26" s="189">
        <v>0</v>
      </c>
      <c r="N26" s="183">
        <v>0</v>
      </c>
    </row>
    <row r="27" spans="2:14" ht="16.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2">
        <v>1</v>
      </c>
      <c r="G27" s="188" t="s">
        <v>245</v>
      </c>
      <c r="I27" s="168">
        <v>23</v>
      </c>
      <c r="J27" s="66" t="s">
        <v>184</v>
      </c>
      <c r="K27" s="181">
        <v>56568</v>
      </c>
      <c r="L27" s="180">
        <v>3088</v>
      </c>
      <c r="M27" s="189">
        <v>1</v>
      </c>
      <c r="N27" s="183">
        <v>0.32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12</v>
      </c>
      <c r="G28" s="187">
        <f>1000*F28/E28</f>
        <v>2.4989587671803415</v>
      </c>
      <c r="I28" s="168">
        <v>24</v>
      </c>
      <c r="J28" s="64" t="s">
        <v>185</v>
      </c>
      <c r="K28" s="181">
        <v>56666</v>
      </c>
      <c r="L28" s="180">
        <v>4802</v>
      </c>
      <c r="M28" s="189">
        <v>14</v>
      </c>
      <c r="N28" s="191">
        <v>2.92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3</v>
      </c>
      <c r="G29" s="187">
        <f>1000*F29/E29</f>
        <v>1.2836970474967908</v>
      </c>
      <c r="I29" s="168">
        <v>25</v>
      </c>
      <c r="J29" s="64" t="s">
        <v>186</v>
      </c>
      <c r="K29" s="181">
        <v>57314</v>
      </c>
      <c r="L29" s="180">
        <v>2337</v>
      </c>
      <c r="M29" s="189">
        <v>3</v>
      </c>
      <c r="N29" s="191">
        <v>1.28</v>
      </c>
    </row>
    <row r="30" spans="2:14" ht="16.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82">
        <v>0</v>
      </c>
      <c r="G30" s="188" t="s">
        <v>241</v>
      </c>
      <c r="I30" s="168">
        <v>26</v>
      </c>
      <c r="J30" s="66" t="s">
        <v>187</v>
      </c>
      <c r="K30" s="181">
        <v>56773</v>
      </c>
      <c r="L30" s="180">
        <v>1712</v>
      </c>
      <c r="M30" s="192"/>
      <c r="N30" s="183">
        <v>0</v>
      </c>
    </row>
    <row r="31" spans="2:14" ht="16.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87">
        <f>1000*F31/E31</f>
        <v>1.3312034078807242</v>
      </c>
      <c r="I31" s="168">
        <v>27</v>
      </c>
      <c r="J31" s="64" t="s">
        <v>47</v>
      </c>
      <c r="K31" s="181">
        <v>56844</v>
      </c>
      <c r="L31" s="180">
        <v>3756</v>
      </c>
      <c r="M31" s="189">
        <v>5</v>
      </c>
      <c r="N31" s="191">
        <v>1.33</v>
      </c>
    </row>
    <row r="32" spans="2:14" ht="16.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2">
        <v>19</v>
      </c>
      <c r="G32" s="172">
        <f>1000*F32/E32</f>
        <v>5.077498663816141</v>
      </c>
      <c r="I32" s="168">
        <v>28</v>
      </c>
      <c r="J32" s="170" t="s">
        <v>49</v>
      </c>
      <c r="K32" s="181">
        <v>56988</v>
      </c>
      <c r="L32" s="180">
        <v>3742</v>
      </c>
      <c r="M32" s="189">
        <v>21</v>
      </c>
      <c r="N32" s="190">
        <v>5.61</v>
      </c>
    </row>
    <row r="33" spans="2:14" ht="16.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2">
        <v>1</v>
      </c>
      <c r="G33" s="188" t="s">
        <v>243</v>
      </c>
      <c r="I33" s="168">
        <v>29</v>
      </c>
      <c r="J33" s="66" t="s">
        <v>188</v>
      </c>
      <c r="K33" s="181">
        <v>57083</v>
      </c>
      <c r="L33" s="180">
        <v>2373</v>
      </c>
      <c r="M33" s="189">
        <v>2</v>
      </c>
      <c r="N33" s="183">
        <v>0.84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2">
        <v>6</v>
      </c>
      <c r="G34" s="172">
        <f>1000*F34/E34</f>
        <v>3.9344262295081966</v>
      </c>
      <c r="I34" s="168">
        <v>30</v>
      </c>
      <c r="J34" s="170" t="s">
        <v>53</v>
      </c>
      <c r="K34" s="181">
        <v>57163</v>
      </c>
      <c r="L34" s="180">
        <v>1525</v>
      </c>
      <c r="M34" s="189">
        <v>6</v>
      </c>
      <c r="N34" s="190">
        <v>3.93</v>
      </c>
    </row>
    <row r="35" spans="2:14" ht="16.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2">
        <v>4</v>
      </c>
      <c r="G35" s="187">
        <f>1000*F35/E35</f>
        <v>2.211166390270868</v>
      </c>
      <c r="I35" s="168">
        <v>31</v>
      </c>
      <c r="J35" s="64" t="s">
        <v>55</v>
      </c>
      <c r="K35" s="181">
        <v>57225</v>
      </c>
      <c r="L35" s="180">
        <v>1809</v>
      </c>
      <c r="M35" s="189">
        <v>4</v>
      </c>
      <c r="N35" s="191">
        <v>2.21</v>
      </c>
    </row>
    <row r="36" spans="2:14" ht="16.5" thickBot="1" x14ac:dyDescent="0.3">
      <c r="B36" s="168">
        <v>32</v>
      </c>
      <c r="C36" s="66" t="s">
        <v>57</v>
      </c>
      <c r="D36" s="181">
        <v>57350</v>
      </c>
      <c r="E36" s="180">
        <v>4264</v>
      </c>
      <c r="F36" s="182">
        <v>2</v>
      </c>
      <c r="G36" s="188" t="s">
        <v>246</v>
      </c>
      <c r="I36" s="168">
        <v>32</v>
      </c>
      <c r="J36" s="66" t="s">
        <v>57</v>
      </c>
      <c r="K36" s="181">
        <v>57350</v>
      </c>
      <c r="L36" s="180">
        <v>4264</v>
      </c>
      <c r="M36" s="189">
        <v>4</v>
      </c>
      <c r="N36" s="183">
        <v>0.94</v>
      </c>
    </row>
    <row r="37" spans="2:14" ht="16.5" thickBot="1" x14ac:dyDescent="0.3">
      <c r="B37" s="168">
        <v>33</v>
      </c>
      <c r="C37" s="66" t="s">
        <v>189</v>
      </c>
      <c r="D37" s="181">
        <v>57449</v>
      </c>
      <c r="E37" s="180">
        <v>1367</v>
      </c>
      <c r="F37" s="182">
        <v>1</v>
      </c>
      <c r="G37" s="188" t="s">
        <v>247</v>
      </c>
      <c r="I37" s="168">
        <v>33</v>
      </c>
      <c r="J37" s="64" t="s">
        <v>189</v>
      </c>
      <c r="K37" s="181">
        <v>57449</v>
      </c>
      <c r="L37" s="180">
        <v>1367</v>
      </c>
      <c r="M37" s="189">
        <v>2</v>
      </c>
      <c r="N37" s="191">
        <v>1.46</v>
      </c>
    </row>
    <row r="38" spans="2:14" ht="16.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9</v>
      </c>
      <c r="G38" s="187">
        <f t="shared" ref="G38:G44" si="0">1000*F38/E38</f>
        <v>2.9566360052562417</v>
      </c>
      <c r="I38" s="168">
        <v>34</v>
      </c>
      <c r="J38" s="64" t="s">
        <v>61</v>
      </c>
      <c r="K38" s="181">
        <v>55062</v>
      </c>
      <c r="L38" s="180">
        <v>3044</v>
      </c>
      <c r="M38" s="189">
        <v>9</v>
      </c>
      <c r="N38" s="191">
        <v>2.96</v>
      </c>
    </row>
    <row r="39" spans="2:14" ht="16.5" thickBot="1" x14ac:dyDescent="0.3">
      <c r="B39" s="168">
        <v>35</v>
      </c>
      <c r="C39" s="64" t="s">
        <v>190</v>
      </c>
      <c r="D39" s="181">
        <v>57546</v>
      </c>
      <c r="E39" s="180">
        <v>1493</v>
      </c>
      <c r="F39" s="182">
        <v>2</v>
      </c>
      <c r="G39" s="187">
        <f t="shared" si="0"/>
        <v>1.3395847287340925</v>
      </c>
      <c r="I39" s="168">
        <v>35</v>
      </c>
      <c r="J39" s="64" t="s">
        <v>190</v>
      </c>
      <c r="K39" s="181">
        <v>57546</v>
      </c>
      <c r="L39" s="180">
        <v>1493</v>
      </c>
      <c r="M39" s="189">
        <v>2</v>
      </c>
      <c r="N39" s="191">
        <v>1.34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2">
        <v>19</v>
      </c>
      <c r="G40" s="172">
        <f t="shared" si="0"/>
        <v>4.3113228953936922</v>
      </c>
      <c r="H40" s="53" t="s">
        <v>170</v>
      </c>
      <c r="I40" s="168">
        <v>36</v>
      </c>
      <c r="J40" s="170" t="s">
        <v>65</v>
      </c>
      <c r="K40" s="181">
        <v>57582</v>
      </c>
      <c r="L40" s="180">
        <v>4407</v>
      </c>
      <c r="M40" s="189">
        <v>16</v>
      </c>
      <c r="N40" s="190">
        <v>3.63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6</v>
      </c>
      <c r="G41" s="187">
        <f t="shared" si="0"/>
        <v>2.1786492374727668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2754</v>
      </c>
      <c r="M41" s="189">
        <v>5</v>
      </c>
      <c r="N41" s="191">
        <v>1.82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2">
        <v>191</v>
      </c>
      <c r="G42" s="172">
        <f t="shared" si="0"/>
        <v>4.1263394400276532</v>
      </c>
      <c r="I42" s="168">
        <v>38</v>
      </c>
      <c r="J42" s="170" t="s">
        <v>192</v>
      </c>
      <c r="K42" s="181">
        <v>57706</v>
      </c>
      <c r="L42" s="180">
        <v>46288</v>
      </c>
      <c r="M42" s="189">
        <v>205</v>
      </c>
      <c r="N42" s="190">
        <v>4.43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5</v>
      </c>
      <c r="G43" s="187">
        <f t="shared" si="0"/>
        <v>1.2823800974608874</v>
      </c>
      <c r="H43" s="53" t="s">
        <v>170</v>
      </c>
      <c r="I43" s="168">
        <v>39</v>
      </c>
      <c r="J43" s="64" t="s">
        <v>71</v>
      </c>
      <c r="K43" s="181">
        <v>57742</v>
      </c>
      <c r="L43" s="180">
        <v>3899</v>
      </c>
      <c r="M43" s="189">
        <v>4</v>
      </c>
      <c r="N43" s="191">
        <v>1.03</v>
      </c>
    </row>
    <row r="44" spans="2:14" ht="16.5" thickBot="1" x14ac:dyDescent="0.3">
      <c r="B44" s="168">
        <v>40</v>
      </c>
      <c r="C44" s="66" t="s">
        <v>193</v>
      </c>
      <c r="D44" s="181">
        <v>57948</v>
      </c>
      <c r="E44" s="180">
        <v>2296</v>
      </c>
      <c r="F44" s="182">
        <v>10</v>
      </c>
      <c r="G44" s="172">
        <f t="shared" si="0"/>
        <v>4.3554006968641117</v>
      </c>
      <c r="I44" s="168">
        <v>40</v>
      </c>
      <c r="J44" s="170" t="s">
        <v>193</v>
      </c>
      <c r="K44" s="181">
        <v>57948</v>
      </c>
      <c r="L44" s="180">
        <v>2296</v>
      </c>
      <c r="M44" s="189">
        <v>10</v>
      </c>
      <c r="N44" s="190">
        <v>4.3600000000000003</v>
      </c>
    </row>
    <row r="45" spans="2:14" ht="16.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2">
        <v>0</v>
      </c>
      <c r="G45" s="188" t="s">
        <v>241</v>
      </c>
      <c r="I45" s="168">
        <v>41</v>
      </c>
      <c r="J45" s="66" t="s">
        <v>75</v>
      </c>
      <c r="K45" s="181">
        <v>57831</v>
      </c>
      <c r="L45" s="180">
        <v>1513</v>
      </c>
      <c r="M45" s="189">
        <v>1</v>
      </c>
      <c r="N45" s="183">
        <v>0.66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14</v>
      </c>
      <c r="G46" s="187">
        <f>1000*F46/E46</f>
        <v>1.5340784571553803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9126</v>
      </c>
      <c r="M46" s="189">
        <v>12</v>
      </c>
      <c r="N46" s="191">
        <v>1.31</v>
      </c>
    </row>
    <row r="47" spans="2:14" ht="16.5" thickBot="1" x14ac:dyDescent="0.3">
      <c r="B47" s="168">
        <v>43</v>
      </c>
      <c r="C47" s="66" t="s">
        <v>79</v>
      </c>
      <c r="D47" s="181">
        <v>58008</v>
      </c>
      <c r="E47" s="180">
        <v>3834</v>
      </c>
      <c r="F47" s="182">
        <v>2</v>
      </c>
      <c r="G47" s="188" t="s">
        <v>248</v>
      </c>
      <c r="I47" s="168">
        <v>43</v>
      </c>
      <c r="J47" s="64" t="s">
        <v>79</v>
      </c>
      <c r="K47" s="181">
        <v>58008</v>
      </c>
      <c r="L47" s="180">
        <v>3834</v>
      </c>
      <c r="M47" s="189">
        <v>4</v>
      </c>
      <c r="N47" s="191">
        <v>1.04</v>
      </c>
    </row>
    <row r="48" spans="2:14" ht="16.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5</v>
      </c>
      <c r="G48" s="187">
        <f>1000*F48/E48</f>
        <v>1.1542012927054479</v>
      </c>
      <c r="I48" s="168">
        <v>44</v>
      </c>
      <c r="J48" s="64" t="s">
        <v>81</v>
      </c>
      <c r="K48" s="181">
        <v>58142</v>
      </c>
      <c r="L48" s="180">
        <v>4332</v>
      </c>
      <c r="M48" s="189">
        <v>5</v>
      </c>
      <c r="N48" s="191">
        <v>1.1499999999999999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2">
        <v>6</v>
      </c>
      <c r="G49" s="172">
        <f>1000*F49/E49</f>
        <v>4.0513166779203242</v>
      </c>
      <c r="I49" s="168">
        <v>45</v>
      </c>
      <c r="J49" s="170" t="s">
        <v>195</v>
      </c>
      <c r="K49" s="181">
        <v>58204</v>
      </c>
      <c r="L49" s="180">
        <v>1481</v>
      </c>
      <c r="M49" s="189">
        <v>6</v>
      </c>
      <c r="N49" s="190">
        <v>4.05</v>
      </c>
    </row>
    <row r="50" spans="2:14" ht="16.5" thickBot="1" x14ac:dyDescent="0.3">
      <c r="B50" s="168">
        <v>46</v>
      </c>
      <c r="C50" s="64" t="s">
        <v>196</v>
      </c>
      <c r="D50" s="181">
        <v>55106</v>
      </c>
      <c r="E50" s="180">
        <v>1181</v>
      </c>
      <c r="F50" s="182">
        <v>3</v>
      </c>
      <c r="G50" s="187">
        <f>1000*F50/E50</f>
        <v>2.5402201524132093</v>
      </c>
      <c r="I50" s="168">
        <v>46</v>
      </c>
      <c r="J50" s="64" t="s">
        <v>196</v>
      </c>
      <c r="K50" s="181">
        <v>55106</v>
      </c>
      <c r="L50" s="180">
        <v>1181</v>
      </c>
      <c r="M50" s="189">
        <v>3</v>
      </c>
      <c r="N50" s="191">
        <v>2.54</v>
      </c>
    </row>
    <row r="51" spans="2:14" ht="16.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12</v>
      </c>
      <c r="G51" s="187">
        <f>1000*F51/E51</f>
        <v>2.4115755627009645</v>
      </c>
      <c r="I51" s="168">
        <v>47</v>
      </c>
      <c r="J51" s="64" t="s">
        <v>87</v>
      </c>
      <c r="K51" s="181">
        <v>58259</v>
      </c>
      <c r="L51" s="180">
        <v>4976</v>
      </c>
      <c r="M51" s="189">
        <v>13</v>
      </c>
      <c r="N51" s="191">
        <v>2.61</v>
      </c>
    </row>
    <row r="52" spans="2:14" ht="16.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8</v>
      </c>
      <c r="G52" s="187">
        <f>1000*F52/E52</f>
        <v>1.716001716001716</v>
      </c>
      <c r="I52" s="168">
        <v>48</v>
      </c>
      <c r="J52" s="64" t="s">
        <v>89</v>
      </c>
      <c r="K52" s="181">
        <v>58311</v>
      </c>
      <c r="L52" s="180">
        <v>4662</v>
      </c>
      <c r="M52" s="189">
        <v>11</v>
      </c>
      <c r="N52" s="191">
        <v>2.36</v>
      </c>
    </row>
    <row r="53" spans="2:14" ht="16.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2">
        <v>0</v>
      </c>
      <c r="G53" s="188" t="s">
        <v>241</v>
      </c>
      <c r="I53" s="168">
        <v>49</v>
      </c>
      <c r="J53" s="66" t="s">
        <v>197</v>
      </c>
      <c r="K53" s="181">
        <v>58357</v>
      </c>
      <c r="L53" s="180">
        <v>2298</v>
      </c>
      <c r="M53" s="189">
        <v>0</v>
      </c>
      <c r="N53" s="183">
        <v>0</v>
      </c>
    </row>
    <row r="54" spans="2:14" ht="16.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2">
        <v>0</v>
      </c>
      <c r="G54" s="188" t="s">
        <v>241</v>
      </c>
      <c r="I54" s="168">
        <v>50</v>
      </c>
      <c r="J54" s="66" t="s">
        <v>198</v>
      </c>
      <c r="K54" s="181">
        <v>58393</v>
      </c>
      <c r="L54" s="180">
        <v>1385</v>
      </c>
      <c r="M54" s="189">
        <v>0</v>
      </c>
      <c r="N54" s="183">
        <v>0</v>
      </c>
    </row>
    <row r="55" spans="2:14" ht="16.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2">
        <v>1</v>
      </c>
      <c r="G55" s="188" t="s">
        <v>249</v>
      </c>
      <c r="I55" s="168">
        <v>51</v>
      </c>
      <c r="J55" s="66" t="s">
        <v>199</v>
      </c>
      <c r="K55" s="181">
        <v>58464</v>
      </c>
      <c r="L55" s="180">
        <v>1664</v>
      </c>
      <c r="M55" s="189">
        <v>1</v>
      </c>
      <c r="N55" s="183">
        <v>0.6</v>
      </c>
    </row>
    <row r="56" spans="2:14" ht="16.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2">
        <v>1</v>
      </c>
      <c r="G56" s="188" t="s">
        <v>250</v>
      </c>
      <c r="I56" s="168">
        <v>52</v>
      </c>
      <c r="J56" s="66" t="s">
        <v>200</v>
      </c>
      <c r="K56" s="181">
        <v>58534</v>
      </c>
      <c r="L56" s="180">
        <v>1505</v>
      </c>
      <c r="M56" s="189">
        <v>1</v>
      </c>
      <c r="N56" s="183">
        <v>0.66</v>
      </c>
    </row>
    <row r="57" spans="2:14" ht="16.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87">
        <f>1000*F57/E57</f>
        <v>1.095290251916758</v>
      </c>
      <c r="I57" s="168">
        <v>53</v>
      </c>
      <c r="J57" s="64" t="s">
        <v>99</v>
      </c>
      <c r="K57" s="181">
        <v>55160</v>
      </c>
      <c r="L57" s="180">
        <v>3652</v>
      </c>
      <c r="M57" s="189">
        <v>4</v>
      </c>
      <c r="N57" s="191">
        <v>1.1000000000000001</v>
      </c>
    </row>
    <row r="58" spans="2:14" ht="16.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10</v>
      </c>
      <c r="G58" s="187">
        <f>1000*F58/E58</f>
        <v>1.7003910899506887</v>
      </c>
      <c r="I58" s="168">
        <v>54</v>
      </c>
      <c r="J58" s="64" t="s">
        <v>101</v>
      </c>
      <c r="K58" s="181">
        <v>55277</v>
      </c>
      <c r="L58" s="180">
        <v>5881</v>
      </c>
      <c r="M58" s="189">
        <v>11</v>
      </c>
      <c r="N58" s="191">
        <v>1.87</v>
      </c>
    </row>
    <row r="59" spans="2:14" ht="16.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8</v>
      </c>
      <c r="G59" s="187">
        <f>1000*F59/E59</f>
        <v>2.0714655618850335</v>
      </c>
      <c r="I59" s="168">
        <v>55</v>
      </c>
      <c r="J59" s="64" t="s">
        <v>103</v>
      </c>
      <c r="K59" s="181">
        <v>58552</v>
      </c>
      <c r="L59" s="180">
        <v>3862</v>
      </c>
      <c r="M59" s="189">
        <v>8</v>
      </c>
      <c r="N59" s="191">
        <v>2.0699999999999998</v>
      </c>
    </row>
    <row r="60" spans="2:14" ht="16.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2">
        <v>2</v>
      </c>
      <c r="G60" s="188" t="s">
        <v>251</v>
      </c>
      <c r="I60" s="168">
        <v>56</v>
      </c>
      <c r="J60" s="66" t="s">
        <v>105</v>
      </c>
      <c r="K60" s="181">
        <v>58623</v>
      </c>
      <c r="L60" s="180">
        <v>3284</v>
      </c>
      <c r="M60" s="189">
        <v>2</v>
      </c>
      <c r="N60" s="183">
        <v>0.61</v>
      </c>
    </row>
    <row r="61" spans="2:14" ht="16.5" thickBot="1" x14ac:dyDescent="0.3">
      <c r="B61" s="168">
        <v>57</v>
      </c>
      <c r="C61" s="170" t="s">
        <v>201</v>
      </c>
      <c r="D61" s="181">
        <v>58721</v>
      </c>
      <c r="E61" s="180">
        <v>3279</v>
      </c>
      <c r="F61" s="182">
        <v>10</v>
      </c>
      <c r="G61" s="172">
        <f>1000*F61/E61</f>
        <v>3.0497102775236353</v>
      </c>
      <c r="H61" s="53" t="s">
        <v>170</v>
      </c>
      <c r="I61" s="168">
        <v>57</v>
      </c>
      <c r="J61" s="64" t="s">
        <v>201</v>
      </c>
      <c r="K61" s="181">
        <v>58721</v>
      </c>
      <c r="L61" s="180">
        <v>3279</v>
      </c>
      <c r="M61" s="189">
        <v>9</v>
      </c>
      <c r="N61" s="191">
        <v>2.74</v>
      </c>
    </row>
    <row r="62" spans="2:14" ht="16.5" thickBot="1" x14ac:dyDescent="0.3">
      <c r="B62" s="168">
        <v>58</v>
      </c>
      <c r="C62" s="66" t="s">
        <v>119</v>
      </c>
      <c r="D62" s="181">
        <v>60169</v>
      </c>
      <c r="E62" s="180">
        <v>2302</v>
      </c>
      <c r="F62" s="182">
        <v>2</v>
      </c>
      <c r="G62" s="188" t="s">
        <v>252</v>
      </c>
      <c r="I62" s="168">
        <v>58</v>
      </c>
      <c r="J62" s="64" t="s">
        <v>119</v>
      </c>
      <c r="K62" s="181">
        <v>60169</v>
      </c>
      <c r="L62" s="180">
        <v>2302</v>
      </c>
      <c r="M62" s="189">
        <v>3</v>
      </c>
      <c r="N62" s="191">
        <v>1.3</v>
      </c>
    </row>
    <row r="63" spans="2:14" ht="16.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2">
        <v>4</v>
      </c>
      <c r="G63" s="172">
        <f>1000*F63/E63</f>
        <v>3.4542314335060449</v>
      </c>
      <c r="I63" s="168">
        <v>59</v>
      </c>
      <c r="J63" s="170" t="s">
        <v>202</v>
      </c>
      <c r="K63" s="181">
        <v>58794</v>
      </c>
      <c r="L63" s="180">
        <v>1158</v>
      </c>
      <c r="M63" s="189">
        <v>4</v>
      </c>
      <c r="N63" s="190">
        <v>3.45</v>
      </c>
    </row>
    <row r="64" spans="2:14" ht="16.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2">
        <v>5</v>
      </c>
      <c r="G64" s="187">
        <f>1000*F64/E64</f>
        <v>2.7188689505165851</v>
      </c>
      <c r="I64" s="168">
        <v>60</v>
      </c>
      <c r="J64" s="64" t="s">
        <v>125</v>
      </c>
      <c r="K64" s="181">
        <v>58856</v>
      </c>
      <c r="L64" s="180">
        <v>1839</v>
      </c>
      <c r="M64" s="189">
        <v>5</v>
      </c>
      <c r="N64" s="191">
        <v>2.72</v>
      </c>
    </row>
    <row r="65" spans="2:14" ht="16.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2">
        <v>1</v>
      </c>
      <c r="G65" s="188" t="s">
        <v>251</v>
      </c>
      <c r="I65" s="168">
        <v>61</v>
      </c>
      <c r="J65" s="66" t="s">
        <v>203</v>
      </c>
      <c r="K65" s="181">
        <v>58918</v>
      </c>
      <c r="L65" s="180">
        <v>1652</v>
      </c>
      <c r="M65" s="189">
        <v>1</v>
      </c>
      <c r="N65" s="183">
        <v>0.61</v>
      </c>
    </row>
    <row r="66" spans="2:14" ht="16.5" thickBot="1" x14ac:dyDescent="0.3">
      <c r="B66" s="168">
        <v>62</v>
      </c>
      <c r="C66" s="66" t="s">
        <v>204</v>
      </c>
      <c r="D66" s="181">
        <v>58990</v>
      </c>
      <c r="E66" s="180">
        <v>638</v>
      </c>
      <c r="F66" s="182">
        <v>0</v>
      </c>
      <c r="G66" s="188" t="s">
        <v>241</v>
      </c>
      <c r="I66" s="168">
        <v>62</v>
      </c>
      <c r="J66" s="64" t="s">
        <v>204</v>
      </c>
      <c r="K66" s="181">
        <v>58990</v>
      </c>
      <c r="L66" s="180">
        <v>638</v>
      </c>
      <c r="M66" s="189">
        <v>1</v>
      </c>
      <c r="N66" s="191">
        <v>1.57</v>
      </c>
    </row>
    <row r="67" spans="2:14" ht="16.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6</v>
      </c>
      <c r="G67" s="187">
        <f>1000*F67/E67</f>
        <v>1.2510425354462051</v>
      </c>
      <c r="I67" s="168">
        <v>63</v>
      </c>
      <c r="J67" s="64" t="s">
        <v>131</v>
      </c>
      <c r="K67" s="181">
        <v>59041</v>
      </c>
      <c r="L67" s="180">
        <v>4796</v>
      </c>
      <c r="M67" s="189">
        <v>6</v>
      </c>
      <c r="N67" s="191">
        <v>1.25</v>
      </c>
    </row>
    <row r="68" spans="2:14" ht="16.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2">
        <v>1</v>
      </c>
      <c r="G68" s="188" t="s">
        <v>253</v>
      </c>
      <c r="I68" s="168">
        <v>64</v>
      </c>
      <c r="J68" s="66" t="s">
        <v>205</v>
      </c>
      <c r="K68" s="181">
        <v>59238</v>
      </c>
      <c r="L68" s="180">
        <v>1409</v>
      </c>
      <c r="M68" s="189">
        <v>1</v>
      </c>
      <c r="N68" s="183">
        <v>0.71</v>
      </c>
    </row>
    <row r="69" spans="2:14" ht="16.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87">
        <f>1000*F69/E69</f>
        <v>2.9368575624082234</v>
      </c>
      <c r="I69" s="168">
        <v>65</v>
      </c>
      <c r="J69" s="64" t="s">
        <v>133</v>
      </c>
      <c r="K69" s="181">
        <v>59130</v>
      </c>
      <c r="L69" s="180">
        <v>1362</v>
      </c>
      <c r="M69" s="189">
        <v>4</v>
      </c>
      <c r="N69" s="191">
        <v>2.94</v>
      </c>
    </row>
    <row r="70" spans="2:14" ht="16.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2">
        <v>0</v>
      </c>
      <c r="G70" s="188" t="s">
        <v>241</v>
      </c>
      <c r="I70" s="168">
        <v>66</v>
      </c>
      <c r="J70" s="66" t="s">
        <v>206</v>
      </c>
      <c r="K70" s="181">
        <v>59283</v>
      </c>
      <c r="L70" s="180">
        <v>1489</v>
      </c>
      <c r="M70" s="189">
        <v>0</v>
      </c>
      <c r="N70" s="183">
        <v>0</v>
      </c>
    </row>
    <row r="71" spans="2:14" ht="16.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2">
        <v>0</v>
      </c>
      <c r="G71" s="188" t="s">
        <v>241</v>
      </c>
      <c r="I71" s="168">
        <v>67</v>
      </c>
      <c r="J71" s="66" t="s">
        <v>207</v>
      </c>
      <c r="K71" s="181">
        <v>59434</v>
      </c>
      <c r="L71" s="180">
        <v>1532</v>
      </c>
      <c r="M71" s="189">
        <v>1</v>
      </c>
      <c r="N71" s="183">
        <v>0.65</v>
      </c>
    </row>
    <row r="72" spans="2:14" ht="16.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2">
        <v>1</v>
      </c>
      <c r="G72" s="188" t="s">
        <v>254</v>
      </c>
      <c r="I72" s="168">
        <v>68</v>
      </c>
      <c r="J72" s="66" t="s">
        <v>208</v>
      </c>
      <c r="K72" s="181">
        <v>55311</v>
      </c>
      <c r="L72" s="180">
        <v>2207</v>
      </c>
      <c r="M72" s="189">
        <v>1</v>
      </c>
      <c r="N72" s="183">
        <v>0.45</v>
      </c>
    </row>
    <row r="73" spans="2:14" ht="16.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2">
        <v>0</v>
      </c>
      <c r="G73" s="188" t="s">
        <v>241</v>
      </c>
      <c r="I73" s="168">
        <v>69</v>
      </c>
      <c r="J73" s="66" t="s">
        <v>209</v>
      </c>
      <c r="K73" s="181">
        <v>59498</v>
      </c>
      <c r="L73" s="180">
        <v>1274</v>
      </c>
      <c r="M73" s="189">
        <v>1</v>
      </c>
      <c r="N73" s="183">
        <v>0.78</v>
      </c>
    </row>
    <row r="74" spans="2:14" ht="16.5" thickBot="1" x14ac:dyDescent="0.3">
      <c r="B74" s="168">
        <v>70</v>
      </c>
      <c r="C74" s="64" t="s">
        <v>210</v>
      </c>
      <c r="D74" s="181">
        <v>59586</v>
      </c>
      <c r="E74" s="180">
        <v>2253</v>
      </c>
      <c r="F74" s="182">
        <v>6</v>
      </c>
      <c r="G74" s="187">
        <f>1000*F74/E74</f>
        <v>2.6631158455392812</v>
      </c>
      <c r="I74" s="168">
        <v>70</v>
      </c>
      <c r="J74" s="170" t="s">
        <v>210</v>
      </c>
      <c r="K74" s="181">
        <v>59586</v>
      </c>
      <c r="L74" s="180">
        <v>2253</v>
      </c>
      <c r="M74" s="189">
        <v>8</v>
      </c>
      <c r="N74" s="190">
        <v>3.55</v>
      </c>
    </row>
    <row r="75" spans="2:14" ht="16.5" thickBot="1" x14ac:dyDescent="0.3">
      <c r="B75" s="168">
        <v>71</v>
      </c>
      <c r="C75" s="66" t="s">
        <v>211</v>
      </c>
      <c r="D75" s="181">
        <v>59327</v>
      </c>
      <c r="E75" s="180">
        <v>4132</v>
      </c>
      <c r="F75" s="182">
        <v>2</v>
      </c>
      <c r="G75" s="188" t="s">
        <v>255</v>
      </c>
      <c r="H75" s="53" t="s">
        <v>170</v>
      </c>
      <c r="I75" s="168">
        <v>71</v>
      </c>
      <c r="J75" s="66" t="s">
        <v>211</v>
      </c>
      <c r="K75" s="181">
        <v>59327</v>
      </c>
      <c r="L75" s="180">
        <v>4132</v>
      </c>
      <c r="M75" s="189">
        <v>0</v>
      </c>
      <c r="N75" s="183">
        <v>0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4</v>
      </c>
      <c r="G76" s="187">
        <f>1000*F76/E76</f>
        <v>1.7574692442882249</v>
      </c>
      <c r="I76" s="168">
        <v>72</v>
      </c>
      <c r="J76" s="64" t="s">
        <v>149</v>
      </c>
      <c r="K76" s="181">
        <v>59416</v>
      </c>
      <c r="L76" s="180">
        <v>2276</v>
      </c>
      <c r="M76" s="189">
        <v>5</v>
      </c>
      <c r="N76" s="191">
        <v>2.2000000000000002</v>
      </c>
    </row>
    <row r="77" spans="2:14" ht="16.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2">
        <v>1</v>
      </c>
      <c r="G77" s="188" t="s">
        <v>256</v>
      </c>
      <c r="I77" s="168">
        <v>73</v>
      </c>
      <c r="J77" s="66" t="s">
        <v>151</v>
      </c>
      <c r="K77" s="181">
        <v>59657</v>
      </c>
      <c r="L77" s="180">
        <v>1528</v>
      </c>
      <c r="M77" s="189">
        <v>1</v>
      </c>
      <c r="N77" s="183">
        <v>0.65</v>
      </c>
    </row>
    <row r="78" spans="2:14" ht="16.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2">
        <v>1</v>
      </c>
      <c r="G78" s="188" t="s">
        <v>257</v>
      </c>
      <c r="I78" s="168">
        <v>74</v>
      </c>
      <c r="J78" s="66" t="s">
        <v>212</v>
      </c>
      <c r="K78" s="181">
        <v>59826</v>
      </c>
      <c r="L78" s="180">
        <v>1728</v>
      </c>
      <c r="M78" s="189">
        <v>1</v>
      </c>
      <c r="N78" s="183">
        <v>0.57999999999999996</v>
      </c>
    </row>
    <row r="79" spans="2:14" ht="16.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2">
        <v>4</v>
      </c>
      <c r="G79" s="188" t="s">
        <v>252</v>
      </c>
      <c r="I79" s="168">
        <v>75</v>
      </c>
      <c r="J79" s="66" t="s">
        <v>155</v>
      </c>
      <c r="K79" s="181">
        <v>59693</v>
      </c>
      <c r="L79" s="180">
        <v>4583</v>
      </c>
      <c r="M79" s="189">
        <v>4</v>
      </c>
      <c r="N79" s="183">
        <v>0.87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2">
        <v>12</v>
      </c>
      <c r="G80" s="172">
        <f>1000*F80/E80</f>
        <v>5.4794520547945202</v>
      </c>
      <c r="H80" s="53" t="s">
        <v>170</v>
      </c>
      <c r="I80" s="168">
        <v>76</v>
      </c>
      <c r="J80" s="170" t="s">
        <v>157</v>
      </c>
      <c r="K80" s="181">
        <v>59764</v>
      </c>
      <c r="L80" s="180">
        <v>2190</v>
      </c>
      <c r="M80" s="189">
        <v>10</v>
      </c>
      <c r="N80" s="190">
        <v>4.57</v>
      </c>
    </row>
    <row r="81" spans="2:14" ht="16.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6</v>
      </c>
      <c r="G81" s="187">
        <f>1000*F81/E81</f>
        <v>2.3273855702094646</v>
      </c>
      <c r="I81" s="168">
        <v>77</v>
      </c>
      <c r="J81" s="64" t="s">
        <v>213</v>
      </c>
      <c r="K81" s="181">
        <v>59880</v>
      </c>
      <c r="L81" s="180">
        <v>2578</v>
      </c>
      <c r="M81" s="189">
        <v>6</v>
      </c>
      <c r="N81" s="191">
        <v>2.33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2">
        <v>16</v>
      </c>
      <c r="G82" s="172">
        <f>1000*F82/E82</f>
        <v>7.5436115040075435</v>
      </c>
      <c r="I82" s="168">
        <v>78</v>
      </c>
      <c r="J82" s="170" t="s">
        <v>161</v>
      </c>
      <c r="K82" s="181">
        <v>59942</v>
      </c>
      <c r="L82" s="180">
        <v>2121</v>
      </c>
      <c r="M82" s="189">
        <v>18</v>
      </c>
      <c r="N82" s="190">
        <v>8.49</v>
      </c>
    </row>
    <row r="83" spans="2:14" ht="16.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2">
        <v>1</v>
      </c>
      <c r="G83" s="187">
        <f>1000*F83/E83</f>
        <v>1.0515247108307044</v>
      </c>
      <c r="I83" s="168">
        <v>79</v>
      </c>
      <c r="J83" s="64" t="s">
        <v>163</v>
      </c>
      <c r="K83" s="181">
        <v>60026</v>
      </c>
      <c r="L83" s="180">
        <v>951</v>
      </c>
      <c r="M83" s="189">
        <v>1</v>
      </c>
      <c r="N83" s="191">
        <v>1.05</v>
      </c>
    </row>
    <row r="84" spans="2:14" ht="16.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2">
        <v>7</v>
      </c>
      <c r="G84" s="187">
        <f>1000*F84/E84</f>
        <v>1.1756802149815251</v>
      </c>
      <c r="I84" s="168">
        <v>80</v>
      </c>
      <c r="J84" s="64" t="s">
        <v>214</v>
      </c>
      <c r="K84" s="181">
        <v>60062</v>
      </c>
      <c r="L84" s="180">
        <v>5954</v>
      </c>
      <c r="M84" s="189">
        <v>6</v>
      </c>
      <c r="N84" s="191">
        <v>1.01</v>
      </c>
    </row>
    <row r="85" spans="2:14" ht="16.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86">
        <v>0</v>
      </c>
      <c r="G85" s="188" t="s">
        <v>241</v>
      </c>
      <c r="I85" s="169">
        <v>81</v>
      </c>
      <c r="J85" s="68" t="s">
        <v>167</v>
      </c>
      <c r="K85" s="185">
        <v>60099</v>
      </c>
      <c r="L85" s="184">
        <v>1444</v>
      </c>
      <c r="M85" s="193">
        <v>0</v>
      </c>
      <c r="N85" s="183">
        <v>0</v>
      </c>
    </row>
    <row r="86" spans="2:14" ht="17.25" thickTop="1" thickBot="1" x14ac:dyDescent="0.3">
      <c r="B86" s="396" t="s">
        <v>215</v>
      </c>
      <c r="C86" s="397"/>
      <c r="D86" s="398"/>
      <c r="E86" s="167">
        <v>757359</v>
      </c>
      <c r="F86" s="167">
        <v>2543</v>
      </c>
      <c r="G86" s="172">
        <f>1000*F86/E86</f>
        <v>3.3577207110498457</v>
      </c>
      <c r="I86" s="396" t="s">
        <v>215</v>
      </c>
      <c r="J86" s="397"/>
      <c r="K86" s="398"/>
      <c r="L86" s="167">
        <v>757359</v>
      </c>
      <c r="M86" s="194">
        <v>2675</v>
      </c>
      <c r="N86" s="190">
        <v>3.53</v>
      </c>
    </row>
    <row r="87" spans="2:14" ht="15.75" thickTop="1" x14ac:dyDescent="0.25"/>
  </sheetData>
  <mergeCells count="4">
    <mergeCell ref="B2:G2"/>
    <mergeCell ref="B86:D86"/>
    <mergeCell ref="I2:N2"/>
    <mergeCell ref="I86:K86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opLeftCell="A73" workbookViewId="0">
      <selection sqref="A1:XFD1048576"/>
    </sheetView>
  </sheetViews>
  <sheetFormatPr defaultRowHeight="15" x14ac:dyDescent="0.25"/>
  <cols>
    <col min="3" max="3" width="18.42578125" customWidth="1"/>
    <col min="5" max="5" width="11.85546875" customWidth="1"/>
    <col min="7" max="7" width="10.85546875" customWidth="1"/>
    <col min="10" max="10" width="18.140625" customWidth="1"/>
    <col min="12" max="12" width="12.42578125" customWidth="1"/>
    <col min="14" max="14" width="10.5703125" customWidth="1"/>
  </cols>
  <sheetData>
    <row r="1" spans="2:14" ht="16.5" thickBot="1" x14ac:dyDescent="0.3">
      <c r="B1" s="338"/>
      <c r="C1" s="350">
        <v>44342</v>
      </c>
      <c r="D1" s="338"/>
      <c r="E1" s="338"/>
      <c r="F1" s="338"/>
      <c r="G1" s="338"/>
      <c r="H1" s="338"/>
      <c r="I1" s="338"/>
      <c r="J1" s="350">
        <v>44341</v>
      </c>
      <c r="K1" s="338"/>
      <c r="L1" s="338"/>
      <c r="M1" s="338"/>
      <c r="N1" s="338"/>
    </row>
    <row r="2" spans="2:14" ht="69.75" customHeight="1" thickBot="1" x14ac:dyDescent="0.35">
      <c r="B2" s="393" t="s">
        <v>342</v>
      </c>
      <c r="C2" s="394"/>
      <c r="D2" s="394"/>
      <c r="E2" s="394"/>
      <c r="F2" s="394"/>
      <c r="G2" s="395"/>
      <c r="H2" s="338"/>
      <c r="I2" s="393" t="s">
        <v>341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337883</v>
      </c>
      <c r="F5" s="355">
        <v>264</v>
      </c>
      <c r="G5" s="362">
        <f t="shared" ref="G5:G68" si="0">F5*1000/E5</f>
        <v>0.78133555106353381</v>
      </c>
      <c r="H5" s="351"/>
      <c r="I5" s="352">
        <v>1</v>
      </c>
      <c r="J5" s="347" t="s">
        <v>226</v>
      </c>
      <c r="K5" s="345">
        <v>54975</v>
      </c>
      <c r="L5" s="357">
        <v>337883</v>
      </c>
      <c r="M5" s="355">
        <v>272</v>
      </c>
      <c r="N5" s="362">
        <f t="shared" ref="N5:N68" si="1">M5*1000/L5</f>
        <v>0.80501238594424696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38440</v>
      </c>
      <c r="F6" s="355">
        <v>17</v>
      </c>
      <c r="G6" s="362">
        <f t="shared" si="0"/>
        <v>0.44224765868886579</v>
      </c>
      <c r="H6" s="351" t="s">
        <v>170</v>
      </c>
      <c r="I6" s="352">
        <v>2</v>
      </c>
      <c r="J6" s="347" t="s">
        <v>227</v>
      </c>
      <c r="K6" s="345">
        <v>55008</v>
      </c>
      <c r="L6" s="358">
        <v>38440</v>
      </c>
      <c r="M6" s="355">
        <v>16</v>
      </c>
      <c r="N6" s="362">
        <f t="shared" si="1"/>
        <v>0.41623309053069718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23028</v>
      </c>
      <c r="F7" s="355">
        <v>14</v>
      </c>
      <c r="G7" s="362">
        <f t="shared" si="0"/>
        <v>0.60795553239534483</v>
      </c>
      <c r="H7" s="351"/>
      <c r="I7" s="352">
        <v>3</v>
      </c>
      <c r="J7" s="347" t="s">
        <v>228</v>
      </c>
      <c r="K7" s="345">
        <v>55384</v>
      </c>
      <c r="L7" s="358">
        <v>23028</v>
      </c>
      <c r="M7" s="355">
        <v>14</v>
      </c>
      <c r="N7" s="362">
        <f t="shared" si="1"/>
        <v>0.60795553239534483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50</v>
      </c>
      <c r="G8" s="362">
        <f t="shared" si="0"/>
        <v>0.89971748870854551</v>
      </c>
      <c r="H8" s="351"/>
      <c r="I8" s="352">
        <v>4</v>
      </c>
      <c r="J8" s="347" t="s">
        <v>229</v>
      </c>
      <c r="K8" s="345">
        <v>55259</v>
      </c>
      <c r="L8" s="358">
        <v>55573</v>
      </c>
      <c r="M8" s="355">
        <v>50</v>
      </c>
      <c r="N8" s="362">
        <f t="shared" si="1"/>
        <v>0.89971748870854551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27487</v>
      </c>
      <c r="F9" s="355">
        <v>23</v>
      </c>
      <c r="G9" s="362">
        <f t="shared" si="0"/>
        <v>0.83675919525593923</v>
      </c>
      <c r="H9" s="351" t="s">
        <v>170</v>
      </c>
      <c r="I9" s="352">
        <v>5</v>
      </c>
      <c r="J9" s="347" t="s">
        <v>230</v>
      </c>
      <c r="K9" s="345">
        <v>55357</v>
      </c>
      <c r="L9" s="358">
        <v>27487</v>
      </c>
      <c r="M9" s="355">
        <v>22</v>
      </c>
      <c r="N9" s="362">
        <f t="shared" si="1"/>
        <v>0.800378360679594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9545</v>
      </c>
      <c r="F10" s="355">
        <v>8</v>
      </c>
      <c r="G10" s="362">
        <f t="shared" si="0"/>
        <v>0.83813514929282351</v>
      </c>
      <c r="H10" s="351" t="s">
        <v>170</v>
      </c>
      <c r="I10" s="352">
        <v>6</v>
      </c>
      <c r="J10" s="347" t="s">
        <v>231</v>
      </c>
      <c r="K10" s="345">
        <v>55446</v>
      </c>
      <c r="L10" s="358">
        <v>9545</v>
      </c>
      <c r="M10" s="355">
        <v>6</v>
      </c>
      <c r="N10" s="362">
        <f t="shared" si="1"/>
        <v>0.62860136196961758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6569</v>
      </c>
      <c r="F11" s="355">
        <v>2</v>
      </c>
      <c r="G11" s="362">
        <f t="shared" si="0"/>
        <v>0.30446034404018879</v>
      </c>
      <c r="H11" s="366"/>
      <c r="I11" s="352">
        <v>7</v>
      </c>
      <c r="J11" s="347" t="s">
        <v>172</v>
      </c>
      <c r="K11" s="345">
        <v>55473</v>
      </c>
      <c r="L11" s="358">
        <v>6569</v>
      </c>
      <c r="M11" s="355">
        <v>2</v>
      </c>
      <c r="N11" s="362">
        <f t="shared" si="1"/>
        <v>0.30446034404018879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1088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1088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15446</v>
      </c>
      <c r="F14" s="355">
        <v>11</v>
      </c>
      <c r="G14" s="362">
        <f t="shared" si="0"/>
        <v>0.71215848763433898</v>
      </c>
      <c r="H14" s="338"/>
      <c r="I14" s="352">
        <v>10</v>
      </c>
      <c r="J14" s="347" t="s">
        <v>13</v>
      </c>
      <c r="K14" s="345">
        <v>55687</v>
      </c>
      <c r="L14" s="358">
        <v>15446</v>
      </c>
      <c r="M14" s="355">
        <v>12</v>
      </c>
      <c r="N14" s="362">
        <f t="shared" si="1"/>
        <v>0.77690016832836983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1456</v>
      </c>
      <c r="F15" s="355">
        <v>2</v>
      </c>
      <c r="G15" s="360">
        <f t="shared" si="0"/>
        <v>1.3736263736263736</v>
      </c>
      <c r="H15" s="351"/>
      <c r="I15" s="352">
        <v>11</v>
      </c>
      <c r="J15" s="340" t="s">
        <v>174</v>
      </c>
      <c r="K15" s="345">
        <v>55776</v>
      </c>
      <c r="L15" s="358">
        <v>1456</v>
      </c>
      <c r="M15" s="355">
        <v>3</v>
      </c>
      <c r="N15" s="360">
        <f t="shared" si="1"/>
        <v>2.0604395604395602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13038</v>
      </c>
      <c r="F16" s="355">
        <v>8</v>
      </c>
      <c r="G16" s="362">
        <f t="shared" si="0"/>
        <v>0.61359104157079303</v>
      </c>
      <c r="H16" s="351"/>
      <c r="I16" s="352">
        <v>12</v>
      </c>
      <c r="J16" s="347" t="s">
        <v>17</v>
      </c>
      <c r="K16" s="345">
        <v>55838</v>
      </c>
      <c r="L16" s="358">
        <v>13038</v>
      </c>
      <c r="M16" s="355">
        <v>8</v>
      </c>
      <c r="N16" s="362">
        <f t="shared" si="1"/>
        <v>0.61359104157079303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58">
        <v>1974</v>
      </c>
      <c r="F17" s="355">
        <v>1</v>
      </c>
      <c r="G17" s="362">
        <f t="shared" si="0"/>
        <v>0.50658561296859173</v>
      </c>
      <c r="H17" s="351"/>
      <c r="I17" s="352">
        <v>13</v>
      </c>
      <c r="J17" s="347" t="s">
        <v>175</v>
      </c>
      <c r="K17" s="345">
        <v>55918</v>
      </c>
      <c r="L17" s="358">
        <v>1974</v>
      </c>
      <c r="M17" s="355">
        <v>1</v>
      </c>
      <c r="N17" s="362">
        <f t="shared" si="1"/>
        <v>0.50658561296859173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1335</v>
      </c>
      <c r="F18" s="355">
        <v>2</v>
      </c>
      <c r="G18" s="360">
        <f t="shared" si="0"/>
        <v>1.4981273408239701</v>
      </c>
      <c r="H18" s="351"/>
      <c r="I18" s="352">
        <v>14</v>
      </c>
      <c r="J18" s="340" t="s">
        <v>176</v>
      </c>
      <c r="K18" s="345">
        <v>56014</v>
      </c>
      <c r="L18" s="358">
        <v>1335</v>
      </c>
      <c r="M18" s="355">
        <v>2</v>
      </c>
      <c r="N18" s="360">
        <f t="shared" si="1"/>
        <v>1.4981273408239701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0" t="s">
        <v>178</v>
      </c>
      <c r="D20" s="345">
        <v>56210</v>
      </c>
      <c r="E20" s="358">
        <v>4835</v>
      </c>
      <c r="F20" s="355">
        <v>5</v>
      </c>
      <c r="G20" s="360">
        <f t="shared" si="0"/>
        <v>1.0341261633919339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5</v>
      </c>
      <c r="N20" s="360">
        <f t="shared" si="1"/>
        <v>1.0341261633919339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1334</v>
      </c>
      <c r="F21" s="355">
        <v>1</v>
      </c>
      <c r="G21" s="362">
        <f t="shared" si="0"/>
        <v>0.7496251874062968</v>
      </c>
      <c r="H21" s="361"/>
      <c r="I21" s="352">
        <v>17</v>
      </c>
      <c r="J21" s="347" t="s">
        <v>179</v>
      </c>
      <c r="K21" s="345">
        <v>56265</v>
      </c>
      <c r="L21" s="358">
        <v>1334</v>
      </c>
      <c r="M21" s="355">
        <v>1</v>
      </c>
      <c r="N21" s="362">
        <f t="shared" si="1"/>
        <v>0.7496251874062968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1185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1185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2385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2385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2359</v>
      </c>
      <c r="F24" s="355">
        <v>3</v>
      </c>
      <c r="G24" s="360">
        <f t="shared" si="0"/>
        <v>1.2717253073336159</v>
      </c>
      <c r="H24" s="351"/>
      <c r="I24" s="352">
        <v>20</v>
      </c>
      <c r="J24" s="340" t="s">
        <v>181</v>
      </c>
      <c r="K24" s="345">
        <v>56425</v>
      </c>
      <c r="L24" s="358">
        <v>2359</v>
      </c>
      <c r="M24" s="355">
        <v>3</v>
      </c>
      <c r="N24" s="360">
        <f t="shared" si="1"/>
        <v>1.2717253073336159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2494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2494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51" t="s">
        <v>170</v>
      </c>
      <c r="I26" s="352">
        <v>22</v>
      </c>
      <c r="J26" s="347" t="s">
        <v>183</v>
      </c>
      <c r="K26" s="345">
        <v>56522</v>
      </c>
      <c r="L26" s="358">
        <v>2694</v>
      </c>
      <c r="M26" s="355">
        <v>0</v>
      </c>
      <c r="N26" s="362">
        <f t="shared" si="1"/>
        <v>0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4788</v>
      </c>
      <c r="F28" s="355">
        <v>3</v>
      </c>
      <c r="G28" s="362">
        <f t="shared" si="0"/>
        <v>0.62656641604010022</v>
      </c>
      <c r="H28" s="351"/>
      <c r="I28" s="352">
        <v>24</v>
      </c>
      <c r="J28" s="347" t="s">
        <v>185</v>
      </c>
      <c r="K28" s="345">
        <v>56666</v>
      </c>
      <c r="L28" s="358">
        <v>4788</v>
      </c>
      <c r="M28" s="355">
        <v>3</v>
      </c>
      <c r="N28" s="362">
        <f t="shared" si="1"/>
        <v>0.62656641604010022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2342</v>
      </c>
      <c r="F29" s="355">
        <v>1</v>
      </c>
      <c r="G29" s="362">
        <f t="shared" si="0"/>
        <v>0.42698548249359519</v>
      </c>
      <c r="H29" s="361"/>
      <c r="I29" s="352">
        <v>25</v>
      </c>
      <c r="J29" s="347" t="s">
        <v>186</v>
      </c>
      <c r="K29" s="345">
        <v>57314</v>
      </c>
      <c r="L29" s="358">
        <v>2342</v>
      </c>
      <c r="M29" s="355">
        <v>1</v>
      </c>
      <c r="N29" s="362">
        <f t="shared" si="1"/>
        <v>0.42698548249359519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58">
        <v>1702</v>
      </c>
      <c r="F30" s="355">
        <v>2</v>
      </c>
      <c r="G30" s="360">
        <f t="shared" si="0"/>
        <v>1.1750881316098707</v>
      </c>
      <c r="H30" s="351"/>
      <c r="I30" s="352">
        <v>26</v>
      </c>
      <c r="J30" s="340" t="s">
        <v>187</v>
      </c>
      <c r="K30" s="345">
        <v>56773</v>
      </c>
      <c r="L30" s="358">
        <v>1702</v>
      </c>
      <c r="M30" s="355">
        <v>2</v>
      </c>
      <c r="N30" s="360">
        <f t="shared" si="1"/>
        <v>1.1750881316098707</v>
      </c>
    </row>
    <row r="31" spans="2:14" ht="27" customHeight="1" thickBot="1" x14ac:dyDescent="0.3">
      <c r="B31" s="352">
        <v>27</v>
      </c>
      <c r="C31" s="340" t="s">
        <v>47</v>
      </c>
      <c r="D31" s="345">
        <v>56844</v>
      </c>
      <c r="E31" s="358">
        <v>3724</v>
      </c>
      <c r="F31" s="355">
        <v>4</v>
      </c>
      <c r="G31" s="360">
        <f t="shared" si="0"/>
        <v>1.0741138560687433</v>
      </c>
      <c r="H31" s="351"/>
      <c r="I31" s="352">
        <v>27</v>
      </c>
      <c r="J31" s="340" t="s">
        <v>47</v>
      </c>
      <c r="K31" s="345">
        <v>56844</v>
      </c>
      <c r="L31" s="358">
        <v>3724</v>
      </c>
      <c r="M31" s="355">
        <v>4</v>
      </c>
      <c r="N31" s="360">
        <f t="shared" si="1"/>
        <v>1.0741138560687433</v>
      </c>
    </row>
    <row r="32" spans="2:14" ht="27" customHeight="1" thickBot="1" x14ac:dyDescent="0.3">
      <c r="B32" s="352">
        <v>28</v>
      </c>
      <c r="C32" s="340" t="s">
        <v>49</v>
      </c>
      <c r="D32" s="345">
        <v>56988</v>
      </c>
      <c r="E32" s="358">
        <v>3723</v>
      </c>
      <c r="F32" s="355">
        <v>4</v>
      </c>
      <c r="G32" s="360">
        <f t="shared" si="0"/>
        <v>1.0744023636852</v>
      </c>
      <c r="H32" s="351"/>
      <c r="I32" s="352">
        <v>28</v>
      </c>
      <c r="J32" s="340" t="s">
        <v>49</v>
      </c>
      <c r="K32" s="345">
        <v>56988</v>
      </c>
      <c r="L32" s="358">
        <v>3723</v>
      </c>
      <c r="M32" s="355">
        <v>4</v>
      </c>
      <c r="N32" s="360">
        <f t="shared" si="1"/>
        <v>1.0744023636852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2361</v>
      </c>
      <c r="F33" s="355">
        <v>1</v>
      </c>
      <c r="G33" s="362">
        <f t="shared" si="0"/>
        <v>0.42354934349851758</v>
      </c>
      <c r="H33" s="351"/>
      <c r="I33" s="352">
        <v>29</v>
      </c>
      <c r="J33" s="347" t="s">
        <v>188</v>
      </c>
      <c r="K33" s="345">
        <v>57083</v>
      </c>
      <c r="L33" s="358">
        <v>2361</v>
      </c>
      <c r="M33" s="355">
        <v>1</v>
      </c>
      <c r="N33" s="362">
        <f t="shared" si="1"/>
        <v>0.42354934349851758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1517</v>
      </c>
      <c r="F34" s="355">
        <v>0</v>
      </c>
      <c r="G34" s="362">
        <f t="shared" si="0"/>
        <v>0</v>
      </c>
      <c r="H34" s="361"/>
      <c r="I34" s="352">
        <v>30</v>
      </c>
      <c r="J34" s="347" t="s">
        <v>53</v>
      </c>
      <c r="K34" s="345">
        <v>57163</v>
      </c>
      <c r="L34" s="358">
        <v>1517</v>
      </c>
      <c r="M34" s="355">
        <v>0</v>
      </c>
      <c r="N34" s="362">
        <f t="shared" si="1"/>
        <v>0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1812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1812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3</v>
      </c>
      <c r="G36" s="362">
        <f t="shared" si="0"/>
        <v>0.70638097480574524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3</v>
      </c>
      <c r="N36" s="362">
        <f t="shared" si="1"/>
        <v>0.70638097480574524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1364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1364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3049</v>
      </c>
      <c r="F38" s="355">
        <v>5</v>
      </c>
      <c r="G38" s="360">
        <f t="shared" si="0"/>
        <v>1.6398819285011479</v>
      </c>
      <c r="H38" s="351"/>
      <c r="I38" s="352">
        <v>34</v>
      </c>
      <c r="J38" s="340" t="s">
        <v>61</v>
      </c>
      <c r="K38" s="345">
        <v>55062</v>
      </c>
      <c r="L38" s="358">
        <v>3049</v>
      </c>
      <c r="M38" s="355">
        <v>5</v>
      </c>
      <c r="N38" s="360">
        <f t="shared" si="1"/>
        <v>1.6398819285011479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4422</v>
      </c>
      <c r="F40" s="355">
        <v>5</v>
      </c>
      <c r="G40" s="360">
        <f t="shared" si="0"/>
        <v>1.1307100859339665</v>
      </c>
      <c r="H40" s="351"/>
      <c r="I40" s="352">
        <v>36</v>
      </c>
      <c r="J40" s="340" t="s">
        <v>65</v>
      </c>
      <c r="K40" s="345">
        <v>57582</v>
      </c>
      <c r="L40" s="358">
        <v>4422</v>
      </c>
      <c r="M40" s="355">
        <v>5</v>
      </c>
      <c r="N40" s="360">
        <f t="shared" si="1"/>
        <v>1.1307100859339665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2738</v>
      </c>
      <c r="F41" s="355">
        <v>1</v>
      </c>
      <c r="G41" s="362">
        <f t="shared" si="0"/>
        <v>0.36523009495982467</v>
      </c>
      <c r="H41" s="366"/>
      <c r="I41" s="352">
        <v>37</v>
      </c>
      <c r="J41" s="347" t="s">
        <v>191</v>
      </c>
      <c r="K41" s="345">
        <v>57644</v>
      </c>
      <c r="L41" s="358">
        <v>2738</v>
      </c>
      <c r="M41" s="355">
        <v>1</v>
      </c>
      <c r="N41" s="362">
        <f t="shared" si="1"/>
        <v>0.36523009495982467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46830</v>
      </c>
      <c r="F42" s="355">
        <v>36</v>
      </c>
      <c r="G42" s="362">
        <f t="shared" si="0"/>
        <v>0.76873798846893016</v>
      </c>
      <c r="H42" s="351"/>
      <c r="I42" s="352">
        <v>38</v>
      </c>
      <c r="J42" s="347" t="s">
        <v>192</v>
      </c>
      <c r="K42" s="345">
        <v>57706</v>
      </c>
      <c r="L42" s="358">
        <v>46830</v>
      </c>
      <c r="M42" s="355">
        <v>41</v>
      </c>
      <c r="N42" s="362">
        <f t="shared" si="1"/>
        <v>0.87550715353405939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3872</v>
      </c>
      <c r="F43" s="355">
        <v>6</v>
      </c>
      <c r="G43" s="360">
        <f t="shared" si="0"/>
        <v>1.5495867768595042</v>
      </c>
      <c r="H43" s="366"/>
      <c r="I43" s="352">
        <v>39</v>
      </c>
      <c r="J43" s="340" t="s">
        <v>71</v>
      </c>
      <c r="K43" s="345">
        <v>57742</v>
      </c>
      <c r="L43" s="358">
        <v>3872</v>
      </c>
      <c r="M43" s="355">
        <v>6</v>
      </c>
      <c r="N43" s="360">
        <f t="shared" si="1"/>
        <v>1.5495867768595042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58">
        <v>2280</v>
      </c>
      <c r="F44" s="355">
        <v>2</v>
      </c>
      <c r="G44" s="362">
        <f t="shared" si="0"/>
        <v>0.8771929824561403</v>
      </c>
      <c r="H44" s="366"/>
      <c r="I44" s="352">
        <v>40</v>
      </c>
      <c r="J44" s="340" t="s">
        <v>193</v>
      </c>
      <c r="K44" s="345">
        <v>57948</v>
      </c>
      <c r="L44" s="358">
        <v>2280</v>
      </c>
      <c r="M44" s="355">
        <v>3</v>
      </c>
      <c r="N44" s="360">
        <f t="shared" si="1"/>
        <v>1.3157894736842106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1494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1494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58">
        <v>9124</v>
      </c>
      <c r="F46" s="355">
        <v>8</v>
      </c>
      <c r="G46" s="362">
        <f t="shared" si="0"/>
        <v>0.87680841736080661</v>
      </c>
      <c r="H46" s="351" t="s">
        <v>170</v>
      </c>
      <c r="I46" s="352">
        <v>42</v>
      </c>
      <c r="J46" s="347" t="s">
        <v>194</v>
      </c>
      <c r="K46" s="345">
        <v>57902</v>
      </c>
      <c r="L46" s="358">
        <v>9124</v>
      </c>
      <c r="M46" s="355">
        <v>7</v>
      </c>
      <c r="N46" s="362">
        <f t="shared" si="1"/>
        <v>0.76720736519070587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4298</v>
      </c>
      <c r="F48" s="355">
        <v>7</v>
      </c>
      <c r="G48" s="360">
        <f t="shared" si="0"/>
        <v>1.6286644951140066</v>
      </c>
      <c r="H48" s="351"/>
      <c r="I48" s="352">
        <v>44</v>
      </c>
      <c r="J48" s="340" t="s">
        <v>81</v>
      </c>
      <c r="K48" s="345">
        <v>58142</v>
      </c>
      <c r="L48" s="358">
        <v>4298</v>
      </c>
      <c r="M48" s="355">
        <v>7</v>
      </c>
      <c r="N48" s="360">
        <f t="shared" si="1"/>
        <v>1.6286644951140066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1487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1487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1180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1180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4972</v>
      </c>
      <c r="F51" s="355">
        <v>6</v>
      </c>
      <c r="G51" s="360">
        <f t="shared" si="0"/>
        <v>1.2067578439259856</v>
      </c>
      <c r="H51" s="351"/>
      <c r="I51" s="352">
        <v>47</v>
      </c>
      <c r="J51" s="340" t="s">
        <v>87</v>
      </c>
      <c r="K51" s="345">
        <v>58259</v>
      </c>
      <c r="L51" s="358">
        <v>4972</v>
      </c>
      <c r="M51" s="355">
        <v>6</v>
      </c>
      <c r="N51" s="360">
        <f t="shared" si="1"/>
        <v>1.2067578439259856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4639</v>
      </c>
      <c r="F52" s="355">
        <v>6</v>
      </c>
      <c r="G52" s="360">
        <f t="shared" si="0"/>
        <v>1.2933821944384565</v>
      </c>
      <c r="H52" s="351"/>
      <c r="I52" s="352">
        <v>48</v>
      </c>
      <c r="J52" s="340" t="s">
        <v>89</v>
      </c>
      <c r="K52" s="345">
        <v>58311</v>
      </c>
      <c r="L52" s="358">
        <v>4639</v>
      </c>
      <c r="M52" s="355">
        <v>6</v>
      </c>
      <c r="N52" s="360">
        <f t="shared" si="1"/>
        <v>1.2933821944384565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1367</v>
      </c>
      <c r="F54" s="355">
        <v>1</v>
      </c>
      <c r="G54" s="362">
        <f t="shared" si="0"/>
        <v>0.73152889539136801</v>
      </c>
      <c r="H54" s="351"/>
      <c r="I54" s="352">
        <v>50</v>
      </c>
      <c r="J54" s="347" t="s">
        <v>198</v>
      </c>
      <c r="K54" s="345">
        <v>58393</v>
      </c>
      <c r="L54" s="358">
        <v>1367</v>
      </c>
      <c r="M54" s="355">
        <v>1</v>
      </c>
      <c r="N54" s="362">
        <f t="shared" si="1"/>
        <v>0.73152889539136801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1508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1508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3635</v>
      </c>
      <c r="F57" s="355">
        <v>2</v>
      </c>
      <c r="G57" s="362">
        <f t="shared" si="0"/>
        <v>0.55020632737276476</v>
      </c>
      <c r="H57" s="351"/>
      <c r="I57" s="352">
        <v>53</v>
      </c>
      <c r="J57" s="347" t="s">
        <v>99</v>
      </c>
      <c r="K57" s="345">
        <v>55160</v>
      </c>
      <c r="L57" s="358">
        <v>3635</v>
      </c>
      <c r="M57" s="355">
        <v>2</v>
      </c>
      <c r="N57" s="362">
        <f t="shared" si="1"/>
        <v>0.55020632737276476</v>
      </c>
    </row>
    <row r="58" spans="2:14" ht="27" customHeight="1" thickBot="1" x14ac:dyDescent="0.3">
      <c r="B58" s="352">
        <v>54</v>
      </c>
      <c r="C58" s="340" t="s">
        <v>101</v>
      </c>
      <c r="D58" s="345">
        <v>55277</v>
      </c>
      <c r="E58" s="358">
        <v>5870</v>
      </c>
      <c r="F58" s="355">
        <v>6</v>
      </c>
      <c r="G58" s="360">
        <f t="shared" si="0"/>
        <v>1.0221465076660987</v>
      </c>
      <c r="H58" s="351"/>
      <c r="I58" s="352">
        <v>54</v>
      </c>
      <c r="J58" s="340" t="s">
        <v>101</v>
      </c>
      <c r="K58" s="345">
        <v>55277</v>
      </c>
      <c r="L58" s="358">
        <v>5870</v>
      </c>
      <c r="M58" s="355">
        <v>10</v>
      </c>
      <c r="N58" s="360">
        <f t="shared" si="1"/>
        <v>1.7035775127768313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3847</v>
      </c>
      <c r="F59" s="355">
        <v>2</v>
      </c>
      <c r="G59" s="362">
        <f t="shared" si="0"/>
        <v>0.51988562516246428</v>
      </c>
      <c r="H59" s="366"/>
      <c r="I59" s="352">
        <v>55</v>
      </c>
      <c r="J59" s="347" t="s">
        <v>103</v>
      </c>
      <c r="K59" s="345">
        <v>58552</v>
      </c>
      <c r="L59" s="358">
        <v>3847</v>
      </c>
      <c r="M59" s="355">
        <v>2</v>
      </c>
      <c r="N59" s="362">
        <f t="shared" si="1"/>
        <v>0.51988562516246428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3284</v>
      </c>
      <c r="F60" s="355">
        <v>2</v>
      </c>
      <c r="G60" s="362">
        <f t="shared" si="0"/>
        <v>0.60901339829476253</v>
      </c>
      <c r="H60" s="366"/>
      <c r="I60" s="352">
        <v>56</v>
      </c>
      <c r="J60" s="347" t="s">
        <v>105</v>
      </c>
      <c r="K60" s="345">
        <v>58623</v>
      </c>
      <c r="L60" s="358">
        <v>3284</v>
      </c>
      <c r="M60" s="355">
        <v>2</v>
      </c>
      <c r="N60" s="362">
        <f t="shared" si="1"/>
        <v>0.60901339829476253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1647</v>
      </c>
      <c r="F65" s="355">
        <v>7</v>
      </c>
      <c r="G65" s="363">
        <f t="shared" si="0"/>
        <v>4.2501517911353979</v>
      </c>
      <c r="H65" s="351"/>
      <c r="I65" s="352">
        <v>61</v>
      </c>
      <c r="J65" s="349" t="s">
        <v>203</v>
      </c>
      <c r="K65" s="345">
        <v>58918</v>
      </c>
      <c r="L65" s="358">
        <v>1647</v>
      </c>
      <c r="M65" s="355">
        <v>7</v>
      </c>
      <c r="N65" s="363">
        <f t="shared" si="1"/>
        <v>4.2501517911353979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4761</v>
      </c>
      <c r="F67" s="355">
        <v>7</v>
      </c>
      <c r="G67" s="360">
        <f t="shared" si="0"/>
        <v>1.4702793530770846</v>
      </c>
      <c r="H67" s="351"/>
      <c r="I67" s="352">
        <v>63</v>
      </c>
      <c r="J67" s="340" t="s">
        <v>131</v>
      </c>
      <c r="K67" s="345">
        <v>59041</v>
      </c>
      <c r="L67" s="358">
        <v>4761</v>
      </c>
      <c r="M67" s="355">
        <v>7</v>
      </c>
      <c r="N67" s="360">
        <f t="shared" si="1"/>
        <v>1.4702793530770846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1532</v>
      </c>
      <c r="F71" s="355">
        <v>1</v>
      </c>
      <c r="G71" s="362">
        <f t="shared" si="2"/>
        <v>0.65274151436031336</v>
      </c>
      <c r="H71" s="351"/>
      <c r="I71" s="352">
        <v>67</v>
      </c>
      <c r="J71" s="347" t="s">
        <v>207</v>
      </c>
      <c r="K71" s="345">
        <v>59434</v>
      </c>
      <c r="L71" s="358">
        <v>1532</v>
      </c>
      <c r="M71" s="355">
        <v>1</v>
      </c>
      <c r="N71" s="362">
        <f t="shared" si="3"/>
        <v>0.65274151436031336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2205</v>
      </c>
      <c r="F72" s="355">
        <v>3</v>
      </c>
      <c r="G72" s="360">
        <f t="shared" si="2"/>
        <v>1.3605442176870748</v>
      </c>
      <c r="H72" s="351"/>
      <c r="I72" s="352">
        <v>68</v>
      </c>
      <c r="J72" s="340" t="s">
        <v>208</v>
      </c>
      <c r="K72" s="345">
        <v>55311</v>
      </c>
      <c r="L72" s="358">
        <v>2205</v>
      </c>
      <c r="M72" s="355">
        <v>3</v>
      </c>
      <c r="N72" s="360">
        <f t="shared" si="3"/>
        <v>1.3605442176870748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1267</v>
      </c>
      <c r="F73" s="355">
        <v>1</v>
      </c>
      <c r="G73" s="362">
        <f t="shared" si="2"/>
        <v>0.78926598263614833</v>
      </c>
      <c r="H73" s="351"/>
      <c r="I73" s="352">
        <v>69</v>
      </c>
      <c r="J73" s="347" t="s">
        <v>209</v>
      </c>
      <c r="K73" s="345">
        <v>59498</v>
      </c>
      <c r="L73" s="358">
        <v>1267</v>
      </c>
      <c r="M73" s="355">
        <v>1</v>
      </c>
      <c r="N73" s="362">
        <f t="shared" si="3"/>
        <v>0.78926598263614833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2240</v>
      </c>
      <c r="F74" s="355">
        <v>1</v>
      </c>
      <c r="G74" s="362">
        <f t="shared" si="2"/>
        <v>0.44642857142857145</v>
      </c>
      <c r="H74" s="338"/>
      <c r="I74" s="352">
        <v>70</v>
      </c>
      <c r="J74" s="347" t="s">
        <v>210</v>
      </c>
      <c r="K74" s="345">
        <v>59586</v>
      </c>
      <c r="L74" s="358">
        <v>2240</v>
      </c>
      <c r="M74" s="355">
        <v>1</v>
      </c>
      <c r="N74" s="362">
        <f t="shared" si="3"/>
        <v>0.44642857142857145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4119</v>
      </c>
      <c r="F75" s="355">
        <v>1</v>
      </c>
      <c r="G75" s="362">
        <f t="shared" si="2"/>
        <v>0.24277737314882253</v>
      </c>
      <c r="H75" s="351"/>
      <c r="I75" s="352">
        <v>71</v>
      </c>
      <c r="J75" s="347" t="s">
        <v>211</v>
      </c>
      <c r="K75" s="345">
        <v>59327</v>
      </c>
      <c r="L75" s="358">
        <v>4119</v>
      </c>
      <c r="M75" s="355">
        <v>2</v>
      </c>
      <c r="N75" s="362">
        <f t="shared" si="3"/>
        <v>0.48555474629764506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2275</v>
      </c>
      <c r="F76" s="355">
        <v>3</v>
      </c>
      <c r="G76" s="360">
        <f t="shared" si="2"/>
        <v>1.3186813186813187</v>
      </c>
      <c r="H76" s="351" t="s">
        <v>170</v>
      </c>
      <c r="I76" s="352">
        <v>72</v>
      </c>
      <c r="J76" s="347" t="s">
        <v>149</v>
      </c>
      <c r="K76" s="345">
        <v>59416</v>
      </c>
      <c r="L76" s="358">
        <v>2275</v>
      </c>
      <c r="M76" s="355">
        <v>2</v>
      </c>
      <c r="N76" s="362">
        <f t="shared" si="3"/>
        <v>0.87912087912087911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1516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1516</v>
      </c>
      <c r="M77" s="355">
        <v>1</v>
      </c>
      <c r="N77" s="362">
        <f t="shared" si="3"/>
        <v>0.65963060686015829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1723</v>
      </c>
      <c r="F78" s="355">
        <v>2</v>
      </c>
      <c r="G78" s="360">
        <f t="shared" si="2"/>
        <v>1.1607661056297156</v>
      </c>
      <c r="H78" s="351"/>
      <c r="I78" s="352">
        <v>74</v>
      </c>
      <c r="J78" s="340" t="s">
        <v>212</v>
      </c>
      <c r="K78" s="345">
        <v>59826</v>
      </c>
      <c r="L78" s="358">
        <v>1723</v>
      </c>
      <c r="M78" s="355">
        <v>2</v>
      </c>
      <c r="N78" s="360">
        <f t="shared" si="3"/>
        <v>1.1607661056297156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2182</v>
      </c>
      <c r="F80" s="355">
        <v>2</v>
      </c>
      <c r="G80" s="362">
        <f t="shared" si="2"/>
        <v>0.91659028414298804</v>
      </c>
      <c r="H80" s="351" t="s">
        <v>170</v>
      </c>
      <c r="I80" s="352">
        <v>76</v>
      </c>
      <c r="J80" s="347" t="s">
        <v>157</v>
      </c>
      <c r="K80" s="345">
        <v>59764</v>
      </c>
      <c r="L80" s="358">
        <v>2182</v>
      </c>
      <c r="M80" s="355">
        <v>1</v>
      </c>
      <c r="N80" s="362">
        <f t="shared" si="3"/>
        <v>0.45829514207149402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2567</v>
      </c>
      <c r="F81" s="355">
        <v>1</v>
      </c>
      <c r="G81" s="362">
        <f t="shared" si="2"/>
        <v>0.38955979742890534</v>
      </c>
      <c r="H81" s="366"/>
      <c r="I81" s="352">
        <v>77</v>
      </c>
      <c r="J81" s="347" t="s">
        <v>213</v>
      </c>
      <c r="K81" s="345">
        <v>59880</v>
      </c>
      <c r="L81" s="358">
        <v>2567</v>
      </c>
      <c r="M81" s="355">
        <v>1</v>
      </c>
      <c r="N81" s="362">
        <f t="shared" si="3"/>
        <v>0.38955979742890534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2107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2107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945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945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5935</v>
      </c>
      <c r="F84" s="355">
        <v>6</v>
      </c>
      <c r="G84" s="360">
        <f t="shared" si="2"/>
        <v>1.0109519797809603</v>
      </c>
      <c r="H84" s="351" t="s">
        <v>170</v>
      </c>
      <c r="I84" s="352">
        <v>80</v>
      </c>
      <c r="J84" s="347" t="s">
        <v>214</v>
      </c>
      <c r="K84" s="345">
        <v>60062</v>
      </c>
      <c r="L84" s="358">
        <v>5935</v>
      </c>
      <c r="M84" s="355">
        <v>5</v>
      </c>
      <c r="N84" s="362">
        <f t="shared" si="3"/>
        <v>0.84245998315080028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1442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1442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758998</v>
      </c>
      <c r="F86" s="344">
        <f>SUM(F5:F85)</f>
        <v>567</v>
      </c>
      <c r="G86" s="371">
        <f>F86*1000/E86</f>
        <v>0.74703754160090008</v>
      </c>
      <c r="H86" s="361"/>
      <c r="I86" s="415" t="s">
        <v>215</v>
      </c>
      <c r="J86" s="416"/>
      <c r="K86" s="417"/>
      <c r="L86" s="370">
        <f>SUM(L5:L85)</f>
        <v>758998</v>
      </c>
      <c r="M86" s="344">
        <f>SUM(M5:M85)</f>
        <v>580</v>
      </c>
      <c r="N86" s="371">
        <f>M86*1000/L86</f>
        <v>0.76416538647005661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zoomScale="115" zoomScaleNormal="115" workbookViewId="0">
      <selection sqref="A1:XFD1048576"/>
    </sheetView>
  </sheetViews>
  <sheetFormatPr defaultRowHeight="15" x14ac:dyDescent="0.25"/>
  <cols>
    <col min="1" max="2" width="9.140625" style="338"/>
    <col min="3" max="3" width="18.42578125" style="338" customWidth="1"/>
    <col min="4" max="4" width="9.140625" style="338"/>
    <col min="5" max="5" width="11.85546875" style="338" customWidth="1"/>
    <col min="6" max="6" width="9.140625" style="338"/>
    <col min="7" max="7" width="10.85546875" style="338" customWidth="1"/>
    <col min="8" max="9" width="9.140625" style="338"/>
    <col min="10" max="10" width="18.42578125" style="338" customWidth="1"/>
    <col min="11" max="11" width="9.140625" style="338"/>
    <col min="12" max="12" width="11.85546875" style="338" customWidth="1"/>
    <col min="13" max="13" width="9.140625" style="338"/>
    <col min="14" max="14" width="10.85546875" style="338" customWidth="1"/>
    <col min="15" max="16384" width="9.140625" style="338"/>
  </cols>
  <sheetData>
    <row r="1" spans="2:14" ht="16.5" thickBot="1" x14ac:dyDescent="0.3">
      <c r="C1" s="350">
        <v>44343</v>
      </c>
      <c r="J1" s="350">
        <v>44342</v>
      </c>
    </row>
    <row r="2" spans="2:14" ht="69.75" customHeight="1" thickBot="1" x14ac:dyDescent="0.35">
      <c r="B2" s="393" t="s">
        <v>343</v>
      </c>
      <c r="C2" s="394"/>
      <c r="D2" s="394"/>
      <c r="E2" s="394"/>
      <c r="F2" s="394"/>
      <c r="G2" s="395"/>
      <c r="I2" s="393" t="s">
        <v>342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I3" s="341"/>
      <c r="J3" s="341"/>
      <c r="K3" s="341"/>
      <c r="L3" s="341"/>
      <c r="M3" s="341"/>
      <c r="N3" s="341"/>
    </row>
    <row r="4" spans="2:14" ht="6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337920</v>
      </c>
      <c r="F5" s="355">
        <v>245</v>
      </c>
      <c r="G5" s="362">
        <f t="shared" ref="G5:G68" si="0">F5*1000/E5</f>
        <v>0.7250236742424242</v>
      </c>
      <c r="H5" s="351"/>
      <c r="I5" s="352">
        <v>1</v>
      </c>
      <c r="J5" s="347" t="s">
        <v>226</v>
      </c>
      <c r="K5" s="345">
        <v>54975</v>
      </c>
      <c r="L5" s="357">
        <v>337920</v>
      </c>
      <c r="M5" s="355">
        <v>264</v>
      </c>
      <c r="N5" s="362">
        <f t="shared" ref="N5:N68" si="1">M5*1000/L5</f>
        <v>0.78125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38441</v>
      </c>
      <c r="F6" s="355">
        <v>17</v>
      </c>
      <c r="G6" s="362">
        <f t="shared" si="0"/>
        <v>0.44223615410629274</v>
      </c>
      <c r="H6" s="351"/>
      <c r="I6" s="352">
        <v>2</v>
      </c>
      <c r="J6" s="347" t="s">
        <v>227</v>
      </c>
      <c r="K6" s="345">
        <v>55008</v>
      </c>
      <c r="L6" s="358">
        <v>38441</v>
      </c>
      <c r="M6" s="355">
        <v>17</v>
      </c>
      <c r="N6" s="362">
        <f t="shared" si="1"/>
        <v>0.44223615410629274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23025</v>
      </c>
      <c r="F7" s="355">
        <v>13</v>
      </c>
      <c r="G7" s="362">
        <f t="shared" si="0"/>
        <v>0.56460369163952229</v>
      </c>
      <c r="H7" s="351"/>
      <c r="I7" s="352">
        <v>3</v>
      </c>
      <c r="J7" s="347" t="s">
        <v>228</v>
      </c>
      <c r="K7" s="345">
        <v>55384</v>
      </c>
      <c r="L7" s="358">
        <v>23025</v>
      </c>
      <c r="M7" s="355">
        <v>14</v>
      </c>
      <c r="N7" s="362">
        <f t="shared" si="1"/>
        <v>0.60803474484256248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50</v>
      </c>
      <c r="G8" s="362">
        <f t="shared" si="0"/>
        <v>0.89971748870854551</v>
      </c>
      <c r="H8" s="351"/>
      <c r="I8" s="352">
        <v>4</v>
      </c>
      <c r="J8" s="347" t="s">
        <v>229</v>
      </c>
      <c r="K8" s="345">
        <v>55259</v>
      </c>
      <c r="L8" s="358">
        <v>55573</v>
      </c>
      <c r="M8" s="355">
        <v>50</v>
      </c>
      <c r="N8" s="362">
        <f t="shared" si="1"/>
        <v>0.89971748870854551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358">
        <v>27477</v>
      </c>
      <c r="F9" s="355">
        <v>23</v>
      </c>
      <c r="G9" s="362">
        <f t="shared" si="0"/>
        <v>0.83706372602540302</v>
      </c>
      <c r="H9" s="351"/>
      <c r="I9" s="352">
        <v>5</v>
      </c>
      <c r="J9" s="347" t="s">
        <v>230</v>
      </c>
      <c r="K9" s="345">
        <v>55357</v>
      </c>
      <c r="L9" s="358">
        <v>27477</v>
      </c>
      <c r="M9" s="355">
        <v>23</v>
      </c>
      <c r="N9" s="362">
        <f t="shared" si="1"/>
        <v>0.83706372602540302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9541</v>
      </c>
      <c r="F10" s="355">
        <v>8</v>
      </c>
      <c r="G10" s="362">
        <f t="shared" si="0"/>
        <v>0.83848653181008281</v>
      </c>
      <c r="H10" s="351"/>
      <c r="I10" s="352">
        <v>6</v>
      </c>
      <c r="J10" s="347" t="s">
        <v>231</v>
      </c>
      <c r="K10" s="345">
        <v>55446</v>
      </c>
      <c r="L10" s="358">
        <v>9541</v>
      </c>
      <c r="M10" s="355">
        <v>8</v>
      </c>
      <c r="N10" s="362">
        <f t="shared" si="1"/>
        <v>0.83848653181008281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58">
        <v>6568</v>
      </c>
      <c r="F11" s="355">
        <v>2</v>
      </c>
      <c r="G11" s="362">
        <f t="shared" si="0"/>
        <v>0.30450669914738127</v>
      </c>
      <c r="H11" s="366"/>
      <c r="I11" s="352">
        <v>7</v>
      </c>
      <c r="J11" s="347" t="s">
        <v>172</v>
      </c>
      <c r="K11" s="345">
        <v>55473</v>
      </c>
      <c r="L11" s="358">
        <v>6568</v>
      </c>
      <c r="M11" s="355">
        <v>2</v>
      </c>
      <c r="N11" s="362">
        <f t="shared" si="1"/>
        <v>0.30450669914738127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1089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15479</v>
      </c>
      <c r="F14" s="355">
        <v>12</v>
      </c>
      <c r="G14" s="362">
        <f t="shared" si="0"/>
        <v>0.77524387880354029</v>
      </c>
      <c r="H14" s="351" t="s">
        <v>170</v>
      </c>
      <c r="I14" s="352">
        <v>10</v>
      </c>
      <c r="J14" s="347" t="s">
        <v>13</v>
      </c>
      <c r="K14" s="345">
        <v>55687</v>
      </c>
      <c r="L14" s="358">
        <v>15479</v>
      </c>
      <c r="M14" s="355">
        <v>11</v>
      </c>
      <c r="N14" s="362">
        <f t="shared" si="1"/>
        <v>0.71064022223657863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58">
        <v>1457</v>
      </c>
      <c r="F15" s="355">
        <v>2</v>
      </c>
      <c r="G15" s="360">
        <f t="shared" si="0"/>
        <v>1.3726835964310227</v>
      </c>
      <c r="H15" s="351"/>
      <c r="I15" s="352">
        <v>11</v>
      </c>
      <c r="J15" s="340" t="s">
        <v>174</v>
      </c>
      <c r="K15" s="345">
        <v>55776</v>
      </c>
      <c r="L15" s="358">
        <v>1457</v>
      </c>
      <c r="M15" s="355">
        <v>2</v>
      </c>
      <c r="N15" s="360">
        <f t="shared" si="1"/>
        <v>1.3726835964310227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13050</v>
      </c>
      <c r="F16" s="355">
        <v>8</v>
      </c>
      <c r="G16" s="362">
        <f t="shared" si="0"/>
        <v>0.6130268199233716</v>
      </c>
      <c r="H16" s="351"/>
      <c r="I16" s="352">
        <v>12</v>
      </c>
      <c r="J16" s="347" t="s">
        <v>17</v>
      </c>
      <c r="K16" s="345">
        <v>55838</v>
      </c>
      <c r="L16" s="358">
        <v>13050</v>
      </c>
      <c r="M16" s="355">
        <v>8</v>
      </c>
      <c r="N16" s="362">
        <f t="shared" si="1"/>
        <v>0.6130268199233716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58">
        <v>1970</v>
      </c>
      <c r="F17" s="355">
        <v>1</v>
      </c>
      <c r="G17" s="362">
        <f t="shared" si="0"/>
        <v>0.50761421319796951</v>
      </c>
      <c r="H17" s="351"/>
      <c r="I17" s="352">
        <v>13</v>
      </c>
      <c r="J17" s="347" t="s">
        <v>175</v>
      </c>
      <c r="K17" s="345">
        <v>55918</v>
      </c>
      <c r="L17" s="358">
        <v>1970</v>
      </c>
      <c r="M17" s="355">
        <v>1</v>
      </c>
      <c r="N17" s="362">
        <f t="shared" si="1"/>
        <v>0.50761421319796951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1333</v>
      </c>
      <c r="F18" s="355">
        <v>2</v>
      </c>
      <c r="G18" s="360">
        <f t="shared" si="0"/>
        <v>1.5003750937734435</v>
      </c>
      <c r="H18" s="351"/>
      <c r="I18" s="352">
        <v>14</v>
      </c>
      <c r="J18" s="340" t="s">
        <v>176</v>
      </c>
      <c r="K18" s="345">
        <v>56014</v>
      </c>
      <c r="L18" s="358">
        <v>1333</v>
      </c>
      <c r="M18" s="355">
        <v>2</v>
      </c>
      <c r="N18" s="360">
        <f t="shared" si="1"/>
        <v>1.5003750937734435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58">
        <v>1430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1430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58">
        <v>4835</v>
      </c>
      <c r="F20" s="355">
        <v>3</v>
      </c>
      <c r="G20" s="362">
        <f t="shared" si="0"/>
        <v>0.62047569803516034</v>
      </c>
      <c r="H20" s="366"/>
      <c r="I20" s="352">
        <v>16</v>
      </c>
      <c r="J20" s="340" t="s">
        <v>178</v>
      </c>
      <c r="K20" s="345">
        <v>56210</v>
      </c>
      <c r="L20" s="358">
        <v>4835</v>
      </c>
      <c r="M20" s="355">
        <v>5</v>
      </c>
      <c r="N20" s="360">
        <f t="shared" si="1"/>
        <v>1.0341261633919339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1333</v>
      </c>
      <c r="F21" s="355">
        <v>1</v>
      </c>
      <c r="G21" s="362">
        <f t="shared" si="0"/>
        <v>0.75018754688672173</v>
      </c>
      <c r="H21" s="361"/>
      <c r="I21" s="352">
        <v>17</v>
      </c>
      <c r="J21" s="347" t="s">
        <v>179</v>
      </c>
      <c r="K21" s="345">
        <v>56265</v>
      </c>
      <c r="L21" s="358">
        <v>1333</v>
      </c>
      <c r="M21" s="355">
        <v>1</v>
      </c>
      <c r="N21" s="362">
        <f t="shared" si="1"/>
        <v>0.75018754688672173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2384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58">
        <v>2356</v>
      </c>
      <c r="F24" s="355">
        <v>3</v>
      </c>
      <c r="G24" s="360">
        <f t="shared" si="0"/>
        <v>1.2733446519524618</v>
      </c>
      <c r="H24" s="351"/>
      <c r="I24" s="352">
        <v>20</v>
      </c>
      <c r="J24" s="340" t="s">
        <v>181</v>
      </c>
      <c r="K24" s="345">
        <v>56425</v>
      </c>
      <c r="L24" s="358">
        <v>2356</v>
      </c>
      <c r="M24" s="355">
        <v>3</v>
      </c>
      <c r="N24" s="360">
        <f t="shared" si="1"/>
        <v>1.2733446519524618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58">
        <v>2493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2493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5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58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3056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4786</v>
      </c>
      <c r="F28" s="355">
        <v>3</v>
      </c>
      <c r="G28" s="362">
        <f t="shared" si="0"/>
        <v>0.62682824905975765</v>
      </c>
      <c r="H28" s="351"/>
      <c r="I28" s="352">
        <v>24</v>
      </c>
      <c r="J28" s="347" t="s">
        <v>185</v>
      </c>
      <c r="K28" s="345">
        <v>56666</v>
      </c>
      <c r="L28" s="358">
        <v>4786</v>
      </c>
      <c r="M28" s="355">
        <v>3</v>
      </c>
      <c r="N28" s="362">
        <f t="shared" si="1"/>
        <v>0.62682824905975765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1702</v>
      </c>
      <c r="F29" s="355">
        <v>1</v>
      </c>
      <c r="G29" s="362">
        <f t="shared" si="0"/>
        <v>0.58754406580493534</v>
      </c>
      <c r="H29" s="361"/>
      <c r="I29" s="352">
        <v>25</v>
      </c>
      <c r="J29" s="347" t="s">
        <v>186</v>
      </c>
      <c r="K29" s="345">
        <v>57314</v>
      </c>
      <c r="L29" s="358">
        <v>1702</v>
      </c>
      <c r="M29" s="355">
        <v>1</v>
      </c>
      <c r="N29" s="362">
        <f t="shared" si="1"/>
        <v>0.58754406580493534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2341</v>
      </c>
      <c r="F30" s="355">
        <v>2</v>
      </c>
      <c r="G30" s="362">
        <f t="shared" si="0"/>
        <v>0.8543357539513029</v>
      </c>
      <c r="H30" s="351"/>
      <c r="I30" s="352">
        <v>26</v>
      </c>
      <c r="J30" s="347" t="s">
        <v>187</v>
      </c>
      <c r="K30" s="345">
        <v>56773</v>
      </c>
      <c r="L30" s="358">
        <v>2341</v>
      </c>
      <c r="M30" s="355">
        <v>2</v>
      </c>
      <c r="N30" s="362">
        <f t="shared" si="1"/>
        <v>0.8543357539513029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58">
        <v>3723</v>
      </c>
      <c r="F31" s="355">
        <v>2</v>
      </c>
      <c r="G31" s="362">
        <f t="shared" si="0"/>
        <v>0.53720118184260002</v>
      </c>
      <c r="H31" s="351"/>
      <c r="I31" s="352">
        <v>27</v>
      </c>
      <c r="J31" s="340" t="s">
        <v>47</v>
      </c>
      <c r="K31" s="345">
        <v>56844</v>
      </c>
      <c r="L31" s="358">
        <v>3723</v>
      </c>
      <c r="M31" s="355">
        <v>4</v>
      </c>
      <c r="N31" s="360">
        <f t="shared" si="1"/>
        <v>1.0744023636852</v>
      </c>
    </row>
    <row r="32" spans="2:14" ht="27" customHeight="1" thickBot="1" x14ac:dyDescent="0.3">
      <c r="B32" s="352">
        <v>28</v>
      </c>
      <c r="C32" s="347" t="s">
        <v>49</v>
      </c>
      <c r="D32" s="345">
        <v>56988</v>
      </c>
      <c r="E32" s="358">
        <v>3724</v>
      </c>
      <c r="F32" s="355">
        <v>3</v>
      </c>
      <c r="G32" s="362">
        <f t="shared" si="0"/>
        <v>0.80558539205155744</v>
      </c>
      <c r="H32" s="351"/>
      <c r="I32" s="352">
        <v>28</v>
      </c>
      <c r="J32" s="340" t="s">
        <v>49</v>
      </c>
      <c r="K32" s="345">
        <v>56988</v>
      </c>
      <c r="L32" s="358">
        <v>3724</v>
      </c>
      <c r="M32" s="355">
        <v>4</v>
      </c>
      <c r="N32" s="360">
        <f t="shared" si="1"/>
        <v>1.0741138560687433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58">
        <v>2362</v>
      </c>
      <c r="F33" s="355">
        <v>1</v>
      </c>
      <c r="G33" s="362">
        <f t="shared" si="0"/>
        <v>0.42337002540220153</v>
      </c>
      <c r="H33" s="351"/>
      <c r="I33" s="352">
        <v>29</v>
      </c>
      <c r="J33" s="347" t="s">
        <v>188</v>
      </c>
      <c r="K33" s="345">
        <v>57083</v>
      </c>
      <c r="L33" s="358">
        <v>2362</v>
      </c>
      <c r="M33" s="355">
        <v>1</v>
      </c>
      <c r="N33" s="362">
        <f t="shared" si="1"/>
        <v>0.42337002540220153</v>
      </c>
    </row>
    <row r="34" spans="2:14" ht="15.75" thickBot="1" x14ac:dyDescent="0.3">
      <c r="B34" s="352">
        <v>30</v>
      </c>
      <c r="C34" s="347" t="s">
        <v>53</v>
      </c>
      <c r="D34" s="345">
        <v>57163</v>
      </c>
      <c r="E34" s="358">
        <v>1515</v>
      </c>
      <c r="F34" s="355">
        <v>0</v>
      </c>
      <c r="G34" s="362">
        <f t="shared" si="0"/>
        <v>0</v>
      </c>
      <c r="H34" s="361"/>
      <c r="I34" s="352">
        <v>30</v>
      </c>
      <c r="J34" s="347" t="s">
        <v>53</v>
      </c>
      <c r="K34" s="345">
        <v>57163</v>
      </c>
      <c r="L34" s="358">
        <v>1515</v>
      </c>
      <c r="M34" s="355">
        <v>0</v>
      </c>
      <c r="N34" s="362">
        <f t="shared" si="1"/>
        <v>0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1817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1817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3</v>
      </c>
      <c r="G36" s="362">
        <f t="shared" si="0"/>
        <v>0.70638097480574524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3</v>
      </c>
      <c r="N36" s="362">
        <f t="shared" si="1"/>
        <v>0.70638097480574524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58">
        <v>1365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1365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58">
        <v>3051</v>
      </c>
      <c r="F38" s="355">
        <v>5</v>
      </c>
      <c r="G38" s="360">
        <f t="shared" si="0"/>
        <v>1.6388069485414618</v>
      </c>
      <c r="H38" s="351"/>
      <c r="I38" s="352">
        <v>34</v>
      </c>
      <c r="J38" s="340" t="s">
        <v>61</v>
      </c>
      <c r="K38" s="345">
        <v>55062</v>
      </c>
      <c r="L38" s="358">
        <v>3051</v>
      </c>
      <c r="M38" s="355">
        <v>5</v>
      </c>
      <c r="N38" s="360">
        <f t="shared" si="1"/>
        <v>1.6388069485414618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58">
        <v>4425</v>
      </c>
      <c r="F40" s="355">
        <v>5</v>
      </c>
      <c r="G40" s="360">
        <f t="shared" si="0"/>
        <v>1.1299435028248588</v>
      </c>
      <c r="H40" s="351"/>
      <c r="I40" s="352">
        <v>36</v>
      </c>
      <c r="J40" s="340" t="s">
        <v>65</v>
      </c>
      <c r="K40" s="345">
        <v>57582</v>
      </c>
      <c r="L40" s="358">
        <v>4425</v>
      </c>
      <c r="M40" s="355">
        <v>5</v>
      </c>
      <c r="N40" s="360">
        <f t="shared" si="1"/>
        <v>1.1299435028248588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58">
        <v>2734</v>
      </c>
      <c r="F41" s="355">
        <v>1</v>
      </c>
      <c r="G41" s="362">
        <f t="shared" si="0"/>
        <v>0.365764447695684</v>
      </c>
      <c r="H41" s="366"/>
      <c r="I41" s="352">
        <v>37</v>
      </c>
      <c r="J41" s="347" t="s">
        <v>191</v>
      </c>
      <c r="K41" s="345">
        <v>57644</v>
      </c>
      <c r="L41" s="358">
        <v>2734</v>
      </c>
      <c r="M41" s="355">
        <v>1</v>
      </c>
      <c r="N41" s="362">
        <f t="shared" si="1"/>
        <v>0.365764447695684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58">
        <v>46890</v>
      </c>
      <c r="F42" s="355">
        <v>30</v>
      </c>
      <c r="G42" s="362">
        <f t="shared" si="0"/>
        <v>0.63979526551503518</v>
      </c>
      <c r="H42" s="351"/>
      <c r="I42" s="352">
        <v>38</v>
      </c>
      <c r="J42" s="347" t="s">
        <v>192</v>
      </c>
      <c r="K42" s="345">
        <v>57706</v>
      </c>
      <c r="L42" s="358">
        <v>46890</v>
      </c>
      <c r="M42" s="355">
        <v>36</v>
      </c>
      <c r="N42" s="362">
        <f t="shared" si="1"/>
        <v>0.76775431861804222</v>
      </c>
    </row>
    <row r="43" spans="2:14" ht="15.75" thickBot="1" x14ac:dyDescent="0.3">
      <c r="B43" s="352">
        <v>39</v>
      </c>
      <c r="C43" s="340" t="s">
        <v>71</v>
      </c>
      <c r="D43" s="345">
        <v>57742</v>
      </c>
      <c r="E43" s="358">
        <v>3873</v>
      </c>
      <c r="F43" s="355">
        <v>4</v>
      </c>
      <c r="G43" s="360">
        <f t="shared" si="0"/>
        <v>1.0327911179963851</v>
      </c>
      <c r="H43" s="366"/>
      <c r="I43" s="352">
        <v>39</v>
      </c>
      <c r="J43" s="340" t="s">
        <v>71</v>
      </c>
      <c r="K43" s="345">
        <v>57742</v>
      </c>
      <c r="L43" s="358">
        <v>3873</v>
      </c>
      <c r="M43" s="355">
        <v>6</v>
      </c>
      <c r="N43" s="360">
        <f t="shared" si="1"/>
        <v>1.5491866769945779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58">
        <v>2282</v>
      </c>
      <c r="F44" s="355">
        <v>2</v>
      </c>
      <c r="G44" s="362">
        <f t="shared" si="0"/>
        <v>0.87642418930762489</v>
      </c>
      <c r="H44" s="366"/>
      <c r="I44" s="352">
        <v>40</v>
      </c>
      <c r="J44" s="347" t="s">
        <v>193</v>
      </c>
      <c r="K44" s="345">
        <v>57948</v>
      </c>
      <c r="L44" s="358">
        <v>2282</v>
      </c>
      <c r="M44" s="355">
        <v>2</v>
      </c>
      <c r="N44" s="362">
        <f t="shared" si="1"/>
        <v>0.87642418930762489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1491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1491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58">
        <v>9130</v>
      </c>
      <c r="F46" s="355">
        <v>8</v>
      </c>
      <c r="G46" s="362">
        <f t="shared" si="0"/>
        <v>0.87623220153340631</v>
      </c>
      <c r="H46" s="351"/>
      <c r="I46" s="352">
        <v>42</v>
      </c>
      <c r="J46" s="347" t="s">
        <v>194</v>
      </c>
      <c r="K46" s="345">
        <v>57902</v>
      </c>
      <c r="L46" s="358">
        <v>9130</v>
      </c>
      <c r="M46" s="355">
        <v>8</v>
      </c>
      <c r="N46" s="362">
        <f t="shared" si="1"/>
        <v>0.87623220153340631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3813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3813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4297</v>
      </c>
      <c r="F48" s="355">
        <v>7</v>
      </c>
      <c r="G48" s="360">
        <f t="shared" si="0"/>
        <v>1.6290435187340004</v>
      </c>
      <c r="H48" s="351"/>
      <c r="I48" s="352">
        <v>44</v>
      </c>
      <c r="J48" s="340" t="s">
        <v>81</v>
      </c>
      <c r="K48" s="345">
        <v>58142</v>
      </c>
      <c r="L48" s="358">
        <v>4297</v>
      </c>
      <c r="M48" s="355">
        <v>7</v>
      </c>
      <c r="N48" s="360">
        <f t="shared" si="1"/>
        <v>1.6290435187340004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1494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1494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58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1177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4970</v>
      </c>
      <c r="F51" s="355">
        <v>5</v>
      </c>
      <c r="G51" s="360">
        <f t="shared" si="0"/>
        <v>1.0060362173038229</v>
      </c>
      <c r="H51" s="351"/>
      <c r="I51" s="352">
        <v>47</v>
      </c>
      <c r="J51" s="340" t="s">
        <v>87</v>
      </c>
      <c r="K51" s="345">
        <v>58259</v>
      </c>
      <c r="L51" s="358">
        <v>4970</v>
      </c>
      <c r="M51" s="355">
        <v>6</v>
      </c>
      <c r="N51" s="360">
        <f t="shared" si="1"/>
        <v>1.2072434607645874</v>
      </c>
    </row>
    <row r="52" spans="2:14" ht="15.75" thickBot="1" x14ac:dyDescent="0.3">
      <c r="B52" s="352">
        <v>48</v>
      </c>
      <c r="C52" s="340" t="s">
        <v>89</v>
      </c>
      <c r="D52" s="345">
        <v>58311</v>
      </c>
      <c r="E52" s="358">
        <v>4646</v>
      </c>
      <c r="F52" s="355">
        <v>6</v>
      </c>
      <c r="G52" s="360">
        <f t="shared" si="0"/>
        <v>1.2914334911752046</v>
      </c>
      <c r="H52" s="351"/>
      <c r="I52" s="352">
        <v>48</v>
      </c>
      <c r="J52" s="340" t="s">
        <v>89</v>
      </c>
      <c r="K52" s="345">
        <v>58311</v>
      </c>
      <c r="L52" s="358">
        <v>4646</v>
      </c>
      <c r="M52" s="355">
        <v>6</v>
      </c>
      <c r="N52" s="360">
        <f t="shared" si="1"/>
        <v>1.2914334911752046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58">
        <v>1365</v>
      </c>
      <c r="F54" s="355">
        <v>1</v>
      </c>
      <c r="G54" s="362">
        <f t="shared" si="0"/>
        <v>0.73260073260073255</v>
      </c>
      <c r="H54" s="351"/>
      <c r="I54" s="352">
        <v>50</v>
      </c>
      <c r="J54" s="347" t="s">
        <v>198</v>
      </c>
      <c r="K54" s="345">
        <v>58393</v>
      </c>
      <c r="L54" s="358">
        <v>1365</v>
      </c>
      <c r="M54" s="355">
        <v>1</v>
      </c>
      <c r="N54" s="362">
        <f t="shared" si="1"/>
        <v>0.73260073260073255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1510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1510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7" t="s">
        <v>99</v>
      </c>
      <c r="D57" s="345">
        <v>55160</v>
      </c>
      <c r="E57" s="358">
        <v>3628</v>
      </c>
      <c r="F57" s="355">
        <v>2</v>
      </c>
      <c r="G57" s="362">
        <f t="shared" si="0"/>
        <v>0.55126791620727678</v>
      </c>
      <c r="H57" s="351"/>
      <c r="I57" s="352">
        <v>53</v>
      </c>
      <c r="J57" s="347" t="s">
        <v>99</v>
      </c>
      <c r="K57" s="345">
        <v>55160</v>
      </c>
      <c r="L57" s="358">
        <v>3628</v>
      </c>
      <c r="M57" s="355">
        <v>2</v>
      </c>
      <c r="N57" s="362">
        <f t="shared" si="1"/>
        <v>0.55126791620727678</v>
      </c>
    </row>
    <row r="58" spans="2:14" ht="27" customHeight="1" thickBot="1" x14ac:dyDescent="0.3">
      <c r="B58" s="352">
        <v>54</v>
      </c>
      <c r="C58" s="347" t="s">
        <v>101</v>
      </c>
      <c r="D58" s="345">
        <v>55277</v>
      </c>
      <c r="E58" s="358">
        <v>5867</v>
      </c>
      <c r="F58" s="355">
        <v>3</v>
      </c>
      <c r="G58" s="362">
        <f t="shared" si="0"/>
        <v>0.51133458326231462</v>
      </c>
      <c r="H58" s="351"/>
      <c r="I58" s="352">
        <v>54</v>
      </c>
      <c r="J58" s="340" t="s">
        <v>101</v>
      </c>
      <c r="K58" s="345">
        <v>55277</v>
      </c>
      <c r="L58" s="358">
        <v>5867</v>
      </c>
      <c r="M58" s="355">
        <v>6</v>
      </c>
      <c r="N58" s="360">
        <f t="shared" si="1"/>
        <v>1.0226691665246292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58">
        <v>3846</v>
      </c>
      <c r="F59" s="355">
        <v>2</v>
      </c>
      <c r="G59" s="362">
        <f t="shared" si="0"/>
        <v>0.52002080083203328</v>
      </c>
      <c r="H59" s="366"/>
      <c r="I59" s="352">
        <v>55</v>
      </c>
      <c r="J59" s="347" t="s">
        <v>103</v>
      </c>
      <c r="K59" s="345">
        <v>58552</v>
      </c>
      <c r="L59" s="358">
        <v>3846</v>
      </c>
      <c r="M59" s="355">
        <v>2</v>
      </c>
      <c r="N59" s="362">
        <f t="shared" si="1"/>
        <v>0.52002080083203328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3281</v>
      </c>
      <c r="F60" s="355">
        <v>3</v>
      </c>
      <c r="G60" s="362">
        <f t="shared" si="0"/>
        <v>0.91435537945748246</v>
      </c>
      <c r="H60" s="351" t="s">
        <v>170</v>
      </c>
      <c r="I60" s="352">
        <v>56</v>
      </c>
      <c r="J60" s="347" t="s">
        <v>105</v>
      </c>
      <c r="K60" s="345">
        <v>58623</v>
      </c>
      <c r="L60" s="358">
        <v>3281</v>
      </c>
      <c r="M60" s="355">
        <v>2</v>
      </c>
      <c r="N60" s="362">
        <f t="shared" si="1"/>
        <v>0.60957025297165501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9" t="s">
        <v>203</v>
      </c>
      <c r="D65" s="345">
        <v>58918</v>
      </c>
      <c r="E65" s="358">
        <v>1644</v>
      </c>
      <c r="F65" s="355">
        <v>7</v>
      </c>
      <c r="G65" s="363">
        <f t="shared" si="0"/>
        <v>4.2579075425790753</v>
      </c>
      <c r="H65" s="351"/>
      <c r="I65" s="352">
        <v>61</v>
      </c>
      <c r="J65" s="349" t="s">
        <v>203</v>
      </c>
      <c r="K65" s="345">
        <v>58918</v>
      </c>
      <c r="L65" s="358">
        <v>1644</v>
      </c>
      <c r="M65" s="355">
        <v>7</v>
      </c>
      <c r="N65" s="363">
        <f t="shared" si="1"/>
        <v>4.2579075425790753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4762</v>
      </c>
      <c r="F67" s="355">
        <v>7</v>
      </c>
      <c r="G67" s="360">
        <f t="shared" si="0"/>
        <v>1.4699706005879882</v>
      </c>
      <c r="H67" s="351"/>
      <c r="I67" s="352">
        <v>63</v>
      </c>
      <c r="J67" s="340" t="s">
        <v>131</v>
      </c>
      <c r="K67" s="345">
        <v>59041</v>
      </c>
      <c r="L67" s="358">
        <v>4762</v>
      </c>
      <c r="M67" s="355">
        <v>7</v>
      </c>
      <c r="N67" s="360">
        <f t="shared" si="1"/>
        <v>1.4699706005879882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58">
        <v>1377</v>
      </c>
      <c r="F69" s="355">
        <v>1</v>
      </c>
      <c r="G69" s="362">
        <f t="shared" ref="G69:G85" si="2">F69*1000/E69</f>
        <v>0.72621641249092228</v>
      </c>
      <c r="H69" s="351"/>
      <c r="I69" s="352">
        <v>65</v>
      </c>
      <c r="J69" s="347" t="s">
        <v>133</v>
      </c>
      <c r="K69" s="345">
        <v>59130</v>
      </c>
      <c r="L69" s="358">
        <v>1377</v>
      </c>
      <c r="M69" s="355">
        <v>1</v>
      </c>
      <c r="N69" s="362">
        <f t="shared" ref="N69:N85" si="3">M69*1000/L69</f>
        <v>0.72621641249092228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58">
        <v>1530</v>
      </c>
      <c r="F71" s="355">
        <v>1</v>
      </c>
      <c r="G71" s="362">
        <f t="shared" si="2"/>
        <v>0.65359477124183007</v>
      </c>
      <c r="H71" s="351"/>
      <c r="I71" s="352">
        <v>67</v>
      </c>
      <c r="J71" s="347" t="s">
        <v>207</v>
      </c>
      <c r="K71" s="345">
        <v>59434</v>
      </c>
      <c r="L71" s="358">
        <v>1530</v>
      </c>
      <c r="M71" s="355">
        <v>1</v>
      </c>
      <c r="N71" s="362">
        <f t="shared" si="3"/>
        <v>0.65359477124183007</v>
      </c>
    </row>
    <row r="72" spans="2:14" ht="27" customHeight="1" thickBot="1" x14ac:dyDescent="0.3">
      <c r="B72" s="352">
        <v>68</v>
      </c>
      <c r="C72" s="340" t="s">
        <v>208</v>
      </c>
      <c r="D72" s="345">
        <v>55311</v>
      </c>
      <c r="E72" s="358">
        <v>2207</v>
      </c>
      <c r="F72" s="355">
        <v>3</v>
      </c>
      <c r="G72" s="360">
        <f t="shared" si="2"/>
        <v>1.3593112822836431</v>
      </c>
      <c r="H72" s="351"/>
      <c r="I72" s="352">
        <v>68</v>
      </c>
      <c r="J72" s="340" t="s">
        <v>208</v>
      </c>
      <c r="K72" s="345">
        <v>55311</v>
      </c>
      <c r="L72" s="358">
        <v>2207</v>
      </c>
      <c r="M72" s="355">
        <v>3</v>
      </c>
      <c r="N72" s="360">
        <f t="shared" si="3"/>
        <v>1.3593112822836431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58">
        <v>1262</v>
      </c>
      <c r="F73" s="355">
        <v>1</v>
      </c>
      <c r="G73" s="362">
        <f t="shared" si="2"/>
        <v>0.79239302694136293</v>
      </c>
      <c r="H73" s="351"/>
      <c r="I73" s="352">
        <v>69</v>
      </c>
      <c r="J73" s="347" t="s">
        <v>209</v>
      </c>
      <c r="K73" s="345">
        <v>59498</v>
      </c>
      <c r="L73" s="358">
        <v>1262</v>
      </c>
      <c r="M73" s="355">
        <v>1</v>
      </c>
      <c r="N73" s="362">
        <f t="shared" si="3"/>
        <v>0.79239302694136293</v>
      </c>
    </row>
    <row r="74" spans="2:14" ht="27" customHeight="1" thickBot="1" x14ac:dyDescent="0.3">
      <c r="B74" s="352">
        <v>70</v>
      </c>
      <c r="C74" s="347" t="s">
        <v>210</v>
      </c>
      <c r="D74" s="345">
        <v>59586</v>
      </c>
      <c r="E74" s="358">
        <v>2241</v>
      </c>
      <c r="F74" s="355">
        <v>1</v>
      </c>
      <c r="G74" s="362">
        <f t="shared" si="2"/>
        <v>0.44622936189201251</v>
      </c>
      <c r="I74" s="352">
        <v>70</v>
      </c>
      <c r="J74" s="347" t="s">
        <v>210</v>
      </c>
      <c r="K74" s="345">
        <v>59586</v>
      </c>
      <c r="L74" s="358">
        <v>2241</v>
      </c>
      <c r="M74" s="355">
        <v>1</v>
      </c>
      <c r="N74" s="362">
        <f t="shared" si="3"/>
        <v>0.44622936189201251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58">
        <v>4124</v>
      </c>
      <c r="F75" s="355">
        <v>1</v>
      </c>
      <c r="G75" s="362">
        <f t="shared" si="2"/>
        <v>0.24248302618816683</v>
      </c>
      <c r="H75" s="351"/>
      <c r="I75" s="352">
        <v>71</v>
      </c>
      <c r="J75" s="347" t="s">
        <v>211</v>
      </c>
      <c r="K75" s="345">
        <v>59327</v>
      </c>
      <c r="L75" s="358">
        <v>4124</v>
      </c>
      <c r="M75" s="355">
        <v>1</v>
      </c>
      <c r="N75" s="362">
        <f t="shared" si="3"/>
        <v>0.24248302618816683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2274</v>
      </c>
      <c r="F76" s="355">
        <v>3</v>
      </c>
      <c r="G76" s="360">
        <f t="shared" si="2"/>
        <v>1.3192612137203166</v>
      </c>
      <c r="H76" s="351"/>
      <c r="I76" s="352">
        <v>72</v>
      </c>
      <c r="J76" s="340" t="s">
        <v>149</v>
      </c>
      <c r="K76" s="345">
        <v>59416</v>
      </c>
      <c r="L76" s="358">
        <v>2274</v>
      </c>
      <c r="M76" s="355">
        <v>3</v>
      </c>
      <c r="N76" s="360">
        <f t="shared" si="3"/>
        <v>1.3192612137203166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1515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1515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1721</v>
      </c>
      <c r="F78" s="355">
        <v>3</v>
      </c>
      <c r="G78" s="360">
        <f t="shared" si="2"/>
        <v>1.7431725740848345</v>
      </c>
      <c r="H78" s="351" t="s">
        <v>170</v>
      </c>
      <c r="I78" s="352">
        <v>74</v>
      </c>
      <c r="J78" s="340" t="s">
        <v>212</v>
      </c>
      <c r="K78" s="345">
        <v>59826</v>
      </c>
      <c r="L78" s="358">
        <v>1721</v>
      </c>
      <c r="M78" s="355">
        <v>2</v>
      </c>
      <c r="N78" s="360">
        <f t="shared" si="3"/>
        <v>1.1621150493898895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58">
        <v>2184</v>
      </c>
      <c r="M80" s="355">
        <v>2</v>
      </c>
      <c r="N80" s="362">
        <f t="shared" si="3"/>
        <v>0.91575091575091572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58">
        <v>2565</v>
      </c>
      <c r="F81" s="355">
        <v>1</v>
      </c>
      <c r="G81" s="362">
        <f t="shared" si="2"/>
        <v>0.38986354775828458</v>
      </c>
      <c r="H81" s="366"/>
      <c r="I81" s="352">
        <v>77</v>
      </c>
      <c r="J81" s="347" t="s">
        <v>213</v>
      </c>
      <c r="K81" s="345">
        <v>59880</v>
      </c>
      <c r="L81" s="358">
        <v>2565</v>
      </c>
      <c r="M81" s="355">
        <v>1</v>
      </c>
      <c r="N81" s="362">
        <f t="shared" si="3"/>
        <v>0.38986354775828458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2109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58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943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0" t="s">
        <v>214</v>
      </c>
      <c r="D84" s="345">
        <v>60062</v>
      </c>
      <c r="E84" s="358">
        <v>5937</v>
      </c>
      <c r="F84" s="355">
        <v>6</v>
      </c>
      <c r="G84" s="360">
        <f t="shared" si="2"/>
        <v>1.010611419909045</v>
      </c>
      <c r="H84" s="351"/>
      <c r="I84" s="352">
        <v>80</v>
      </c>
      <c r="J84" s="340" t="s">
        <v>214</v>
      </c>
      <c r="K84" s="345">
        <v>60062</v>
      </c>
      <c r="L84" s="358">
        <v>5937</v>
      </c>
      <c r="M84" s="355">
        <v>6</v>
      </c>
      <c r="N84" s="360">
        <f t="shared" si="3"/>
        <v>1.010611419909045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59">
        <v>1443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1443</v>
      </c>
      <c r="M85" s="356">
        <v>0</v>
      </c>
      <c r="N85" s="362">
        <f t="shared" si="3"/>
        <v>0</v>
      </c>
    </row>
    <row r="86" spans="2:14" ht="17.25" customHeight="1" thickTop="1" thickBot="1" x14ac:dyDescent="0.3">
      <c r="B86" s="415" t="s">
        <v>215</v>
      </c>
      <c r="C86" s="416"/>
      <c r="D86" s="417"/>
      <c r="E86" s="370">
        <f>SUM(E5:E85)</f>
        <v>759114</v>
      </c>
      <c r="F86" s="344">
        <f>SUM(F5:F85)</f>
        <v>533</v>
      </c>
      <c r="G86" s="371">
        <f>F86*1000/E86</f>
        <v>0.7021343302850428</v>
      </c>
      <c r="H86" s="361"/>
      <c r="I86" s="415" t="s">
        <v>215</v>
      </c>
      <c r="J86" s="416"/>
      <c r="K86" s="417"/>
      <c r="L86" s="370">
        <f>SUM(L5:L85)</f>
        <v>759114</v>
      </c>
      <c r="M86" s="344">
        <f>SUM(M5:M85)</f>
        <v>567</v>
      </c>
      <c r="N86" s="371">
        <f>M86*1000/L86</f>
        <v>0.7469233870011619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87"/>
  <sheetViews>
    <sheetView workbookViewId="0">
      <selection activeCell="B1" sqref="B1:V86"/>
    </sheetView>
  </sheetViews>
  <sheetFormatPr defaultRowHeight="15" x14ac:dyDescent="0.25"/>
  <cols>
    <col min="1" max="2" width="9.140625" style="338"/>
    <col min="3" max="3" width="18.42578125" style="338" customWidth="1"/>
    <col min="4" max="4" width="9.140625" style="338"/>
    <col min="5" max="5" width="11.85546875" style="338" customWidth="1"/>
    <col min="6" max="6" width="9.140625" style="338"/>
    <col min="7" max="7" width="10.85546875" style="338" customWidth="1"/>
    <col min="8" max="9" width="9.140625" style="338"/>
    <col min="10" max="10" width="18.42578125" style="338" customWidth="1"/>
    <col min="11" max="11" width="9.140625" style="338"/>
    <col min="12" max="12" width="11.85546875" style="338" customWidth="1"/>
    <col min="13" max="13" width="9.140625" style="338"/>
    <col min="14" max="14" width="10.85546875" style="338" customWidth="1"/>
    <col min="15" max="16384" width="9.140625" style="338"/>
  </cols>
  <sheetData>
    <row r="1" spans="2:22" ht="16.5" thickBot="1" x14ac:dyDescent="0.3">
      <c r="C1" s="350">
        <v>44344</v>
      </c>
      <c r="J1" s="350">
        <v>44343</v>
      </c>
    </row>
    <row r="2" spans="2:22" ht="69.75" customHeight="1" thickBot="1" x14ac:dyDescent="0.35">
      <c r="B2" s="393" t="s">
        <v>344</v>
      </c>
      <c r="C2" s="394"/>
      <c r="D2" s="394"/>
      <c r="E2" s="394"/>
      <c r="F2" s="394"/>
      <c r="G2" s="395"/>
      <c r="I2" s="393" t="s">
        <v>343</v>
      </c>
      <c r="J2" s="394"/>
      <c r="K2" s="394"/>
      <c r="L2" s="394"/>
      <c r="M2" s="394"/>
      <c r="N2" s="395"/>
      <c r="P2" s="393" t="s">
        <v>345</v>
      </c>
      <c r="Q2" s="394"/>
      <c r="R2" s="394"/>
      <c r="S2" s="394"/>
      <c r="T2" s="394"/>
      <c r="U2" s="394"/>
      <c r="V2" s="395"/>
    </row>
    <row r="3" spans="2:22" ht="15.75" thickBot="1" x14ac:dyDescent="0.3">
      <c r="B3" s="341"/>
      <c r="C3" s="341"/>
      <c r="D3" s="341"/>
      <c r="E3" s="341"/>
      <c r="F3" s="341"/>
      <c r="G3" s="341"/>
      <c r="I3" s="341"/>
      <c r="J3" s="341"/>
      <c r="K3" s="341"/>
      <c r="L3" s="341"/>
      <c r="M3" s="341"/>
      <c r="N3" s="341"/>
      <c r="P3" s="341"/>
      <c r="Q3" s="341"/>
      <c r="R3" s="341"/>
      <c r="S3" s="341"/>
      <c r="T3" s="341"/>
      <c r="U3" s="341"/>
      <c r="V3" s="341"/>
    </row>
    <row r="4" spans="2:22" ht="6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  <c r="P4" s="342" t="s">
        <v>221</v>
      </c>
      <c r="Q4" s="343" t="s">
        <v>222</v>
      </c>
      <c r="R4" s="343" t="s">
        <v>2</v>
      </c>
      <c r="S4" s="344" t="s">
        <v>223</v>
      </c>
      <c r="T4" s="343" t="s">
        <v>224</v>
      </c>
      <c r="U4" s="344" t="s">
        <v>346</v>
      </c>
      <c r="V4" s="344" t="s">
        <v>225</v>
      </c>
    </row>
    <row r="5" spans="2:22" ht="27.75" customHeight="1" thickTop="1" thickBot="1" x14ac:dyDescent="0.3">
      <c r="B5" s="352">
        <v>1</v>
      </c>
      <c r="C5" s="347" t="s">
        <v>226</v>
      </c>
      <c r="D5" s="345">
        <v>54975</v>
      </c>
      <c r="E5" s="357">
        <v>337920</v>
      </c>
      <c r="F5" s="355">
        <v>207</v>
      </c>
      <c r="G5" s="362">
        <f t="shared" ref="G5:G68" si="0">F5*1000/E5</f>
        <v>0.61257102272727271</v>
      </c>
      <c r="H5" s="351"/>
      <c r="I5" s="352">
        <v>1</v>
      </c>
      <c r="J5" s="347" t="s">
        <v>226</v>
      </c>
      <c r="K5" s="345">
        <v>54975</v>
      </c>
      <c r="L5" s="357">
        <v>337920</v>
      </c>
      <c r="M5" s="355">
        <v>245</v>
      </c>
      <c r="N5" s="362">
        <f t="shared" ref="N5:N68" si="1">M5*1000/L5</f>
        <v>0.7250236742424242</v>
      </c>
      <c r="P5" s="168">
        <v>1</v>
      </c>
      <c r="Q5" s="180" t="s">
        <v>226</v>
      </c>
      <c r="R5" s="345">
        <v>54975</v>
      </c>
      <c r="S5" s="180">
        <v>337920</v>
      </c>
      <c r="T5" s="182">
        <v>187</v>
      </c>
      <c r="U5" s="372">
        <v>187</v>
      </c>
      <c r="V5" s="183" t="s">
        <v>347</v>
      </c>
    </row>
    <row r="6" spans="2:22" ht="15.75" thickBot="1" x14ac:dyDescent="0.3">
      <c r="B6" s="352">
        <v>2</v>
      </c>
      <c r="C6" s="347" t="s">
        <v>227</v>
      </c>
      <c r="D6" s="345">
        <v>55008</v>
      </c>
      <c r="E6" s="358">
        <v>38441</v>
      </c>
      <c r="F6" s="355">
        <v>16</v>
      </c>
      <c r="G6" s="362">
        <f t="shared" si="0"/>
        <v>0.41622226268827556</v>
      </c>
      <c r="H6" s="351"/>
      <c r="I6" s="352">
        <v>2</v>
      </c>
      <c r="J6" s="347" t="s">
        <v>227</v>
      </c>
      <c r="K6" s="345">
        <v>55008</v>
      </c>
      <c r="L6" s="358">
        <v>38441</v>
      </c>
      <c r="M6" s="355">
        <v>17</v>
      </c>
      <c r="N6" s="362">
        <f t="shared" si="1"/>
        <v>0.44223615410629274</v>
      </c>
      <c r="P6" s="168">
        <v>2</v>
      </c>
      <c r="Q6" s="180" t="s">
        <v>227</v>
      </c>
      <c r="R6" s="345">
        <v>55008</v>
      </c>
      <c r="S6" s="180">
        <v>38441</v>
      </c>
      <c r="T6" s="182">
        <v>18</v>
      </c>
      <c r="U6" s="372">
        <v>18</v>
      </c>
      <c r="V6" s="183" t="s">
        <v>246</v>
      </c>
    </row>
    <row r="7" spans="2:22" ht="15.75" thickBot="1" x14ac:dyDescent="0.3">
      <c r="B7" s="352">
        <v>3</v>
      </c>
      <c r="C7" s="347" t="s">
        <v>228</v>
      </c>
      <c r="D7" s="345">
        <v>55384</v>
      </c>
      <c r="E7" s="358">
        <v>23025</v>
      </c>
      <c r="F7" s="355">
        <v>11</v>
      </c>
      <c r="G7" s="362">
        <f t="shared" si="0"/>
        <v>0.4777415852334419</v>
      </c>
      <c r="H7" s="351"/>
      <c r="I7" s="352">
        <v>3</v>
      </c>
      <c r="J7" s="347" t="s">
        <v>228</v>
      </c>
      <c r="K7" s="345">
        <v>55384</v>
      </c>
      <c r="L7" s="358">
        <v>23025</v>
      </c>
      <c r="M7" s="355">
        <v>13</v>
      </c>
      <c r="N7" s="362">
        <f t="shared" si="1"/>
        <v>0.56460369163952229</v>
      </c>
      <c r="P7" s="168">
        <v>3</v>
      </c>
      <c r="Q7" s="180" t="s">
        <v>228</v>
      </c>
      <c r="R7" s="345">
        <v>55384</v>
      </c>
      <c r="S7" s="180">
        <v>23025</v>
      </c>
      <c r="T7" s="182">
        <v>11</v>
      </c>
      <c r="U7" s="372">
        <v>11</v>
      </c>
      <c r="V7" s="183" t="s">
        <v>255</v>
      </c>
    </row>
    <row r="8" spans="2:22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38</v>
      </c>
      <c r="G8" s="362">
        <f t="shared" si="0"/>
        <v>0.68378529141849465</v>
      </c>
      <c r="H8" s="351"/>
      <c r="I8" s="352">
        <v>4</v>
      </c>
      <c r="J8" s="347" t="s">
        <v>229</v>
      </c>
      <c r="K8" s="345">
        <v>55259</v>
      </c>
      <c r="L8" s="358">
        <v>55573</v>
      </c>
      <c r="M8" s="355">
        <v>50</v>
      </c>
      <c r="N8" s="362">
        <f t="shared" si="1"/>
        <v>0.89971748870854551</v>
      </c>
      <c r="P8" s="168">
        <v>4</v>
      </c>
      <c r="Q8" s="180" t="s">
        <v>229</v>
      </c>
      <c r="R8" s="345">
        <v>55259</v>
      </c>
      <c r="S8" s="180">
        <v>55573</v>
      </c>
      <c r="T8" s="182">
        <v>33</v>
      </c>
      <c r="U8" s="372">
        <v>33</v>
      </c>
      <c r="V8" s="183" t="s">
        <v>348</v>
      </c>
    </row>
    <row r="9" spans="2:22" ht="27" customHeight="1" thickBot="1" x14ac:dyDescent="0.3">
      <c r="B9" s="352">
        <v>5</v>
      </c>
      <c r="C9" s="347" t="s">
        <v>230</v>
      </c>
      <c r="D9" s="345">
        <v>55357</v>
      </c>
      <c r="E9" s="358">
        <v>27477</v>
      </c>
      <c r="F9" s="355">
        <v>18</v>
      </c>
      <c r="G9" s="362">
        <f t="shared" si="0"/>
        <v>0.65509335080248932</v>
      </c>
      <c r="H9" s="351"/>
      <c r="I9" s="352">
        <v>5</v>
      </c>
      <c r="J9" s="347" t="s">
        <v>230</v>
      </c>
      <c r="K9" s="345">
        <v>55357</v>
      </c>
      <c r="L9" s="358">
        <v>27477</v>
      </c>
      <c r="M9" s="355">
        <v>23</v>
      </c>
      <c r="N9" s="362">
        <f t="shared" si="1"/>
        <v>0.83706372602540302</v>
      </c>
      <c r="P9" s="168">
        <v>5</v>
      </c>
      <c r="Q9" s="180" t="s">
        <v>230</v>
      </c>
      <c r="R9" s="345">
        <v>55357</v>
      </c>
      <c r="S9" s="180">
        <v>27477</v>
      </c>
      <c r="T9" s="182">
        <v>17</v>
      </c>
      <c r="U9" s="372">
        <v>17</v>
      </c>
      <c r="V9" s="183" t="s">
        <v>349</v>
      </c>
    </row>
    <row r="10" spans="2:22" ht="15.75" thickBot="1" x14ac:dyDescent="0.3">
      <c r="B10" s="352">
        <v>6</v>
      </c>
      <c r="C10" s="347" t="s">
        <v>231</v>
      </c>
      <c r="D10" s="345">
        <v>55446</v>
      </c>
      <c r="E10" s="358">
        <v>9541</v>
      </c>
      <c r="F10" s="355">
        <v>7</v>
      </c>
      <c r="G10" s="362">
        <f t="shared" si="0"/>
        <v>0.73367571533382248</v>
      </c>
      <c r="H10" s="351"/>
      <c r="I10" s="352">
        <v>6</v>
      </c>
      <c r="J10" s="347" t="s">
        <v>231</v>
      </c>
      <c r="K10" s="345">
        <v>55446</v>
      </c>
      <c r="L10" s="358">
        <v>9541</v>
      </c>
      <c r="M10" s="355">
        <v>8</v>
      </c>
      <c r="N10" s="362">
        <f t="shared" si="1"/>
        <v>0.83848653181008281</v>
      </c>
      <c r="P10" s="168">
        <v>6</v>
      </c>
      <c r="Q10" s="180" t="s">
        <v>231</v>
      </c>
      <c r="R10" s="345">
        <v>55446</v>
      </c>
      <c r="S10" s="180">
        <v>9541</v>
      </c>
      <c r="T10" s="182">
        <v>7</v>
      </c>
      <c r="U10" s="372">
        <v>7</v>
      </c>
      <c r="V10" s="183" t="s">
        <v>247</v>
      </c>
    </row>
    <row r="11" spans="2:22" ht="27" customHeight="1" thickBot="1" x14ac:dyDescent="0.3">
      <c r="B11" s="352">
        <v>7</v>
      </c>
      <c r="C11" s="347" t="s">
        <v>172</v>
      </c>
      <c r="D11" s="345">
        <v>55473</v>
      </c>
      <c r="E11" s="358">
        <v>6568</v>
      </c>
      <c r="F11" s="355">
        <v>1</v>
      </c>
      <c r="G11" s="362">
        <f t="shared" si="0"/>
        <v>0.15225334957369063</v>
      </c>
      <c r="H11" s="366"/>
      <c r="I11" s="352">
        <v>7</v>
      </c>
      <c r="J11" s="347" t="s">
        <v>172</v>
      </c>
      <c r="K11" s="345">
        <v>55473</v>
      </c>
      <c r="L11" s="358">
        <v>6568</v>
      </c>
      <c r="M11" s="355">
        <v>2</v>
      </c>
      <c r="N11" s="362">
        <f t="shared" si="1"/>
        <v>0.30450669914738127</v>
      </c>
      <c r="P11" s="168">
        <v>7</v>
      </c>
      <c r="Q11" s="180" t="s">
        <v>172</v>
      </c>
      <c r="R11" s="345">
        <v>55473</v>
      </c>
      <c r="S11" s="373">
        <v>6568</v>
      </c>
      <c r="T11" s="182">
        <v>1</v>
      </c>
      <c r="U11" s="372">
        <v>1</v>
      </c>
      <c r="V11" s="183" t="s">
        <v>350</v>
      </c>
    </row>
    <row r="12" spans="2:22" ht="15.75" thickBot="1" x14ac:dyDescent="0.3">
      <c r="B12" s="352">
        <v>8</v>
      </c>
      <c r="C12" s="347" t="s">
        <v>9</v>
      </c>
      <c r="D12" s="345">
        <v>55598</v>
      </c>
      <c r="E12" s="358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1089</v>
      </c>
      <c r="M12" s="355">
        <v>0</v>
      </c>
      <c r="N12" s="362">
        <f t="shared" si="1"/>
        <v>0</v>
      </c>
      <c r="P12" s="168">
        <v>8</v>
      </c>
      <c r="Q12" s="180" t="s">
        <v>9</v>
      </c>
      <c r="R12" s="345">
        <v>55598</v>
      </c>
      <c r="S12" s="373">
        <v>1089</v>
      </c>
      <c r="T12" s="182">
        <v>0</v>
      </c>
      <c r="U12" s="372">
        <v>0</v>
      </c>
      <c r="V12" s="183" t="s">
        <v>241</v>
      </c>
    </row>
    <row r="13" spans="2:22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  <c r="P13" s="168">
        <v>9</v>
      </c>
      <c r="Q13" s="180" t="s">
        <v>173</v>
      </c>
      <c r="R13" s="345">
        <v>55623</v>
      </c>
      <c r="S13" s="373">
        <v>1181</v>
      </c>
      <c r="T13" s="182">
        <v>0</v>
      </c>
      <c r="U13" s="372">
        <v>0</v>
      </c>
      <c r="V13" s="183" t="s">
        <v>241</v>
      </c>
    </row>
    <row r="14" spans="2:22" ht="15.75" thickBot="1" x14ac:dyDescent="0.3">
      <c r="B14" s="352">
        <v>10</v>
      </c>
      <c r="C14" s="347" t="s">
        <v>13</v>
      </c>
      <c r="D14" s="345">
        <v>55687</v>
      </c>
      <c r="E14" s="358">
        <v>15479</v>
      </c>
      <c r="F14" s="355">
        <v>12</v>
      </c>
      <c r="G14" s="362">
        <f t="shared" si="0"/>
        <v>0.77524387880354029</v>
      </c>
      <c r="H14" s="351"/>
      <c r="I14" s="352">
        <v>10</v>
      </c>
      <c r="J14" s="347" t="s">
        <v>13</v>
      </c>
      <c r="K14" s="345">
        <v>55687</v>
      </c>
      <c r="L14" s="358">
        <v>15479</v>
      </c>
      <c r="M14" s="355">
        <v>12</v>
      </c>
      <c r="N14" s="362">
        <f t="shared" si="1"/>
        <v>0.77524387880354029</v>
      </c>
      <c r="P14" s="168">
        <v>10</v>
      </c>
      <c r="Q14" s="180" t="s">
        <v>13</v>
      </c>
      <c r="R14" s="345">
        <v>55687</v>
      </c>
      <c r="S14" s="373">
        <v>15479</v>
      </c>
      <c r="T14" s="182">
        <v>11</v>
      </c>
      <c r="U14" s="372">
        <v>11</v>
      </c>
      <c r="V14" s="183" t="s">
        <v>253</v>
      </c>
    </row>
    <row r="15" spans="2:22" ht="27" customHeight="1" thickBot="1" x14ac:dyDescent="0.3">
      <c r="B15" s="352">
        <v>11</v>
      </c>
      <c r="C15" s="340" t="s">
        <v>174</v>
      </c>
      <c r="D15" s="345">
        <v>55776</v>
      </c>
      <c r="E15" s="358">
        <v>1457</v>
      </c>
      <c r="F15" s="355">
        <v>2</v>
      </c>
      <c r="G15" s="360">
        <f t="shared" si="0"/>
        <v>1.3726835964310227</v>
      </c>
      <c r="H15" s="351"/>
      <c r="I15" s="352">
        <v>11</v>
      </c>
      <c r="J15" s="340" t="s">
        <v>174</v>
      </c>
      <c r="K15" s="345">
        <v>55776</v>
      </c>
      <c r="L15" s="358">
        <v>1457</v>
      </c>
      <c r="M15" s="355">
        <v>2</v>
      </c>
      <c r="N15" s="360">
        <f t="shared" si="1"/>
        <v>1.3726835964310227</v>
      </c>
      <c r="P15" s="168">
        <v>11</v>
      </c>
      <c r="Q15" s="180" t="s">
        <v>174</v>
      </c>
      <c r="R15" s="345">
        <v>55776</v>
      </c>
      <c r="S15" s="373">
        <v>1457</v>
      </c>
      <c r="T15" s="182">
        <v>2</v>
      </c>
      <c r="U15" s="372">
        <v>2</v>
      </c>
      <c r="V15" s="374">
        <v>13516</v>
      </c>
    </row>
    <row r="16" spans="2:22" ht="15.75" thickBot="1" x14ac:dyDescent="0.3">
      <c r="B16" s="352">
        <v>12</v>
      </c>
      <c r="C16" s="347" t="s">
        <v>17</v>
      </c>
      <c r="D16" s="345">
        <v>55838</v>
      </c>
      <c r="E16" s="358">
        <v>13050</v>
      </c>
      <c r="F16" s="355">
        <v>9</v>
      </c>
      <c r="G16" s="362">
        <f t="shared" si="0"/>
        <v>0.68965517241379315</v>
      </c>
      <c r="H16" s="351" t="s">
        <v>170</v>
      </c>
      <c r="I16" s="352">
        <v>12</v>
      </c>
      <c r="J16" s="347" t="s">
        <v>17</v>
      </c>
      <c r="K16" s="345">
        <v>55838</v>
      </c>
      <c r="L16" s="358">
        <v>13050</v>
      </c>
      <c r="M16" s="355">
        <v>8</v>
      </c>
      <c r="N16" s="362">
        <f t="shared" si="1"/>
        <v>0.6130268199233716</v>
      </c>
      <c r="P16" s="168">
        <v>12</v>
      </c>
      <c r="Q16" s="180" t="s">
        <v>17</v>
      </c>
      <c r="R16" s="345">
        <v>55838</v>
      </c>
      <c r="S16" s="373">
        <v>13050</v>
      </c>
      <c r="T16" s="182">
        <v>7</v>
      </c>
      <c r="U16" s="372">
        <v>7</v>
      </c>
      <c r="V16" s="183" t="s">
        <v>351</v>
      </c>
    </row>
    <row r="17" spans="2:22" ht="27" customHeight="1" thickBot="1" x14ac:dyDescent="0.3">
      <c r="B17" s="352">
        <v>13</v>
      </c>
      <c r="C17" s="347" t="s">
        <v>175</v>
      </c>
      <c r="D17" s="345">
        <v>55918</v>
      </c>
      <c r="E17" s="358">
        <v>1970</v>
      </c>
      <c r="F17" s="355">
        <v>1</v>
      </c>
      <c r="G17" s="362">
        <f t="shared" si="0"/>
        <v>0.50761421319796951</v>
      </c>
      <c r="H17" s="351"/>
      <c r="I17" s="352">
        <v>13</v>
      </c>
      <c r="J17" s="347" t="s">
        <v>175</v>
      </c>
      <c r="K17" s="345">
        <v>55918</v>
      </c>
      <c r="L17" s="358">
        <v>1970</v>
      </c>
      <c r="M17" s="355">
        <v>1</v>
      </c>
      <c r="N17" s="362">
        <f t="shared" si="1"/>
        <v>0.50761421319796951</v>
      </c>
      <c r="P17" s="168">
        <v>13</v>
      </c>
      <c r="Q17" s="180" t="s">
        <v>175</v>
      </c>
      <c r="R17" s="345">
        <v>55918</v>
      </c>
      <c r="S17" s="373">
        <v>1970</v>
      </c>
      <c r="T17" s="182">
        <v>1</v>
      </c>
      <c r="U17" s="372">
        <v>1</v>
      </c>
      <c r="V17" s="183" t="s">
        <v>240</v>
      </c>
    </row>
    <row r="18" spans="2:22" ht="15.75" thickBot="1" x14ac:dyDescent="0.3">
      <c r="B18" s="352">
        <v>14</v>
      </c>
      <c r="C18" s="340" t="s">
        <v>176</v>
      </c>
      <c r="D18" s="345">
        <v>56014</v>
      </c>
      <c r="E18" s="358">
        <v>1333</v>
      </c>
      <c r="F18" s="355">
        <v>2</v>
      </c>
      <c r="G18" s="360">
        <f t="shared" si="0"/>
        <v>1.5003750937734435</v>
      </c>
      <c r="H18" s="351"/>
      <c r="I18" s="352">
        <v>14</v>
      </c>
      <c r="J18" s="340" t="s">
        <v>176</v>
      </c>
      <c r="K18" s="345">
        <v>56014</v>
      </c>
      <c r="L18" s="358">
        <v>1333</v>
      </c>
      <c r="M18" s="355">
        <v>2</v>
      </c>
      <c r="N18" s="360">
        <f t="shared" si="1"/>
        <v>1.5003750937734435</v>
      </c>
      <c r="P18" s="168">
        <v>14</v>
      </c>
      <c r="Q18" s="180" t="s">
        <v>176</v>
      </c>
      <c r="R18" s="345">
        <v>56014</v>
      </c>
      <c r="S18" s="373">
        <v>1333</v>
      </c>
      <c r="T18" s="182">
        <v>2</v>
      </c>
      <c r="U18" s="372">
        <v>2</v>
      </c>
      <c r="V18" s="374">
        <v>18264</v>
      </c>
    </row>
    <row r="19" spans="2:22" ht="27" customHeight="1" thickBot="1" x14ac:dyDescent="0.3">
      <c r="B19" s="352">
        <v>15</v>
      </c>
      <c r="C19" s="347" t="s">
        <v>177</v>
      </c>
      <c r="D19" s="345">
        <v>56096</v>
      </c>
      <c r="E19" s="358">
        <v>1430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1430</v>
      </c>
      <c r="M19" s="355">
        <v>0</v>
      </c>
      <c r="N19" s="362">
        <f t="shared" si="1"/>
        <v>0</v>
      </c>
      <c r="P19" s="168">
        <v>15</v>
      </c>
      <c r="Q19" s="180" t="s">
        <v>177</v>
      </c>
      <c r="R19" s="345">
        <v>56096</v>
      </c>
      <c r="S19" s="373">
        <v>1430</v>
      </c>
      <c r="T19" s="182">
        <v>0</v>
      </c>
      <c r="U19" s="372">
        <v>0</v>
      </c>
      <c r="V19" s="183" t="s">
        <v>241</v>
      </c>
    </row>
    <row r="20" spans="2:22" ht="15.75" thickBot="1" x14ac:dyDescent="0.3">
      <c r="B20" s="352">
        <v>16</v>
      </c>
      <c r="C20" s="347" t="s">
        <v>178</v>
      </c>
      <c r="D20" s="345">
        <v>56210</v>
      </c>
      <c r="E20" s="358">
        <v>4835</v>
      </c>
      <c r="F20" s="355">
        <v>3</v>
      </c>
      <c r="G20" s="362">
        <f t="shared" si="0"/>
        <v>0.62047569803516034</v>
      </c>
      <c r="H20" s="366"/>
      <c r="I20" s="352">
        <v>16</v>
      </c>
      <c r="J20" s="347" t="s">
        <v>178</v>
      </c>
      <c r="K20" s="345">
        <v>56210</v>
      </c>
      <c r="L20" s="358">
        <v>4835</v>
      </c>
      <c r="M20" s="355">
        <v>3</v>
      </c>
      <c r="N20" s="362">
        <f t="shared" si="1"/>
        <v>0.62047569803516034</v>
      </c>
      <c r="P20" s="168">
        <v>16</v>
      </c>
      <c r="Q20" s="180" t="s">
        <v>178</v>
      </c>
      <c r="R20" s="345">
        <v>56210</v>
      </c>
      <c r="S20" s="373">
        <v>4835</v>
      </c>
      <c r="T20" s="182">
        <v>3</v>
      </c>
      <c r="U20" s="372">
        <v>3</v>
      </c>
      <c r="V20" s="183" t="s">
        <v>349</v>
      </c>
    </row>
    <row r="21" spans="2:22" ht="15.75" thickBot="1" x14ac:dyDescent="0.3">
      <c r="B21" s="352">
        <v>17</v>
      </c>
      <c r="C21" s="347" t="s">
        <v>179</v>
      </c>
      <c r="D21" s="345">
        <v>56265</v>
      </c>
      <c r="E21" s="358">
        <v>1333</v>
      </c>
      <c r="F21" s="355">
        <v>1</v>
      </c>
      <c r="G21" s="362">
        <f t="shared" si="0"/>
        <v>0.75018754688672173</v>
      </c>
      <c r="H21" s="361"/>
      <c r="I21" s="352">
        <v>17</v>
      </c>
      <c r="J21" s="347" t="s">
        <v>179</v>
      </c>
      <c r="K21" s="345">
        <v>56265</v>
      </c>
      <c r="L21" s="358">
        <v>1333</v>
      </c>
      <c r="M21" s="355">
        <v>1</v>
      </c>
      <c r="N21" s="362">
        <f t="shared" si="1"/>
        <v>0.75018754688672173</v>
      </c>
      <c r="P21" s="168">
        <v>17</v>
      </c>
      <c r="Q21" s="180" t="s">
        <v>179</v>
      </c>
      <c r="R21" s="345">
        <v>56265</v>
      </c>
      <c r="S21" s="373">
        <v>1333</v>
      </c>
      <c r="T21" s="182">
        <v>1</v>
      </c>
      <c r="U21" s="372">
        <v>1</v>
      </c>
      <c r="V21" s="183" t="s">
        <v>242</v>
      </c>
    </row>
    <row r="22" spans="2:22" ht="15.75" thickBot="1" x14ac:dyDescent="0.3">
      <c r="B22" s="352">
        <v>18</v>
      </c>
      <c r="C22" s="347" t="s">
        <v>29</v>
      </c>
      <c r="D22" s="345">
        <v>56327</v>
      </c>
      <c r="E22" s="358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1184</v>
      </c>
      <c r="M22" s="355">
        <v>0</v>
      </c>
      <c r="N22" s="362">
        <f t="shared" si="1"/>
        <v>0</v>
      </c>
      <c r="P22" s="168">
        <v>18</v>
      </c>
      <c r="Q22" s="180" t="s">
        <v>29</v>
      </c>
      <c r="R22" s="345">
        <v>56327</v>
      </c>
      <c r="S22" s="373">
        <v>1184</v>
      </c>
      <c r="T22" s="182">
        <v>0</v>
      </c>
      <c r="U22" s="372">
        <v>0</v>
      </c>
      <c r="V22" s="183" t="s">
        <v>241</v>
      </c>
    </row>
    <row r="23" spans="2:22" ht="15.75" thickBot="1" x14ac:dyDescent="0.3">
      <c r="B23" s="352">
        <v>19</v>
      </c>
      <c r="C23" s="347" t="s">
        <v>180</v>
      </c>
      <c r="D23" s="345">
        <v>56354</v>
      </c>
      <c r="E23" s="358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2384</v>
      </c>
      <c r="M23" s="355">
        <v>0</v>
      </c>
      <c r="N23" s="362">
        <f t="shared" si="1"/>
        <v>0</v>
      </c>
      <c r="P23" s="168">
        <v>19</v>
      </c>
      <c r="Q23" s="180" t="s">
        <v>180</v>
      </c>
      <c r="R23" s="345">
        <v>56354</v>
      </c>
      <c r="S23" s="373">
        <v>2384</v>
      </c>
      <c r="T23" s="182">
        <v>0</v>
      </c>
      <c r="U23" s="372">
        <v>0</v>
      </c>
      <c r="V23" s="183" t="s">
        <v>241</v>
      </c>
    </row>
    <row r="24" spans="2:22" ht="27" customHeight="1" thickBot="1" x14ac:dyDescent="0.3">
      <c r="B24" s="352">
        <v>20</v>
      </c>
      <c r="C24" s="340" t="s">
        <v>181</v>
      </c>
      <c r="D24" s="345">
        <v>56425</v>
      </c>
      <c r="E24" s="358">
        <v>2356</v>
      </c>
      <c r="F24" s="355">
        <v>3</v>
      </c>
      <c r="G24" s="360">
        <f t="shared" si="0"/>
        <v>1.2733446519524618</v>
      </c>
      <c r="H24" s="351"/>
      <c r="I24" s="352">
        <v>20</v>
      </c>
      <c r="J24" s="340" t="s">
        <v>181</v>
      </c>
      <c r="K24" s="345">
        <v>56425</v>
      </c>
      <c r="L24" s="358">
        <v>2356</v>
      </c>
      <c r="M24" s="355">
        <v>3</v>
      </c>
      <c r="N24" s="360">
        <f t="shared" si="1"/>
        <v>1.2733446519524618</v>
      </c>
      <c r="P24" s="168">
        <v>20</v>
      </c>
      <c r="Q24" s="180" t="s">
        <v>181</v>
      </c>
      <c r="R24" s="345">
        <v>56425</v>
      </c>
      <c r="S24" s="373">
        <v>2356</v>
      </c>
      <c r="T24" s="182">
        <v>3</v>
      </c>
      <c r="U24" s="372">
        <v>3</v>
      </c>
      <c r="V24" s="374">
        <v>46388</v>
      </c>
    </row>
    <row r="25" spans="2:22" ht="27" customHeight="1" thickBot="1" x14ac:dyDescent="0.3">
      <c r="B25" s="352">
        <v>21</v>
      </c>
      <c r="C25" s="347" t="s">
        <v>182</v>
      </c>
      <c r="D25" s="345">
        <v>56461</v>
      </c>
      <c r="E25" s="358">
        <v>2493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2493</v>
      </c>
      <c r="M25" s="355">
        <v>0</v>
      </c>
      <c r="N25" s="362">
        <f t="shared" si="1"/>
        <v>0</v>
      </c>
      <c r="P25" s="168">
        <v>21</v>
      </c>
      <c r="Q25" s="180" t="s">
        <v>182</v>
      </c>
      <c r="R25" s="345">
        <v>56461</v>
      </c>
      <c r="S25" s="373">
        <v>2493</v>
      </c>
      <c r="T25" s="182">
        <v>0</v>
      </c>
      <c r="U25" s="372">
        <v>0</v>
      </c>
      <c r="V25" s="183" t="s">
        <v>241</v>
      </c>
    </row>
    <row r="26" spans="2:22" ht="27" customHeight="1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5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  <c r="P26" s="168">
        <v>22</v>
      </c>
      <c r="Q26" s="180" t="s">
        <v>183</v>
      </c>
      <c r="R26" s="345">
        <v>56522</v>
      </c>
      <c r="S26" s="373">
        <v>2694</v>
      </c>
      <c r="T26" s="182">
        <v>1</v>
      </c>
      <c r="U26" s="372">
        <v>1</v>
      </c>
      <c r="V26" s="183" t="s">
        <v>352</v>
      </c>
    </row>
    <row r="27" spans="2:22" ht="27" customHeight="1" thickBot="1" x14ac:dyDescent="0.3">
      <c r="B27" s="352">
        <v>23</v>
      </c>
      <c r="C27" s="347" t="s">
        <v>184</v>
      </c>
      <c r="D27" s="345">
        <v>56568</v>
      </c>
      <c r="E27" s="358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3056</v>
      </c>
      <c r="M27" s="355">
        <v>0</v>
      </c>
      <c r="N27" s="362">
        <f t="shared" si="1"/>
        <v>0</v>
      </c>
      <c r="P27" s="168">
        <v>23</v>
      </c>
      <c r="Q27" s="180" t="s">
        <v>184</v>
      </c>
      <c r="R27" s="345">
        <v>56568</v>
      </c>
      <c r="S27" s="373">
        <v>3056</v>
      </c>
      <c r="T27" s="182">
        <v>0</v>
      </c>
      <c r="U27" s="372">
        <v>0</v>
      </c>
      <c r="V27" s="183" t="s">
        <v>241</v>
      </c>
    </row>
    <row r="28" spans="2:22" ht="15.75" thickBot="1" x14ac:dyDescent="0.3">
      <c r="B28" s="352">
        <v>24</v>
      </c>
      <c r="C28" s="347" t="s">
        <v>185</v>
      </c>
      <c r="D28" s="345">
        <v>56666</v>
      </c>
      <c r="E28" s="358">
        <v>4786</v>
      </c>
      <c r="F28" s="355">
        <v>2</v>
      </c>
      <c r="G28" s="362">
        <f t="shared" si="0"/>
        <v>0.41788549937317176</v>
      </c>
      <c r="H28" s="351"/>
      <c r="I28" s="352">
        <v>24</v>
      </c>
      <c r="J28" s="347" t="s">
        <v>185</v>
      </c>
      <c r="K28" s="345">
        <v>56666</v>
      </c>
      <c r="L28" s="358">
        <v>4786</v>
      </c>
      <c r="M28" s="355">
        <v>3</v>
      </c>
      <c r="N28" s="362">
        <f t="shared" si="1"/>
        <v>0.62682824905975765</v>
      </c>
      <c r="P28" s="168">
        <v>24</v>
      </c>
      <c r="Q28" s="180" t="s">
        <v>185</v>
      </c>
      <c r="R28" s="345">
        <v>56666</v>
      </c>
      <c r="S28" s="373">
        <v>4786</v>
      </c>
      <c r="T28" s="182">
        <v>2</v>
      </c>
      <c r="U28" s="372">
        <v>2</v>
      </c>
      <c r="V28" s="183" t="s">
        <v>243</v>
      </c>
    </row>
    <row r="29" spans="2:22" ht="15.75" thickBot="1" x14ac:dyDescent="0.3">
      <c r="B29" s="352">
        <v>25</v>
      </c>
      <c r="C29" s="347" t="s">
        <v>186</v>
      </c>
      <c r="D29" s="345">
        <v>57314</v>
      </c>
      <c r="E29" s="358">
        <v>1702</v>
      </c>
      <c r="F29" s="355">
        <v>1</v>
      </c>
      <c r="G29" s="362">
        <f t="shared" si="0"/>
        <v>0.58754406580493534</v>
      </c>
      <c r="H29" s="361"/>
      <c r="I29" s="352">
        <v>25</v>
      </c>
      <c r="J29" s="347" t="s">
        <v>186</v>
      </c>
      <c r="K29" s="345">
        <v>57314</v>
      </c>
      <c r="L29" s="358">
        <v>1702</v>
      </c>
      <c r="M29" s="355">
        <v>1</v>
      </c>
      <c r="N29" s="362">
        <f t="shared" si="1"/>
        <v>0.58754406580493534</v>
      </c>
      <c r="P29" s="168">
        <v>25</v>
      </c>
      <c r="Q29" s="180" t="s">
        <v>186</v>
      </c>
      <c r="R29" s="345">
        <v>57314</v>
      </c>
      <c r="S29" s="373">
        <v>1702</v>
      </c>
      <c r="T29" s="182">
        <v>1</v>
      </c>
      <c r="U29" s="372">
        <v>1</v>
      </c>
      <c r="V29" s="183" t="s">
        <v>348</v>
      </c>
    </row>
    <row r="30" spans="2:22" ht="15.75" thickBot="1" x14ac:dyDescent="0.3">
      <c r="B30" s="352">
        <v>26</v>
      </c>
      <c r="C30" s="347" t="s">
        <v>187</v>
      </c>
      <c r="D30" s="345">
        <v>56773</v>
      </c>
      <c r="E30" s="358">
        <v>2341</v>
      </c>
      <c r="F30" s="355">
        <v>2</v>
      </c>
      <c r="G30" s="362">
        <f t="shared" si="0"/>
        <v>0.8543357539513029</v>
      </c>
      <c r="H30" s="351"/>
      <c r="I30" s="352">
        <v>26</v>
      </c>
      <c r="J30" s="347" t="s">
        <v>187</v>
      </c>
      <c r="K30" s="345">
        <v>56773</v>
      </c>
      <c r="L30" s="358">
        <v>2341</v>
      </c>
      <c r="M30" s="355">
        <v>2</v>
      </c>
      <c r="N30" s="362">
        <f t="shared" si="1"/>
        <v>0.8543357539513029</v>
      </c>
      <c r="P30" s="168">
        <v>26</v>
      </c>
      <c r="Q30" s="180" t="s">
        <v>187</v>
      </c>
      <c r="R30" s="345">
        <v>56773</v>
      </c>
      <c r="S30" s="373">
        <v>2341</v>
      </c>
      <c r="T30" s="182">
        <v>2</v>
      </c>
      <c r="U30" s="372">
        <v>2</v>
      </c>
      <c r="V30" s="183" t="s">
        <v>353</v>
      </c>
    </row>
    <row r="31" spans="2:22" ht="27" customHeight="1" thickBot="1" x14ac:dyDescent="0.3">
      <c r="B31" s="352">
        <v>27</v>
      </c>
      <c r="C31" s="347" t="s">
        <v>47</v>
      </c>
      <c r="D31" s="345">
        <v>56844</v>
      </c>
      <c r="E31" s="358">
        <v>3723</v>
      </c>
      <c r="F31" s="355">
        <v>2</v>
      </c>
      <c r="G31" s="362">
        <f t="shared" si="0"/>
        <v>0.53720118184260002</v>
      </c>
      <c r="H31" s="351"/>
      <c r="I31" s="352">
        <v>27</v>
      </c>
      <c r="J31" s="347" t="s">
        <v>47</v>
      </c>
      <c r="K31" s="345">
        <v>56844</v>
      </c>
      <c r="L31" s="358">
        <v>3723</v>
      </c>
      <c r="M31" s="355">
        <v>2</v>
      </c>
      <c r="N31" s="362">
        <f t="shared" si="1"/>
        <v>0.53720118184260002</v>
      </c>
      <c r="P31" s="168">
        <v>27</v>
      </c>
      <c r="Q31" s="180" t="s">
        <v>47</v>
      </c>
      <c r="R31" s="345">
        <v>56844</v>
      </c>
      <c r="S31" s="373">
        <v>3723</v>
      </c>
      <c r="T31" s="182">
        <v>3</v>
      </c>
      <c r="U31" s="372">
        <v>3</v>
      </c>
      <c r="V31" s="183" t="s">
        <v>354</v>
      </c>
    </row>
    <row r="32" spans="2:22" ht="27" customHeight="1" thickBot="1" x14ac:dyDescent="0.3">
      <c r="B32" s="352">
        <v>28</v>
      </c>
      <c r="C32" s="347" t="s">
        <v>49</v>
      </c>
      <c r="D32" s="345">
        <v>56988</v>
      </c>
      <c r="E32" s="358">
        <v>3724</v>
      </c>
      <c r="F32" s="355">
        <v>3</v>
      </c>
      <c r="G32" s="362">
        <f t="shared" si="0"/>
        <v>0.80558539205155744</v>
      </c>
      <c r="H32" s="351"/>
      <c r="I32" s="352">
        <v>28</v>
      </c>
      <c r="J32" s="347" t="s">
        <v>49</v>
      </c>
      <c r="K32" s="345">
        <v>56988</v>
      </c>
      <c r="L32" s="358">
        <v>3724</v>
      </c>
      <c r="M32" s="355">
        <v>3</v>
      </c>
      <c r="N32" s="362">
        <f t="shared" si="1"/>
        <v>0.80558539205155744</v>
      </c>
      <c r="P32" s="168">
        <v>28</v>
      </c>
      <c r="Q32" s="180" t="s">
        <v>49</v>
      </c>
      <c r="R32" s="345">
        <v>56988</v>
      </c>
      <c r="S32" s="373">
        <v>3724</v>
      </c>
      <c r="T32" s="182">
        <v>3</v>
      </c>
      <c r="U32" s="372">
        <v>3</v>
      </c>
      <c r="V32" s="183" t="s">
        <v>354</v>
      </c>
    </row>
    <row r="33" spans="2:22" ht="27" customHeight="1" thickBot="1" x14ac:dyDescent="0.3">
      <c r="B33" s="352">
        <v>29</v>
      </c>
      <c r="C33" s="347" t="s">
        <v>188</v>
      </c>
      <c r="D33" s="345">
        <v>57083</v>
      </c>
      <c r="E33" s="358">
        <v>2362</v>
      </c>
      <c r="F33" s="355">
        <v>1</v>
      </c>
      <c r="G33" s="362">
        <f t="shared" si="0"/>
        <v>0.42337002540220153</v>
      </c>
      <c r="H33" s="351"/>
      <c r="I33" s="352">
        <v>29</v>
      </c>
      <c r="J33" s="347" t="s">
        <v>188</v>
      </c>
      <c r="K33" s="345">
        <v>57083</v>
      </c>
      <c r="L33" s="358">
        <v>2362</v>
      </c>
      <c r="M33" s="355">
        <v>1</v>
      </c>
      <c r="N33" s="362">
        <f t="shared" si="1"/>
        <v>0.42337002540220153</v>
      </c>
      <c r="P33" s="168">
        <v>29</v>
      </c>
      <c r="Q33" s="180" t="s">
        <v>188</v>
      </c>
      <c r="R33" s="345">
        <v>57083</v>
      </c>
      <c r="S33" s="373">
        <v>2362</v>
      </c>
      <c r="T33" s="182">
        <v>1</v>
      </c>
      <c r="U33" s="372">
        <v>1</v>
      </c>
      <c r="V33" s="183" t="s">
        <v>243</v>
      </c>
    </row>
    <row r="34" spans="2:22" ht="15.75" thickBot="1" x14ac:dyDescent="0.3">
      <c r="B34" s="352">
        <v>30</v>
      </c>
      <c r="C34" s="347" t="s">
        <v>53</v>
      </c>
      <c r="D34" s="345">
        <v>57163</v>
      </c>
      <c r="E34" s="358">
        <v>1515</v>
      </c>
      <c r="F34" s="355">
        <v>1</v>
      </c>
      <c r="G34" s="362">
        <f t="shared" si="0"/>
        <v>0.66006600660066006</v>
      </c>
      <c r="H34" s="351" t="s">
        <v>170</v>
      </c>
      <c r="I34" s="352">
        <v>30</v>
      </c>
      <c r="J34" s="347" t="s">
        <v>53</v>
      </c>
      <c r="K34" s="345">
        <v>57163</v>
      </c>
      <c r="L34" s="358">
        <v>1515</v>
      </c>
      <c r="M34" s="355">
        <v>0</v>
      </c>
      <c r="N34" s="362">
        <f t="shared" si="1"/>
        <v>0</v>
      </c>
      <c r="P34" s="168">
        <v>30</v>
      </c>
      <c r="Q34" s="180" t="s">
        <v>53</v>
      </c>
      <c r="R34" s="345">
        <v>57163</v>
      </c>
      <c r="S34" s="373">
        <v>1515</v>
      </c>
      <c r="T34" s="182">
        <v>1</v>
      </c>
      <c r="U34" s="372">
        <v>1</v>
      </c>
      <c r="V34" s="183" t="s">
        <v>250</v>
      </c>
    </row>
    <row r="35" spans="2:22" ht="15.75" thickBot="1" x14ac:dyDescent="0.3">
      <c r="B35" s="352">
        <v>31</v>
      </c>
      <c r="C35" s="347" t="s">
        <v>55</v>
      </c>
      <c r="D35" s="345">
        <v>57225</v>
      </c>
      <c r="E35" s="358">
        <v>1817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1817</v>
      </c>
      <c r="M35" s="355">
        <v>0</v>
      </c>
      <c r="N35" s="362">
        <f t="shared" si="1"/>
        <v>0</v>
      </c>
      <c r="P35" s="168">
        <v>31</v>
      </c>
      <c r="Q35" s="180" t="s">
        <v>55</v>
      </c>
      <c r="R35" s="345">
        <v>57225</v>
      </c>
      <c r="S35" s="373">
        <v>1817</v>
      </c>
      <c r="T35" s="182">
        <v>0</v>
      </c>
      <c r="U35" s="372">
        <v>0</v>
      </c>
      <c r="V35" s="183" t="s">
        <v>241</v>
      </c>
    </row>
    <row r="36" spans="2:22" ht="27" customHeight="1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2</v>
      </c>
      <c r="G36" s="362">
        <f t="shared" si="0"/>
        <v>0.47092064987049681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3</v>
      </c>
      <c r="N36" s="362">
        <f t="shared" si="1"/>
        <v>0.70638097480574524</v>
      </c>
      <c r="P36" s="168">
        <v>32</v>
      </c>
      <c r="Q36" s="180" t="s">
        <v>57</v>
      </c>
      <c r="R36" s="345">
        <v>57350</v>
      </c>
      <c r="S36" s="373">
        <v>4247</v>
      </c>
      <c r="T36" s="182">
        <v>2</v>
      </c>
      <c r="U36" s="372">
        <v>2</v>
      </c>
      <c r="V36" s="183" t="s">
        <v>246</v>
      </c>
    </row>
    <row r="37" spans="2:22" ht="27" customHeight="1" thickBot="1" x14ac:dyDescent="0.3">
      <c r="B37" s="352">
        <v>33</v>
      </c>
      <c r="C37" s="347" t="s">
        <v>189</v>
      </c>
      <c r="D37" s="345">
        <v>57449</v>
      </c>
      <c r="E37" s="358">
        <v>1365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1365</v>
      </c>
      <c r="M37" s="355">
        <v>0</v>
      </c>
      <c r="N37" s="362">
        <f t="shared" si="1"/>
        <v>0</v>
      </c>
      <c r="P37" s="168">
        <v>33</v>
      </c>
      <c r="Q37" s="180" t="s">
        <v>189</v>
      </c>
      <c r="R37" s="345">
        <v>57449</v>
      </c>
      <c r="S37" s="373">
        <v>1365</v>
      </c>
      <c r="T37" s="182">
        <v>0</v>
      </c>
      <c r="U37" s="372">
        <v>0</v>
      </c>
      <c r="V37" s="183" t="s">
        <v>241</v>
      </c>
    </row>
    <row r="38" spans="2:22" ht="27" customHeight="1" thickBot="1" x14ac:dyDescent="0.3">
      <c r="B38" s="352">
        <v>34</v>
      </c>
      <c r="C38" s="340" t="s">
        <v>61</v>
      </c>
      <c r="D38" s="345">
        <v>55062</v>
      </c>
      <c r="E38" s="358">
        <v>3051</v>
      </c>
      <c r="F38" s="355">
        <v>5</v>
      </c>
      <c r="G38" s="360">
        <f t="shared" si="0"/>
        <v>1.6388069485414618</v>
      </c>
      <c r="H38" s="351"/>
      <c r="I38" s="352">
        <v>34</v>
      </c>
      <c r="J38" s="340" t="s">
        <v>61</v>
      </c>
      <c r="K38" s="345">
        <v>55062</v>
      </c>
      <c r="L38" s="358">
        <v>3051</v>
      </c>
      <c r="M38" s="355">
        <v>5</v>
      </c>
      <c r="N38" s="360">
        <f t="shared" si="1"/>
        <v>1.6388069485414618</v>
      </c>
      <c r="P38" s="168">
        <v>34</v>
      </c>
      <c r="Q38" s="180" t="s">
        <v>61</v>
      </c>
      <c r="R38" s="345">
        <v>55062</v>
      </c>
      <c r="S38" s="373">
        <v>3051</v>
      </c>
      <c r="T38" s="182">
        <v>4</v>
      </c>
      <c r="U38" s="372">
        <v>4</v>
      </c>
      <c r="V38" s="374">
        <v>11324</v>
      </c>
    </row>
    <row r="39" spans="2:22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  <c r="P39" s="168">
        <v>35</v>
      </c>
      <c r="Q39" s="180" t="s">
        <v>190</v>
      </c>
      <c r="R39" s="345">
        <v>57546</v>
      </c>
      <c r="S39" s="373">
        <v>1492</v>
      </c>
      <c r="T39" s="182">
        <v>0</v>
      </c>
      <c r="U39" s="372">
        <v>0</v>
      </c>
      <c r="V39" s="183" t="s">
        <v>241</v>
      </c>
    </row>
    <row r="40" spans="2:22" ht="27" customHeight="1" thickBot="1" x14ac:dyDescent="0.3">
      <c r="B40" s="352">
        <v>36</v>
      </c>
      <c r="C40" s="340" t="s">
        <v>65</v>
      </c>
      <c r="D40" s="345">
        <v>57582</v>
      </c>
      <c r="E40" s="358">
        <v>4425</v>
      </c>
      <c r="F40" s="355">
        <v>5</v>
      </c>
      <c r="G40" s="360">
        <f t="shared" si="0"/>
        <v>1.1299435028248588</v>
      </c>
      <c r="H40" s="351"/>
      <c r="I40" s="352">
        <v>36</v>
      </c>
      <c r="J40" s="340" t="s">
        <v>65</v>
      </c>
      <c r="K40" s="345">
        <v>57582</v>
      </c>
      <c r="L40" s="358">
        <v>4425</v>
      </c>
      <c r="M40" s="355">
        <v>5</v>
      </c>
      <c r="N40" s="360">
        <f t="shared" si="1"/>
        <v>1.1299435028248588</v>
      </c>
      <c r="P40" s="168">
        <v>36</v>
      </c>
      <c r="Q40" s="180" t="s">
        <v>65</v>
      </c>
      <c r="R40" s="345">
        <v>57582</v>
      </c>
      <c r="S40" s="373">
        <v>4425</v>
      </c>
      <c r="T40" s="182">
        <v>6</v>
      </c>
      <c r="U40" s="372">
        <v>6</v>
      </c>
      <c r="V40" s="374">
        <v>13150</v>
      </c>
    </row>
    <row r="41" spans="2:22" ht="27" customHeight="1" thickBot="1" x14ac:dyDescent="0.3">
      <c r="B41" s="352">
        <v>37</v>
      </c>
      <c r="C41" s="347" t="s">
        <v>191</v>
      </c>
      <c r="D41" s="345">
        <v>57644</v>
      </c>
      <c r="E41" s="358">
        <v>2734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58">
        <v>2734</v>
      </c>
      <c r="M41" s="355">
        <v>1</v>
      </c>
      <c r="N41" s="362">
        <f t="shared" si="1"/>
        <v>0.365764447695684</v>
      </c>
      <c r="P41" s="168">
        <v>37</v>
      </c>
      <c r="Q41" s="180" t="s">
        <v>191</v>
      </c>
      <c r="R41" s="345">
        <v>57644</v>
      </c>
      <c r="S41" s="373">
        <v>2734</v>
      </c>
      <c r="T41" s="182">
        <v>0</v>
      </c>
      <c r="U41" s="372">
        <v>0</v>
      </c>
      <c r="V41" s="183" t="s">
        <v>241</v>
      </c>
    </row>
    <row r="42" spans="2:22" ht="27" customHeight="1" thickBot="1" x14ac:dyDescent="0.3">
      <c r="B42" s="352">
        <v>38</v>
      </c>
      <c r="C42" s="347" t="s">
        <v>192</v>
      </c>
      <c r="D42" s="345">
        <v>57706</v>
      </c>
      <c r="E42" s="358">
        <v>46890</v>
      </c>
      <c r="F42" s="355">
        <v>29</v>
      </c>
      <c r="G42" s="362">
        <f t="shared" si="0"/>
        <v>0.61846875666453405</v>
      </c>
      <c r="H42" s="351"/>
      <c r="I42" s="352">
        <v>38</v>
      </c>
      <c r="J42" s="347" t="s">
        <v>192</v>
      </c>
      <c r="K42" s="345">
        <v>57706</v>
      </c>
      <c r="L42" s="358">
        <v>46890</v>
      </c>
      <c r="M42" s="355">
        <v>30</v>
      </c>
      <c r="N42" s="362">
        <f t="shared" si="1"/>
        <v>0.63979526551503518</v>
      </c>
      <c r="P42" s="168">
        <v>38</v>
      </c>
      <c r="Q42" s="180" t="s">
        <v>192</v>
      </c>
      <c r="R42" s="345">
        <v>57706</v>
      </c>
      <c r="S42" s="373">
        <v>46890</v>
      </c>
      <c r="T42" s="182">
        <v>28</v>
      </c>
      <c r="U42" s="372">
        <v>28</v>
      </c>
      <c r="V42" s="183" t="s">
        <v>249</v>
      </c>
    </row>
    <row r="43" spans="2:22" ht="15.75" thickBot="1" x14ac:dyDescent="0.3">
      <c r="B43" s="352">
        <v>39</v>
      </c>
      <c r="C43" s="347" t="s">
        <v>71</v>
      </c>
      <c r="D43" s="345">
        <v>57742</v>
      </c>
      <c r="E43" s="358">
        <v>3873</v>
      </c>
      <c r="F43" s="355">
        <v>3</v>
      </c>
      <c r="G43" s="362">
        <f t="shared" si="0"/>
        <v>0.77459333849728895</v>
      </c>
      <c r="H43" s="366"/>
      <c r="I43" s="352">
        <v>39</v>
      </c>
      <c r="J43" s="340" t="s">
        <v>71</v>
      </c>
      <c r="K43" s="345">
        <v>57742</v>
      </c>
      <c r="L43" s="358">
        <v>3873</v>
      </c>
      <c r="M43" s="355">
        <v>4</v>
      </c>
      <c r="N43" s="360">
        <f t="shared" si="1"/>
        <v>1.0327911179963851</v>
      </c>
      <c r="P43" s="168">
        <v>39</v>
      </c>
      <c r="Q43" s="180" t="s">
        <v>71</v>
      </c>
      <c r="R43" s="345">
        <v>57742</v>
      </c>
      <c r="S43" s="373">
        <v>3873</v>
      </c>
      <c r="T43" s="182">
        <v>3</v>
      </c>
      <c r="U43" s="372">
        <v>3</v>
      </c>
      <c r="V43" s="183" t="s">
        <v>355</v>
      </c>
    </row>
    <row r="44" spans="2:22" ht="15.75" thickBot="1" x14ac:dyDescent="0.3">
      <c r="B44" s="352">
        <v>40</v>
      </c>
      <c r="C44" s="347" t="s">
        <v>193</v>
      </c>
      <c r="D44" s="345">
        <v>57948</v>
      </c>
      <c r="E44" s="358">
        <v>2282</v>
      </c>
      <c r="F44" s="355">
        <v>1</v>
      </c>
      <c r="G44" s="362">
        <f t="shared" si="0"/>
        <v>0.43821209465381245</v>
      </c>
      <c r="H44" s="366"/>
      <c r="I44" s="352">
        <v>40</v>
      </c>
      <c r="J44" s="347" t="s">
        <v>193</v>
      </c>
      <c r="K44" s="345">
        <v>57948</v>
      </c>
      <c r="L44" s="358">
        <v>2282</v>
      </c>
      <c r="M44" s="355">
        <v>2</v>
      </c>
      <c r="N44" s="362">
        <f t="shared" si="1"/>
        <v>0.87642418930762489</v>
      </c>
      <c r="P44" s="168">
        <v>40</v>
      </c>
      <c r="Q44" s="180" t="s">
        <v>193</v>
      </c>
      <c r="R44" s="345">
        <v>57948</v>
      </c>
      <c r="S44" s="373">
        <v>2282</v>
      </c>
      <c r="T44" s="182">
        <v>1</v>
      </c>
      <c r="U44" s="372">
        <v>1</v>
      </c>
      <c r="V44" s="183" t="s">
        <v>356</v>
      </c>
    </row>
    <row r="45" spans="2:22" ht="15.75" thickBot="1" x14ac:dyDescent="0.3">
      <c r="B45" s="352">
        <v>41</v>
      </c>
      <c r="C45" s="347" t="s">
        <v>75</v>
      </c>
      <c r="D45" s="345">
        <v>57831</v>
      </c>
      <c r="E45" s="358">
        <v>1491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1491</v>
      </c>
      <c r="M45" s="355">
        <v>0</v>
      </c>
      <c r="N45" s="362">
        <f t="shared" si="1"/>
        <v>0</v>
      </c>
      <c r="P45" s="168">
        <v>41</v>
      </c>
      <c r="Q45" s="180" t="s">
        <v>75</v>
      </c>
      <c r="R45" s="345">
        <v>57831</v>
      </c>
      <c r="S45" s="373">
        <v>1491</v>
      </c>
      <c r="T45" s="182">
        <v>0</v>
      </c>
      <c r="U45" s="372">
        <v>0</v>
      </c>
      <c r="V45" s="183" t="s">
        <v>241</v>
      </c>
    </row>
    <row r="46" spans="2:22" ht="15.75" thickBot="1" x14ac:dyDescent="0.3">
      <c r="B46" s="352">
        <v>42</v>
      </c>
      <c r="C46" s="347" t="s">
        <v>194</v>
      </c>
      <c r="D46" s="345">
        <v>57902</v>
      </c>
      <c r="E46" s="358">
        <v>9130</v>
      </c>
      <c r="F46" s="355">
        <v>8</v>
      </c>
      <c r="G46" s="362">
        <f t="shared" si="0"/>
        <v>0.87623220153340631</v>
      </c>
      <c r="H46" s="351"/>
      <c r="I46" s="352">
        <v>42</v>
      </c>
      <c r="J46" s="347" t="s">
        <v>194</v>
      </c>
      <c r="K46" s="345">
        <v>57902</v>
      </c>
      <c r="L46" s="358">
        <v>9130</v>
      </c>
      <c r="M46" s="355">
        <v>8</v>
      </c>
      <c r="N46" s="362">
        <f t="shared" si="1"/>
        <v>0.87623220153340631</v>
      </c>
      <c r="P46" s="168">
        <v>42</v>
      </c>
      <c r="Q46" s="180" t="s">
        <v>194</v>
      </c>
      <c r="R46" s="345">
        <v>57902</v>
      </c>
      <c r="S46" s="373">
        <v>9130</v>
      </c>
      <c r="T46" s="182">
        <v>6</v>
      </c>
      <c r="U46" s="372">
        <v>6</v>
      </c>
      <c r="V46" s="183" t="s">
        <v>250</v>
      </c>
    </row>
    <row r="47" spans="2:22" ht="15.75" thickBot="1" x14ac:dyDescent="0.3">
      <c r="B47" s="352">
        <v>43</v>
      </c>
      <c r="C47" s="347" t="s">
        <v>79</v>
      </c>
      <c r="D47" s="345">
        <v>58008</v>
      </c>
      <c r="E47" s="358">
        <v>3813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3813</v>
      </c>
      <c r="M47" s="355">
        <v>0</v>
      </c>
      <c r="N47" s="362">
        <f t="shared" si="1"/>
        <v>0</v>
      </c>
      <c r="P47" s="168">
        <v>43</v>
      </c>
      <c r="Q47" s="180" t="s">
        <v>79</v>
      </c>
      <c r="R47" s="345">
        <v>58008</v>
      </c>
      <c r="S47" s="373">
        <v>3813</v>
      </c>
      <c r="T47" s="182">
        <v>0</v>
      </c>
      <c r="U47" s="372">
        <v>0</v>
      </c>
      <c r="V47" s="183" t="s">
        <v>241</v>
      </c>
    </row>
    <row r="48" spans="2:22" ht="15.75" thickBot="1" x14ac:dyDescent="0.3">
      <c r="B48" s="352">
        <v>44</v>
      </c>
      <c r="C48" s="340" t="s">
        <v>81</v>
      </c>
      <c r="D48" s="345">
        <v>58142</v>
      </c>
      <c r="E48" s="358">
        <v>4297</v>
      </c>
      <c r="F48" s="355">
        <v>5</v>
      </c>
      <c r="G48" s="360">
        <f t="shared" si="0"/>
        <v>1.1636025133814289</v>
      </c>
      <c r="H48" s="351"/>
      <c r="I48" s="352">
        <v>44</v>
      </c>
      <c r="J48" s="340" t="s">
        <v>81</v>
      </c>
      <c r="K48" s="345">
        <v>58142</v>
      </c>
      <c r="L48" s="358">
        <v>4297</v>
      </c>
      <c r="M48" s="355">
        <v>7</v>
      </c>
      <c r="N48" s="360">
        <f t="shared" si="1"/>
        <v>1.6290435187340004</v>
      </c>
      <c r="P48" s="168">
        <v>44</v>
      </c>
      <c r="Q48" s="180" t="s">
        <v>81</v>
      </c>
      <c r="R48" s="345">
        <v>58142</v>
      </c>
      <c r="S48" s="373">
        <v>4297</v>
      </c>
      <c r="T48" s="182">
        <v>5</v>
      </c>
      <c r="U48" s="372">
        <v>5</v>
      </c>
      <c r="V48" s="374">
        <v>42370</v>
      </c>
    </row>
    <row r="49" spans="2:22" ht="39.75" customHeight="1" thickBot="1" x14ac:dyDescent="0.3">
      <c r="B49" s="352">
        <v>45</v>
      </c>
      <c r="C49" s="347" t="s">
        <v>195</v>
      </c>
      <c r="D49" s="345">
        <v>58204</v>
      </c>
      <c r="E49" s="358">
        <v>1494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1494</v>
      </c>
      <c r="M49" s="355">
        <v>0</v>
      </c>
      <c r="N49" s="362">
        <f t="shared" si="1"/>
        <v>0</v>
      </c>
      <c r="P49" s="168">
        <v>45</v>
      </c>
      <c r="Q49" s="180" t="s">
        <v>195</v>
      </c>
      <c r="R49" s="345">
        <v>58204</v>
      </c>
      <c r="S49" s="373">
        <v>1494</v>
      </c>
      <c r="T49" s="182">
        <v>0</v>
      </c>
      <c r="U49" s="372">
        <v>0</v>
      </c>
      <c r="V49" s="183" t="s">
        <v>241</v>
      </c>
    </row>
    <row r="50" spans="2:22" ht="27" customHeight="1" thickBot="1" x14ac:dyDescent="0.3">
      <c r="B50" s="352">
        <v>46</v>
      </c>
      <c r="C50" s="347" t="s">
        <v>196</v>
      </c>
      <c r="D50" s="345">
        <v>55106</v>
      </c>
      <c r="E50" s="358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1177</v>
      </c>
      <c r="M50" s="355">
        <v>0</v>
      </c>
      <c r="N50" s="362">
        <f t="shared" si="1"/>
        <v>0</v>
      </c>
      <c r="P50" s="168">
        <v>46</v>
      </c>
      <c r="Q50" s="180" t="s">
        <v>196</v>
      </c>
      <c r="R50" s="345">
        <v>55106</v>
      </c>
      <c r="S50" s="373">
        <v>1177</v>
      </c>
      <c r="T50" s="182">
        <v>0</v>
      </c>
      <c r="U50" s="372">
        <v>0</v>
      </c>
      <c r="V50" s="183" t="s">
        <v>241</v>
      </c>
    </row>
    <row r="51" spans="2:22" ht="15.75" thickBot="1" x14ac:dyDescent="0.3">
      <c r="B51" s="352">
        <v>47</v>
      </c>
      <c r="C51" s="340" t="s">
        <v>87</v>
      </c>
      <c r="D51" s="345">
        <v>58259</v>
      </c>
      <c r="E51" s="358">
        <v>4970</v>
      </c>
      <c r="F51" s="355">
        <v>5</v>
      </c>
      <c r="G51" s="360">
        <f t="shared" si="0"/>
        <v>1.0060362173038229</v>
      </c>
      <c r="H51" s="351"/>
      <c r="I51" s="352">
        <v>47</v>
      </c>
      <c r="J51" s="340" t="s">
        <v>87</v>
      </c>
      <c r="K51" s="345">
        <v>58259</v>
      </c>
      <c r="L51" s="358">
        <v>4970</v>
      </c>
      <c r="M51" s="355">
        <v>5</v>
      </c>
      <c r="N51" s="360">
        <f t="shared" si="1"/>
        <v>1.0060362173038229</v>
      </c>
      <c r="P51" s="168">
        <v>47</v>
      </c>
      <c r="Q51" s="180" t="s">
        <v>87</v>
      </c>
      <c r="R51" s="345">
        <v>58259</v>
      </c>
      <c r="S51" s="373">
        <v>4970</v>
      </c>
      <c r="T51" s="182">
        <v>5</v>
      </c>
      <c r="U51" s="372">
        <v>5</v>
      </c>
      <c r="V51" s="375">
        <v>44197</v>
      </c>
    </row>
    <row r="52" spans="2:22" ht="15.75" thickBot="1" x14ac:dyDescent="0.3">
      <c r="B52" s="352">
        <v>48</v>
      </c>
      <c r="C52" s="340" t="s">
        <v>89</v>
      </c>
      <c r="D52" s="345">
        <v>58311</v>
      </c>
      <c r="E52" s="358">
        <v>4646</v>
      </c>
      <c r="F52" s="355">
        <v>6</v>
      </c>
      <c r="G52" s="360">
        <f t="shared" si="0"/>
        <v>1.2914334911752046</v>
      </c>
      <c r="H52" s="351"/>
      <c r="I52" s="352">
        <v>48</v>
      </c>
      <c r="J52" s="340" t="s">
        <v>89</v>
      </c>
      <c r="K52" s="345">
        <v>58311</v>
      </c>
      <c r="L52" s="358">
        <v>4646</v>
      </c>
      <c r="M52" s="355">
        <v>6</v>
      </c>
      <c r="N52" s="360">
        <f t="shared" si="1"/>
        <v>1.2914334911752046</v>
      </c>
      <c r="P52" s="168">
        <v>48</v>
      </c>
      <c r="Q52" s="180" t="s">
        <v>89</v>
      </c>
      <c r="R52" s="345">
        <v>58311</v>
      </c>
      <c r="S52" s="373">
        <v>4646</v>
      </c>
      <c r="T52" s="182">
        <v>5</v>
      </c>
      <c r="U52" s="372">
        <v>5</v>
      </c>
      <c r="V52" s="375">
        <v>44409</v>
      </c>
    </row>
    <row r="53" spans="2:22" ht="39.75" customHeight="1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  <c r="P53" s="168">
        <v>49</v>
      </c>
      <c r="Q53" s="180" t="s">
        <v>197</v>
      </c>
      <c r="R53" s="345">
        <v>58357</v>
      </c>
      <c r="S53" s="373">
        <v>2291</v>
      </c>
      <c r="T53" s="182">
        <v>0</v>
      </c>
      <c r="U53" s="372">
        <v>0</v>
      </c>
      <c r="V53" s="183" t="s">
        <v>241</v>
      </c>
    </row>
    <row r="54" spans="2:22" ht="27" customHeight="1" thickBot="1" x14ac:dyDescent="0.3">
      <c r="B54" s="352">
        <v>50</v>
      </c>
      <c r="C54" s="347" t="s">
        <v>198</v>
      </c>
      <c r="D54" s="345">
        <v>58393</v>
      </c>
      <c r="E54" s="358">
        <v>1365</v>
      </c>
      <c r="F54" s="355">
        <v>1</v>
      </c>
      <c r="G54" s="362">
        <f t="shared" si="0"/>
        <v>0.73260073260073255</v>
      </c>
      <c r="H54" s="351"/>
      <c r="I54" s="352">
        <v>50</v>
      </c>
      <c r="J54" s="347" t="s">
        <v>198</v>
      </c>
      <c r="K54" s="345">
        <v>58393</v>
      </c>
      <c r="L54" s="358">
        <v>1365</v>
      </c>
      <c r="M54" s="355">
        <v>1</v>
      </c>
      <c r="N54" s="362">
        <f t="shared" si="1"/>
        <v>0.73260073260073255</v>
      </c>
      <c r="P54" s="168">
        <v>50</v>
      </c>
      <c r="Q54" s="180" t="s">
        <v>198</v>
      </c>
      <c r="R54" s="345">
        <v>58393</v>
      </c>
      <c r="S54" s="373">
        <v>1365</v>
      </c>
      <c r="T54" s="182">
        <v>1</v>
      </c>
      <c r="U54" s="372">
        <v>1</v>
      </c>
      <c r="V54" s="183" t="s">
        <v>247</v>
      </c>
    </row>
    <row r="55" spans="2:22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  <c r="P55" s="168">
        <v>51</v>
      </c>
      <c r="Q55" s="180" t="s">
        <v>199</v>
      </c>
      <c r="R55" s="345">
        <v>58464</v>
      </c>
      <c r="S55" s="373">
        <v>1634</v>
      </c>
      <c r="T55" s="182">
        <v>0</v>
      </c>
      <c r="U55" s="372">
        <v>0</v>
      </c>
      <c r="V55" s="183" t="s">
        <v>241</v>
      </c>
    </row>
    <row r="56" spans="2:22" ht="15.75" thickBot="1" x14ac:dyDescent="0.3">
      <c r="B56" s="352">
        <v>52</v>
      </c>
      <c r="C56" s="347" t="s">
        <v>200</v>
      </c>
      <c r="D56" s="345">
        <v>58534</v>
      </c>
      <c r="E56" s="358">
        <v>1510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1510</v>
      </c>
      <c r="M56" s="355">
        <v>0</v>
      </c>
      <c r="N56" s="362">
        <f t="shared" si="1"/>
        <v>0</v>
      </c>
      <c r="P56" s="168">
        <v>52</v>
      </c>
      <c r="Q56" s="180" t="s">
        <v>200</v>
      </c>
      <c r="R56" s="345">
        <v>58534</v>
      </c>
      <c r="S56" s="373">
        <v>1510</v>
      </c>
      <c r="T56" s="182">
        <v>0</v>
      </c>
      <c r="U56" s="372">
        <v>0</v>
      </c>
      <c r="V56" s="183" t="s">
        <v>241</v>
      </c>
    </row>
    <row r="57" spans="2:22" ht="15.75" thickBot="1" x14ac:dyDescent="0.3">
      <c r="B57" s="352">
        <v>53</v>
      </c>
      <c r="C57" s="340" t="s">
        <v>99</v>
      </c>
      <c r="D57" s="345">
        <v>55160</v>
      </c>
      <c r="E57" s="358">
        <v>3628</v>
      </c>
      <c r="F57" s="355">
        <v>4</v>
      </c>
      <c r="G57" s="360">
        <f t="shared" si="0"/>
        <v>1.1025358324145536</v>
      </c>
      <c r="H57" s="351" t="s">
        <v>170</v>
      </c>
      <c r="I57" s="352">
        <v>53</v>
      </c>
      <c r="J57" s="347" t="s">
        <v>99</v>
      </c>
      <c r="K57" s="345">
        <v>55160</v>
      </c>
      <c r="L57" s="358">
        <v>3628</v>
      </c>
      <c r="M57" s="355">
        <v>2</v>
      </c>
      <c r="N57" s="362">
        <f t="shared" si="1"/>
        <v>0.55126791620727678</v>
      </c>
      <c r="P57" s="168">
        <v>53</v>
      </c>
      <c r="Q57" s="180" t="s">
        <v>99</v>
      </c>
      <c r="R57" s="345">
        <v>55160</v>
      </c>
      <c r="S57" s="373">
        <v>3628</v>
      </c>
      <c r="T57" s="182">
        <v>6</v>
      </c>
      <c r="U57" s="372">
        <v>6</v>
      </c>
      <c r="V57" s="374">
        <v>23743</v>
      </c>
    </row>
    <row r="58" spans="2:22" ht="27" customHeight="1" thickBot="1" x14ac:dyDescent="0.3">
      <c r="B58" s="352">
        <v>54</v>
      </c>
      <c r="C58" s="347" t="s">
        <v>101</v>
      </c>
      <c r="D58" s="345">
        <v>55277</v>
      </c>
      <c r="E58" s="358">
        <v>5867</v>
      </c>
      <c r="F58" s="355">
        <v>3</v>
      </c>
      <c r="G58" s="362">
        <f t="shared" si="0"/>
        <v>0.51133458326231462</v>
      </c>
      <c r="H58" s="351"/>
      <c r="I58" s="352">
        <v>54</v>
      </c>
      <c r="J58" s="347" t="s">
        <v>101</v>
      </c>
      <c r="K58" s="345">
        <v>55277</v>
      </c>
      <c r="L58" s="358">
        <v>5867</v>
      </c>
      <c r="M58" s="355">
        <v>3</v>
      </c>
      <c r="N58" s="362">
        <f t="shared" si="1"/>
        <v>0.51133458326231462</v>
      </c>
      <c r="P58" s="168">
        <v>54</v>
      </c>
      <c r="Q58" s="180" t="s">
        <v>101</v>
      </c>
      <c r="R58" s="345">
        <v>55277</v>
      </c>
      <c r="S58" s="373">
        <v>5867</v>
      </c>
      <c r="T58" s="182">
        <v>2</v>
      </c>
      <c r="U58" s="372">
        <v>2</v>
      </c>
      <c r="V58" s="183" t="s">
        <v>357</v>
      </c>
    </row>
    <row r="59" spans="2:22" ht="27" customHeight="1" thickBot="1" x14ac:dyDescent="0.3">
      <c r="B59" s="352">
        <v>55</v>
      </c>
      <c r="C59" s="347" t="s">
        <v>103</v>
      </c>
      <c r="D59" s="345">
        <v>58552</v>
      </c>
      <c r="E59" s="358">
        <v>3846</v>
      </c>
      <c r="F59" s="355">
        <v>3</v>
      </c>
      <c r="G59" s="362">
        <f t="shared" si="0"/>
        <v>0.78003120124804992</v>
      </c>
      <c r="H59" s="351" t="s">
        <v>170</v>
      </c>
      <c r="I59" s="352">
        <v>55</v>
      </c>
      <c r="J59" s="347" t="s">
        <v>103</v>
      </c>
      <c r="K59" s="345">
        <v>58552</v>
      </c>
      <c r="L59" s="358">
        <v>3846</v>
      </c>
      <c r="M59" s="355">
        <v>2</v>
      </c>
      <c r="N59" s="362">
        <f t="shared" si="1"/>
        <v>0.52002080083203328</v>
      </c>
      <c r="P59" s="168">
        <v>55</v>
      </c>
      <c r="Q59" s="180" t="s">
        <v>103</v>
      </c>
      <c r="R59" s="345">
        <v>58552</v>
      </c>
      <c r="S59" s="373">
        <v>3846</v>
      </c>
      <c r="T59" s="182">
        <v>3</v>
      </c>
      <c r="U59" s="372">
        <v>3</v>
      </c>
      <c r="V59" s="183" t="s">
        <v>358</v>
      </c>
    </row>
    <row r="60" spans="2:22" ht="15.75" thickBot="1" x14ac:dyDescent="0.3">
      <c r="B60" s="352">
        <v>56</v>
      </c>
      <c r="C60" s="347" t="s">
        <v>105</v>
      </c>
      <c r="D60" s="345">
        <v>58623</v>
      </c>
      <c r="E60" s="358">
        <v>3281</v>
      </c>
      <c r="F60" s="355">
        <v>1</v>
      </c>
      <c r="G60" s="362">
        <f t="shared" si="0"/>
        <v>0.30478512648582751</v>
      </c>
      <c r="H60" s="351"/>
      <c r="I60" s="352">
        <v>56</v>
      </c>
      <c r="J60" s="347" t="s">
        <v>105</v>
      </c>
      <c r="K60" s="345">
        <v>58623</v>
      </c>
      <c r="L60" s="358">
        <v>3281</v>
      </c>
      <c r="M60" s="355">
        <v>3</v>
      </c>
      <c r="N60" s="362">
        <f t="shared" si="1"/>
        <v>0.91435537945748246</v>
      </c>
      <c r="P60" s="168">
        <v>56</v>
      </c>
      <c r="Q60" s="180" t="s">
        <v>105</v>
      </c>
      <c r="R60" s="345">
        <v>58623</v>
      </c>
      <c r="S60" s="373">
        <v>3281</v>
      </c>
      <c r="T60" s="182">
        <v>1</v>
      </c>
      <c r="U60" s="372">
        <v>1</v>
      </c>
      <c r="V60" s="183" t="s">
        <v>359</v>
      </c>
    </row>
    <row r="61" spans="2:22" ht="27" customHeight="1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  <c r="P61" s="168">
        <v>57</v>
      </c>
      <c r="Q61" s="180" t="s">
        <v>201</v>
      </c>
      <c r="R61" s="345">
        <v>58721</v>
      </c>
      <c r="S61" s="373">
        <v>3280</v>
      </c>
      <c r="T61" s="182">
        <v>2</v>
      </c>
      <c r="U61" s="372">
        <v>2</v>
      </c>
      <c r="V61" s="183" t="s">
        <v>251</v>
      </c>
    </row>
    <row r="62" spans="2:22" ht="27" customHeight="1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  <c r="P62" s="168">
        <v>58</v>
      </c>
      <c r="Q62" s="180" t="s">
        <v>119</v>
      </c>
      <c r="R62" s="345">
        <v>60169</v>
      </c>
      <c r="S62" s="180">
        <v>2288</v>
      </c>
      <c r="T62" s="182">
        <v>0</v>
      </c>
      <c r="U62" s="372">
        <v>0</v>
      </c>
      <c r="V62" s="183" t="s">
        <v>241</v>
      </c>
    </row>
    <row r="63" spans="2:22" ht="27" customHeight="1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  <c r="P63" s="168">
        <v>59</v>
      </c>
      <c r="Q63" s="180" t="s">
        <v>202</v>
      </c>
      <c r="R63" s="345">
        <v>58794</v>
      </c>
      <c r="S63" s="373">
        <v>1145</v>
      </c>
      <c r="T63" s="182">
        <v>0</v>
      </c>
      <c r="U63" s="372">
        <v>0</v>
      </c>
      <c r="V63" s="183" t="s">
        <v>241</v>
      </c>
    </row>
    <row r="64" spans="2:22" ht="27" customHeight="1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  <c r="P64" s="168">
        <v>60</v>
      </c>
      <c r="Q64" s="180" t="s">
        <v>125</v>
      </c>
      <c r="R64" s="345">
        <v>58856</v>
      </c>
      <c r="S64" s="373">
        <v>1817</v>
      </c>
      <c r="T64" s="182">
        <v>0</v>
      </c>
      <c r="U64" s="372">
        <v>0</v>
      </c>
      <c r="V64" s="183" t="s">
        <v>241</v>
      </c>
    </row>
    <row r="65" spans="2:22" ht="39.75" customHeight="1" thickBot="1" x14ac:dyDescent="0.3">
      <c r="B65" s="352">
        <v>61</v>
      </c>
      <c r="C65" s="340" t="s">
        <v>203</v>
      </c>
      <c r="D65" s="345">
        <v>58918</v>
      </c>
      <c r="E65" s="358">
        <v>1644</v>
      </c>
      <c r="F65" s="355">
        <v>4</v>
      </c>
      <c r="G65" s="360">
        <f t="shared" si="0"/>
        <v>2.4330900243309004</v>
      </c>
      <c r="H65" s="351"/>
      <c r="I65" s="352">
        <v>61</v>
      </c>
      <c r="J65" s="349" t="s">
        <v>203</v>
      </c>
      <c r="K65" s="345">
        <v>58918</v>
      </c>
      <c r="L65" s="358">
        <v>1644</v>
      </c>
      <c r="M65" s="355">
        <v>7</v>
      </c>
      <c r="N65" s="363">
        <f t="shared" si="1"/>
        <v>4.2579075425790753</v>
      </c>
      <c r="P65" s="168">
        <v>61</v>
      </c>
      <c r="Q65" s="180" t="s">
        <v>203</v>
      </c>
      <c r="R65" s="345">
        <v>58918</v>
      </c>
      <c r="S65" s="373">
        <v>1644</v>
      </c>
      <c r="T65" s="182">
        <v>3</v>
      </c>
      <c r="U65" s="372">
        <v>3</v>
      </c>
      <c r="V65" s="374">
        <v>29952</v>
      </c>
    </row>
    <row r="66" spans="2:22" ht="27" customHeight="1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  <c r="P66" s="168">
        <v>62</v>
      </c>
      <c r="Q66" s="180" t="s">
        <v>204</v>
      </c>
      <c r="R66" s="345">
        <v>58990</v>
      </c>
      <c r="S66" s="373">
        <v>630</v>
      </c>
      <c r="T66" s="182">
        <v>0</v>
      </c>
      <c r="U66" s="372">
        <v>0</v>
      </c>
      <c r="V66" s="183" t="s">
        <v>241</v>
      </c>
    </row>
    <row r="67" spans="2:22" ht="15.75" thickBot="1" x14ac:dyDescent="0.3">
      <c r="B67" s="352">
        <v>63</v>
      </c>
      <c r="C67" s="340" t="s">
        <v>131</v>
      </c>
      <c r="D67" s="345">
        <v>59041</v>
      </c>
      <c r="E67" s="358">
        <v>4762</v>
      </c>
      <c r="F67" s="355">
        <v>4</v>
      </c>
      <c r="G67" s="360">
        <f t="shared" si="0"/>
        <v>0.83998320033599327</v>
      </c>
      <c r="H67" s="351"/>
      <c r="I67" s="352">
        <v>63</v>
      </c>
      <c r="J67" s="340" t="s">
        <v>131</v>
      </c>
      <c r="K67" s="345">
        <v>59041</v>
      </c>
      <c r="L67" s="358">
        <v>4762</v>
      </c>
      <c r="M67" s="355">
        <v>7</v>
      </c>
      <c r="N67" s="360">
        <f t="shared" si="1"/>
        <v>1.4699706005879882</v>
      </c>
      <c r="P67" s="168">
        <v>63</v>
      </c>
      <c r="Q67" s="180" t="s">
        <v>131</v>
      </c>
      <c r="R67" s="345">
        <v>59041</v>
      </c>
      <c r="S67" s="373">
        <v>4762</v>
      </c>
      <c r="T67" s="182">
        <v>5</v>
      </c>
      <c r="U67" s="372">
        <v>5</v>
      </c>
      <c r="V67" s="375">
        <v>44317</v>
      </c>
    </row>
    <row r="68" spans="2:22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  <c r="P68" s="168">
        <v>64</v>
      </c>
      <c r="Q68" s="180" t="s">
        <v>205</v>
      </c>
      <c r="R68" s="345">
        <v>59238</v>
      </c>
      <c r="S68" s="373">
        <v>1407</v>
      </c>
      <c r="T68" s="182">
        <v>0</v>
      </c>
      <c r="U68" s="372">
        <v>0</v>
      </c>
      <c r="V68" s="183" t="s">
        <v>241</v>
      </c>
    </row>
    <row r="69" spans="2:22" ht="27" customHeight="1" thickBot="1" x14ac:dyDescent="0.3">
      <c r="B69" s="352">
        <v>65</v>
      </c>
      <c r="C69" s="347" t="s">
        <v>133</v>
      </c>
      <c r="D69" s="345">
        <v>59130</v>
      </c>
      <c r="E69" s="358">
        <v>1377</v>
      </c>
      <c r="F69" s="355">
        <v>1</v>
      </c>
      <c r="G69" s="362">
        <f t="shared" ref="G69:G85" si="2">F69*1000/E69</f>
        <v>0.72621641249092228</v>
      </c>
      <c r="H69" s="351"/>
      <c r="I69" s="352">
        <v>65</v>
      </c>
      <c r="J69" s="347" t="s">
        <v>133</v>
      </c>
      <c r="K69" s="345">
        <v>59130</v>
      </c>
      <c r="L69" s="358">
        <v>1377</v>
      </c>
      <c r="M69" s="355">
        <v>1</v>
      </c>
      <c r="N69" s="362">
        <f t="shared" ref="N69:N85" si="3">M69*1000/L69</f>
        <v>0.72621641249092228</v>
      </c>
      <c r="P69" s="168">
        <v>65</v>
      </c>
      <c r="Q69" s="180" t="s">
        <v>133</v>
      </c>
      <c r="R69" s="345">
        <v>59130</v>
      </c>
      <c r="S69" s="373">
        <v>1377</v>
      </c>
      <c r="T69" s="182">
        <v>1</v>
      </c>
      <c r="U69" s="372">
        <v>1</v>
      </c>
      <c r="V69" s="183" t="s">
        <v>247</v>
      </c>
    </row>
    <row r="70" spans="2:22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  <c r="P70" s="168">
        <v>66</v>
      </c>
      <c r="Q70" s="180" t="s">
        <v>206</v>
      </c>
      <c r="R70" s="345">
        <v>59283</v>
      </c>
      <c r="S70" s="373">
        <v>1482</v>
      </c>
      <c r="T70" s="182">
        <v>2</v>
      </c>
      <c r="U70" s="372">
        <v>2</v>
      </c>
      <c r="V70" s="374">
        <v>12785</v>
      </c>
    </row>
    <row r="71" spans="2:22" ht="27" customHeight="1" thickBot="1" x14ac:dyDescent="0.3">
      <c r="B71" s="352">
        <v>67</v>
      </c>
      <c r="C71" s="347" t="s">
        <v>207</v>
      </c>
      <c r="D71" s="345">
        <v>59434</v>
      </c>
      <c r="E71" s="358">
        <v>1530</v>
      </c>
      <c r="F71" s="355">
        <v>1</v>
      </c>
      <c r="G71" s="362">
        <f t="shared" si="2"/>
        <v>0.65359477124183007</v>
      </c>
      <c r="H71" s="351"/>
      <c r="I71" s="352">
        <v>67</v>
      </c>
      <c r="J71" s="347" t="s">
        <v>207</v>
      </c>
      <c r="K71" s="345">
        <v>59434</v>
      </c>
      <c r="L71" s="358">
        <v>1530</v>
      </c>
      <c r="M71" s="355">
        <v>1</v>
      </c>
      <c r="N71" s="362">
        <f t="shared" si="3"/>
        <v>0.65359477124183007</v>
      </c>
      <c r="P71" s="168">
        <v>67</v>
      </c>
      <c r="Q71" s="180" t="s">
        <v>207</v>
      </c>
      <c r="R71" s="345">
        <v>59434</v>
      </c>
      <c r="S71" s="373">
        <v>1530</v>
      </c>
      <c r="T71" s="182">
        <v>1</v>
      </c>
      <c r="U71" s="372">
        <v>1</v>
      </c>
      <c r="V71" s="183" t="s">
        <v>256</v>
      </c>
    </row>
    <row r="72" spans="2:22" ht="27" customHeight="1" thickBot="1" x14ac:dyDescent="0.3">
      <c r="B72" s="352">
        <v>68</v>
      </c>
      <c r="C72" s="340" t="s">
        <v>208</v>
      </c>
      <c r="D72" s="345">
        <v>55311</v>
      </c>
      <c r="E72" s="358">
        <v>2207</v>
      </c>
      <c r="F72" s="355">
        <v>3</v>
      </c>
      <c r="G72" s="360">
        <f t="shared" si="2"/>
        <v>1.3593112822836431</v>
      </c>
      <c r="H72" s="351"/>
      <c r="I72" s="352">
        <v>68</v>
      </c>
      <c r="J72" s="340" t="s">
        <v>208</v>
      </c>
      <c r="K72" s="345">
        <v>55311</v>
      </c>
      <c r="L72" s="358">
        <v>2207</v>
      </c>
      <c r="M72" s="355">
        <v>3</v>
      </c>
      <c r="N72" s="360">
        <f t="shared" si="3"/>
        <v>1.3593112822836431</v>
      </c>
      <c r="P72" s="168">
        <v>68</v>
      </c>
      <c r="Q72" s="180" t="s">
        <v>208</v>
      </c>
      <c r="R72" s="345">
        <v>55311</v>
      </c>
      <c r="S72" s="373">
        <v>2207</v>
      </c>
      <c r="T72" s="182">
        <v>2</v>
      </c>
      <c r="U72" s="372">
        <v>2</v>
      </c>
      <c r="V72" s="183" t="s">
        <v>237</v>
      </c>
    </row>
    <row r="73" spans="2:22" ht="27" customHeight="1" thickBot="1" x14ac:dyDescent="0.3">
      <c r="B73" s="352">
        <v>69</v>
      </c>
      <c r="C73" s="347" t="s">
        <v>209</v>
      </c>
      <c r="D73" s="345">
        <v>59498</v>
      </c>
      <c r="E73" s="358">
        <v>1262</v>
      </c>
      <c r="F73" s="355">
        <v>1</v>
      </c>
      <c r="G73" s="362">
        <f t="shared" si="2"/>
        <v>0.79239302694136293</v>
      </c>
      <c r="H73" s="351"/>
      <c r="I73" s="352">
        <v>69</v>
      </c>
      <c r="J73" s="347" t="s">
        <v>209</v>
      </c>
      <c r="K73" s="345">
        <v>59498</v>
      </c>
      <c r="L73" s="358">
        <v>1262</v>
      </c>
      <c r="M73" s="355">
        <v>1</v>
      </c>
      <c r="N73" s="362">
        <f t="shared" si="3"/>
        <v>0.79239302694136293</v>
      </c>
      <c r="P73" s="168">
        <v>69</v>
      </c>
      <c r="Q73" s="180" t="s">
        <v>209</v>
      </c>
      <c r="R73" s="345">
        <v>59498</v>
      </c>
      <c r="S73" s="373">
        <v>1262</v>
      </c>
      <c r="T73" s="182">
        <v>1</v>
      </c>
      <c r="U73" s="372">
        <v>1</v>
      </c>
      <c r="V73" s="183" t="s">
        <v>360</v>
      </c>
    </row>
    <row r="74" spans="2:22" ht="27" customHeight="1" thickBot="1" x14ac:dyDescent="0.3">
      <c r="B74" s="352">
        <v>70</v>
      </c>
      <c r="C74" s="347" t="s">
        <v>210</v>
      </c>
      <c r="D74" s="345">
        <v>59586</v>
      </c>
      <c r="E74" s="358">
        <v>2241</v>
      </c>
      <c r="F74" s="355">
        <v>2</v>
      </c>
      <c r="G74" s="362">
        <f t="shared" si="2"/>
        <v>0.89245872378402502</v>
      </c>
      <c r="H74" s="351" t="s">
        <v>170</v>
      </c>
      <c r="I74" s="352">
        <v>70</v>
      </c>
      <c r="J74" s="347" t="s">
        <v>210</v>
      </c>
      <c r="K74" s="345">
        <v>59586</v>
      </c>
      <c r="L74" s="358">
        <v>2241</v>
      </c>
      <c r="M74" s="355">
        <v>1</v>
      </c>
      <c r="N74" s="362">
        <f t="shared" si="3"/>
        <v>0.44622936189201251</v>
      </c>
      <c r="P74" s="168">
        <v>70</v>
      </c>
      <c r="Q74" s="180" t="s">
        <v>210</v>
      </c>
      <c r="R74" s="345">
        <v>59586</v>
      </c>
      <c r="S74" s="373">
        <v>2241</v>
      </c>
      <c r="T74" s="182">
        <v>2</v>
      </c>
      <c r="U74" s="372">
        <v>2</v>
      </c>
      <c r="V74" s="183" t="s">
        <v>361</v>
      </c>
    </row>
    <row r="75" spans="2:22" ht="27" customHeight="1" thickBot="1" x14ac:dyDescent="0.3">
      <c r="B75" s="352">
        <v>71</v>
      </c>
      <c r="C75" s="347" t="s">
        <v>211</v>
      </c>
      <c r="D75" s="345">
        <v>59327</v>
      </c>
      <c r="E75" s="358">
        <v>4124</v>
      </c>
      <c r="F75" s="355">
        <v>1</v>
      </c>
      <c r="G75" s="362">
        <f t="shared" si="2"/>
        <v>0.24248302618816683</v>
      </c>
      <c r="H75" s="351"/>
      <c r="I75" s="352">
        <v>71</v>
      </c>
      <c r="J75" s="347" t="s">
        <v>211</v>
      </c>
      <c r="K75" s="345">
        <v>59327</v>
      </c>
      <c r="L75" s="358">
        <v>4124</v>
      </c>
      <c r="M75" s="355">
        <v>1</v>
      </c>
      <c r="N75" s="362">
        <f t="shared" si="3"/>
        <v>0.24248302618816683</v>
      </c>
      <c r="P75" s="168">
        <v>71</v>
      </c>
      <c r="Q75" s="180" t="s">
        <v>211</v>
      </c>
      <c r="R75" s="345">
        <v>59327</v>
      </c>
      <c r="S75" s="373">
        <v>4124</v>
      </c>
      <c r="T75" s="182">
        <v>1</v>
      </c>
      <c r="U75" s="372">
        <v>1</v>
      </c>
      <c r="V75" s="183" t="s">
        <v>362</v>
      </c>
    </row>
    <row r="76" spans="2:22" ht="15.75" thickBot="1" x14ac:dyDescent="0.3">
      <c r="B76" s="352">
        <v>72</v>
      </c>
      <c r="C76" s="340" t="s">
        <v>149</v>
      </c>
      <c r="D76" s="345">
        <v>59416</v>
      </c>
      <c r="E76" s="358">
        <v>2274</v>
      </c>
      <c r="F76" s="355">
        <v>3</v>
      </c>
      <c r="G76" s="360">
        <f t="shared" si="2"/>
        <v>1.3192612137203166</v>
      </c>
      <c r="H76" s="351"/>
      <c r="I76" s="352">
        <v>72</v>
      </c>
      <c r="J76" s="340" t="s">
        <v>149</v>
      </c>
      <c r="K76" s="345">
        <v>59416</v>
      </c>
      <c r="L76" s="358">
        <v>2274</v>
      </c>
      <c r="M76" s="355">
        <v>3</v>
      </c>
      <c r="N76" s="360">
        <f t="shared" si="3"/>
        <v>1.3192612137203166</v>
      </c>
      <c r="P76" s="168">
        <v>72</v>
      </c>
      <c r="Q76" s="180" t="s">
        <v>149</v>
      </c>
      <c r="R76" s="345">
        <v>59416</v>
      </c>
      <c r="S76" s="373">
        <v>2274</v>
      </c>
      <c r="T76" s="182">
        <v>3</v>
      </c>
      <c r="U76" s="372">
        <v>3</v>
      </c>
      <c r="V76" s="374">
        <v>11689</v>
      </c>
    </row>
    <row r="77" spans="2:22" ht="15.75" thickBot="1" x14ac:dyDescent="0.3">
      <c r="B77" s="352">
        <v>73</v>
      </c>
      <c r="C77" s="347" t="s">
        <v>151</v>
      </c>
      <c r="D77" s="345">
        <v>59657</v>
      </c>
      <c r="E77" s="358">
        <v>1515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1515</v>
      </c>
      <c r="M77" s="355">
        <v>0</v>
      </c>
      <c r="N77" s="362">
        <f t="shared" si="3"/>
        <v>0</v>
      </c>
      <c r="P77" s="168">
        <v>73</v>
      </c>
      <c r="Q77" s="180" t="s">
        <v>151</v>
      </c>
      <c r="R77" s="345">
        <v>59657</v>
      </c>
      <c r="S77" s="373">
        <v>1515</v>
      </c>
      <c r="T77" s="182">
        <v>0</v>
      </c>
      <c r="U77" s="372">
        <v>0</v>
      </c>
      <c r="V77" s="183" t="s">
        <v>241</v>
      </c>
    </row>
    <row r="78" spans="2:22" ht="15.75" thickBot="1" x14ac:dyDescent="0.3">
      <c r="B78" s="352">
        <v>74</v>
      </c>
      <c r="C78" s="340" t="s">
        <v>212</v>
      </c>
      <c r="D78" s="345">
        <v>59826</v>
      </c>
      <c r="E78" s="358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58">
        <v>1721</v>
      </c>
      <c r="M78" s="355">
        <v>3</v>
      </c>
      <c r="N78" s="360">
        <f t="shared" si="3"/>
        <v>1.7431725740848345</v>
      </c>
      <c r="P78" s="168">
        <v>74</v>
      </c>
      <c r="Q78" s="180" t="s">
        <v>212</v>
      </c>
      <c r="R78" s="345">
        <v>59826</v>
      </c>
      <c r="S78" s="373">
        <v>1721</v>
      </c>
      <c r="T78" s="182">
        <v>3</v>
      </c>
      <c r="U78" s="372">
        <v>3</v>
      </c>
      <c r="V78" s="374">
        <v>27030</v>
      </c>
    </row>
    <row r="79" spans="2:22" ht="27" customHeight="1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  <c r="P79" s="168">
        <v>75</v>
      </c>
      <c r="Q79" s="180" t="s">
        <v>155</v>
      </c>
      <c r="R79" s="345">
        <v>59693</v>
      </c>
      <c r="S79" s="373">
        <v>4589</v>
      </c>
      <c r="T79" s="182">
        <v>2</v>
      </c>
      <c r="U79" s="372">
        <v>2</v>
      </c>
      <c r="V79" s="183" t="s">
        <v>356</v>
      </c>
    </row>
    <row r="80" spans="2:22" ht="15.75" thickBot="1" x14ac:dyDescent="0.3">
      <c r="B80" s="352">
        <v>76</v>
      </c>
      <c r="C80" s="347" t="s">
        <v>157</v>
      </c>
      <c r="D80" s="345">
        <v>59764</v>
      </c>
      <c r="E80" s="358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58">
        <v>2184</v>
      </c>
      <c r="M80" s="355">
        <v>2</v>
      </c>
      <c r="N80" s="362">
        <f t="shared" si="3"/>
        <v>0.91575091575091572</v>
      </c>
      <c r="P80" s="168">
        <v>76</v>
      </c>
      <c r="Q80" s="180" t="s">
        <v>157</v>
      </c>
      <c r="R80" s="345">
        <v>59764</v>
      </c>
      <c r="S80" s="373">
        <v>2184</v>
      </c>
      <c r="T80" s="182">
        <v>2</v>
      </c>
      <c r="U80" s="372">
        <v>2</v>
      </c>
      <c r="V80" s="183" t="s">
        <v>363</v>
      </c>
    </row>
    <row r="81" spans="2:22" ht="27" customHeight="1" thickBot="1" x14ac:dyDescent="0.3">
      <c r="B81" s="352">
        <v>77</v>
      </c>
      <c r="C81" s="347" t="s">
        <v>213</v>
      </c>
      <c r="D81" s="345">
        <v>59880</v>
      </c>
      <c r="E81" s="358">
        <v>2565</v>
      </c>
      <c r="F81" s="355">
        <v>1</v>
      </c>
      <c r="G81" s="362">
        <f t="shared" si="2"/>
        <v>0.38986354775828458</v>
      </c>
      <c r="H81" s="366"/>
      <c r="I81" s="352">
        <v>77</v>
      </c>
      <c r="J81" s="347" t="s">
        <v>213</v>
      </c>
      <c r="K81" s="345">
        <v>59880</v>
      </c>
      <c r="L81" s="358">
        <v>2565</v>
      </c>
      <c r="M81" s="355">
        <v>1</v>
      </c>
      <c r="N81" s="362">
        <f t="shared" si="3"/>
        <v>0.38986354775828458</v>
      </c>
      <c r="P81" s="168">
        <v>77</v>
      </c>
      <c r="Q81" s="180" t="s">
        <v>213</v>
      </c>
      <c r="R81" s="345">
        <v>59880</v>
      </c>
      <c r="S81" s="373">
        <v>2565</v>
      </c>
      <c r="T81" s="182">
        <v>0</v>
      </c>
      <c r="U81" s="372">
        <v>0</v>
      </c>
      <c r="V81" s="183" t="s">
        <v>241</v>
      </c>
    </row>
    <row r="82" spans="2:22" ht="15.75" thickBot="1" x14ac:dyDescent="0.3">
      <c r="B82" s="352">
        <v>78</v>
      </c>
      <c r="C82" s="347" t="s">
        <v>161</v>
      </c>
      <c r="D82" s="345">
        <v>59942</v>
      </c>
      <c r="E82" s="358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2109</v>
      </c>
      <c r="M82" s="355">
        <v>0</v>
      </c>
      <c r="N82" s="362">
        <f t="shared" si="3"/>
        <v>0</v>
      </c>
      <c r="P82" s="168">
        <v>78</v>
      </c>
      <c r="Q82" s="180" t="s">
        <v>161</v>
      </c>
      <c r="R82" s="345">
        <v>59942</v>
      </c>
      <c r="S82" s="373">
        <v>2109</v>
      </c>
      <c r="T82" s="182">
        <v>0</v>
      </c>
      <c r="U82" s="372">
        <v>0</v>
      </c>
      <c r="V82" s="183" t="s">
        <v>241</v>
      </c>
    </row>
    <row r="83" spans="2:22" ht="27" customHeight="1" thickBot="1" x14ac:dyDescent="0.3">
      <c r="B83" s="352">
        <v>79</v>
      </c>
      <c r="C83" s="347" t="s">
        <v>163</v>
      </c>
      <c r="D83" s="345">
        <v>60026</v>
      </c>
      <c r="E83" s="358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943</v>
      </c>
      <c r="M83" s="355">
        <v>0</v>
      </c>
      <c r="N83" s="362">
        <f t="shared" si="3"/>
        <v>0</v>
      </c>
      <c r="P83" s="168">
        <v>79</v>
      </c>
      <c r="Q83" s="180" t="s">
        <v>163</v>
      </c>
      <c r="R83" s="345">
        <v>60026</v>
      </c>
      <c r="S83" s="373">
        <v>943</v>
      </c>
      <c r="T83" s="182">
        <v>0</v>
      </c>
      <c r="U83" s="372">
        <v>0</v>
      </c>
      <c r="V83" s="183" t="s">
        <v>241</v>
      </c>
    </row>
    <row r="84" spans="2:22" ht="27" customHeight="1" thickBot="1" x14ac:dyDescent="0.3">
      <c r="B84" s="352">
        <v>80</v>
      </c>
      <c r="C84" s="340" t="s">
        <v>214</v>
      </c>
      <c r="D84" s="345">
        <v>60062</v>
      </c>
      <c r="E84" s="358">
        <v>5937</v>
      </c>
      <c r="F84" s="355">
        <v>6</v>
      </c>
      <c r="G84" s="360">
        <f t="shared" si="2"/>
        <v>1.010611419909045</v>
      </c>
      <c r="H84" s="351"/>
      <c r="I84" s="352">
        <v>80</v>
      </c>
      <c r="J84" s="340" t="s">
        <v>214</v>
      </c>
      <c r="K84" s="345">
        <v>60062</v>
      </c>
      <c r="L84" s="358">
        <v>5937</v>
      </c>
      <c r="M84" s="355">
        <v>6</v>
      </c>
      <c r="N84" s="360">
        <f t="shared" si="3"/>
        <v>1.010611419909045</v>
      </c>
      <c r="P84" s="168">
        <v>80</v>
      </c>
      <c r="Q84" s="180" t="s">
        <v>214</v>
      </c>
      <c r="R84" s="345">
        <v>60062</v>
      </c>
      <c r="S84" s="373">
        <v>5937</v>
      </c>
      <c r="T84" s="182">
        <v>5</v>
      </c>
      <c r="U84" s="372">
        <v>5</v>
      </c>
      <c r="V84" s="183" t="s">
        <v>238</v>
      </c>
    </row>
    <row r="85" spans="2:22" ht="27" customHeight="1" thickBot="1" x14ac:dyDescent="0.3">
      <c r="B85" s="353">
        <v>81</v>
      </c>
      <c r="C85" s="348" t="s">
        <v>167</v>
      </c>
      <c r="D85" s="346">
        <v>60099</v>
      </c>
      <c r="E85" s="359">
        <v>1443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1443</v>
      </c>
      <c r="M85" s="356">
        <v>0</v>
      </c>
      <c r="N85" s="362">
        <f t="shared" si="3"/>
        <v>0</v>
      </c>
      <c r="P85" s="169">
        <v>81</v>
      </c>
      <c r="Q85" s="184" t="s">
        <v>167</v>
      </c>
      <c r="R85" s="346">
        <v>60099</v>
      </c>
      <c r="S85" s="376">
        <v>1443</v>
      </c>
      <c r="T85" s="186">
        <v>0</v>
      </c>
      <c r="U85" s="377">
        <v>0</v>
      </c>
      <c r="V85" s="183" t="s">
        <v>241</v>
      </c>
    </row>
    <row r="86" spans="2:22" ht="17.25" customHeight="1" thickTop="1" thickBot="1" x14ac:dyDescent="0.3">
      <c r="B86" s="415" t="s">
        <v>215</v>
      </c>
      <c r="C86" s="416"/>
      <c r="D86" s="417"/>
      <c r="E86" s="370">
        <f>SUM(E5:E85)</f>
        <v>759114</v>
      </c>
      <c r="F86" s="344">
        <f>SUM(F5:F85)</f>
        <v>463</v>
      </c>
      <c r="G86" s="371">
        <f>F86*1000/E86</f>
        <v>0.60992156645773887</v>
      </c>
      <c r="H86" s="361"/>
      <c r="I86" s="415" t="s">
        <v>215</v>
      </c>
      <c r="J86" s="416"/>
      <c r="K86" s="417"/>
      <c r="L86" s="370">
        <f>SUM(L5:L85)</f>
        <v>759114</v>
      </c>
      <c r="M86" s="344">
        <f>SUM(M5:M85)</f>
        <v>533</v>
      </c>
      <c r="N86" s="371">
        <f>M86*1000/L86</f>
        <v>0.7021343302850428</v>
      </c>
      <c r="P86" s="385" t="s">
        <v>215</v>
      </c>
      <c r="Q86" s="386"/>
      <c r="R86" s="387"/>
      <c r="S86" s="344">
        <v>759114</v>
      </c>
      <c r="T86" s="344">
        <v>431</v>
      </c>
      <c r="U86" s="344">
        <v>431</v>
      </c>
      <c r="V86" s="183" t="s">
        <v>364</v>
      </c>
    </row>
    <row r="87" spans="2:22" ht="15.75" thickTop="1" x14ac:dyDescent="0.25"/>
  </sheetData>
  <mergeCells count="6">
    <mergeCell ref="B2:G2"/>
    <mergeCell ref="I2:N2"/>
    <mergeCell ref="B86:D86"/>
    <mergeCell ref="I86:K86"/>
    <mergeCell ref="P2:V2"/>
    <mergeCell ref="P86:R86"/>
  </mergeCells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7"/>
  <sheetViews>
    <sheetView workbookViewId="0">
      <selection activeCell="B1" sqref="B1:N86"/>
    </sheetView>
  </sheetViews>
  <sheetFormatPr defaultRowHeight="15" x14ac:dyDescent="0.25"/>
  <cols>
    <col min="3" max="3" width="18.28515625" customWidth="1"/>
    <col min="5" max="5" width="12.28515625" customWidth="1"/>
    <col min="7" max="7" width="10.85546875" customWidth="1"/>
    <col min="10" max="10" width="18.28515625" customWidth="1"/>
    <col min="12" max="12" width="12.42578125" customWidth="1"/>
    <col min="14" max="14" width="11.140625" customWidth="1"/>
  </cols>
  <sheetData>
    <row r="1" spans="2:15" ht="16.5" thickBot="1" x14ac:dyDescent="0.3">
      <c r="B1" s="338"/>
      <c r="C1" s="350">
        <v>44345</v>
      </c>
      <c r="D1" s="338"/>
      <c r="E1" s="338"/>
      <c r="F1" s="338"/>
      <c r="G1" s="338"/>
      <c r="H1" s="338"/>
      <c r="I1" s="338"/>
      <c r="J1" s="350">
        <v>44344</v>
      </c>
      <c r="K1" s="338"/>
      <c r="L1" s="338"/>
      <c r="M1" s="338"/>
      <c r="N1" s="338"/>
      <c r="O1" s="338"/>
    </row>
    <row r="2" spans="2:15" ht="78" customHeight="1" thickBot="1" x14ac:dyDescent="0.35">
      <c r="B2" s="393" t="s">
        <v>345</v>
      </c>
      <c r="C2" s="394"/>
      <c r="D2" s="394"/>
      <c r="E2" s="394"/>
      <c r="F2" s="394"/>
      <c r="G2" s="395"/>
      <c r="H2" s="338"/>
      <c r="I2" s="393" t="s">
        <v>344</v>
      </c>
      <c r="J2" s="394"/>
      <c r="K2" s="394"/>
      <c r="L2" s="394"/>
      <c r="M2" s="394"/>
      <c r="N2" s="395"/>
      <c r="O2" s="338"/>
    </row>
    <row r="3" spans="2:15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  <c r="O3" s="338"/>
    </row>
    <row r="4" spans="2:15" ht="61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  <c r="O4" s="338"/>
    </row>
    <row r="5" spans="2:15" ht="16.5" thickTop="1" thickBot="1" x14ac:dyDescent="0.3">
      <c r="B5" s="352">
        <v>1</v>
      </c>
      <c r="C5" s="347" t="s">
        <v>226</v>
      </c>
      <c r="D5" s="345">
        <v>54975</v>
      </c>
      <c r="E5" s="357">
        <v>337920</v>
      </c>
      <c r="F5" s="355">
        <v>187</v>
      </c>
      <c r="G5" s="362">
        <f t="shared" ref="G5:G68" si="0">F5*1000/E5</f>
        <v>0.55338541666666663</v>
      </c>
      <c r="H5" s="351"/>
      <c r="I5" s="352">
        <v>1</v>
      </c>
      <c r="J5" s="347" t="s">
        <v>226</v>
      </c>
      <c r="K5" s="345">
        <v>54975</v>
      </c>
      <c r="L5" s="357">
        <v>337920</v>
      </c>
      <c r="M5" s="355">
        <v>207</v>
      </c>
      <c r="N5" s="362">
        <f t="shared" ref="N5:N68" si="1">M5*1000/L5</f>
        <v>0.61257102272727271</v>
      </c>
      <c r="O5" s="338"/>
    </row>
    <row r="6" spans="2:15" ht="15.75" thickBot="1" x14ac:dyDescent="0.3">
      <c r="B6" s="352">
        <v>2</v>
      </c>
      <c r="C6" s="347" t="s">
        <v>227</v>
      </c>
      <c r="D6" s="345">
        <v>55008</v>
      </c>
      <c r="E6" s="358">
        <v>38441</v>
      </c>
      <c r="F6" s="355">
        <v>18</v>
      </c>
      <c r="G6" s="362">
        <f t="shared" si="0"/>
        <v>0.46825004552430999</v>
      </c>
      <c r="H6" s="351"/>
      <c r="I6" s="352">
        <v>2</v>
      </c>
      <c r="J6" s="347" t="s">
        <v>227</v>
      </c>
      <c r="K6" s="345">
        <v>55008</v>
      </c>
      <c r="L6" s="358">
        <v>38441</v>
      </c>
      <c r="M6" s="355">
        <v>16</v>
      </c>
      <c r="N6" s="362">
        <f t="shared" si="1"/>
        <v>0.41622226268827556</v>
      </c>
      <c r="O6" s="338"/>
    </row>
    <row r="7" spans="2:15" ht="15.75" thickBot="1" x14ac:dyDescent="0.3">
      <c r="B7" s="352">
        <v>3</v>
      </c>
      <c r="C7" s="347" t="s">
        <v>228</v>
      </c>
      <c r="D7" s="345">
        <v>55384</v>
      </c>
      <c r="E7" s="358">
        <v>23025</v>
      </c>
      <c r="F7" s="355">
        <v>11</v>
      </c>
      <c r="G7" s="362">
        <f t="shared" si="0"/>
        <v>0.4777415852334419</v>
      </c>
      <c r="H7" s="351"/>
      <c r="I7" s="352">
        <v>3</v>
      </c>
      <c r="J7" s="347" t="s">
        <v>228</v>
      </c>
      <c r="K7" s="345">
        <v>55384</v>
      </c>
      <c r="L7" s="358">
        <v>23025</v>
      </c>
      <c r="M7" s="355">
        <v>11</v>
      </c>
      <c r="N7" s="362">
        <f t="shared" si="1"/>
        <v>0.4777415852334419</v>
      </c>
      <c r="O7" s="338"/>
    </row>
    <row r="8" spans="2:15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33</v>
      </c>
      <c r="G8" s="362">
        <f t="shared" si="0"/>
        <v>0.59381354254764007</v>
      </c>
      <c r="H8" s="351"/>
      <c r="I8" s="352">
        <v>4</v>
      </c>
      <c r="J8" s="347" t="s">
        <v>229</v>
      </c>
      <c r="K8" s="345">
        <v>55259</v>
      </c>
      <c r="L8" s="358">
        <v>55573</v>
      </c>
      <c r="M8" s="355">
        <v>38</v>
      </c>
      <c r="N8" s="362">
        <f t="shared" si="1"/>
        <v>0.68378529141849465</v>
      </c>
      <c r="O8" s="338"/>
    </row>
    <row r="9" spans="2:15" ht="15.75" thickBot="1" x14ac:dyDescent="0.3">
      <c r="B9" s="352">
        <v>5</v>
      </c>
      <c r="C9" s="347" t="s">
        <v>230</v>
      </c>
      <c r="D9" s="345">
        <v>55357</v>
      </c>
      <c r="E9" s="358">
        <v>27477</v>
      </c>
      <c r="F9" s="355">
        <v>17</v>
      </c>
      <c r="G9" s="362">
        <f t="shared" si="0"/>
        <v>0.61869927575790662</v>
      </c>
      <c r="H9" s="351"/>
      <c r="I9" s="352">
        <v>5</v>
      </c>
      <c r="J9" s="347" t="s">
        <v>230</v>
      </c>
      <c r="K9" s="345">
        <v>55357</v>
      </c>
      <c r="L9" s="358">
        <v>27477</v>
      </c>
      <c r="M9" s="355">
        <v>18</v>
      </c>
      <c r="N9" s="362">
        <f t="shared" si="1"/>
        <v>0.65509335080248932</v>
      </c>
      <c r="O9" s="338"/>
    </row>
    <row r="10" spans="2:15" ht="15.75" thickBot="1" x14ac:dyDescent="0.3">
      <c r="B10" s="352">
        <v>6</v>
      </c>
      <c r="C10" s="347" t="s">
        <v>231</v>
      </c>
      <c r="D10" s="345">
        <v>55446</v>
      </c>
      <c r="E10" s="358">
        <v>9541</v>
      </c>
      <c r="F10" s="355">
        <v>7</v>
      </c>
      <c r="G10" s="362">
        <f t="shared" si="0"/>
        <v>0.73367571533382248</v>
      </c>
      <c r="H10" s="351"/>
      <c r="I10" s="352">
        <v>6</v>
      </c>
      <c r="J10" s="347" t="s">
        <v>231</v>
      </c>
      <c r="K10" s="345">
        <v>55446</v>
      </c>
      <c r="L10" s="358">
        <v>9541</v>
      </c>
      <c r="M10" s="355">
        <v>7</v>
      </c>
      <c r="N10" s="362">
        <f t="shared" si="1"/>
        <v>0.73367571533382248</v>
      </c>
      <c r="O10" s="338"/>
    </row>
    <row r="11" spans="2:15" ht="15.75" thickBot="1" x14ac:dyDescent="0.3">
      <c r="B11" s="352">
        <v>7</v>
      </c>
      <c r="C11" s="347" t="s">
        <v>172</v>
      </c>
      <c r="D11" s="345">
        <v>55473</v>
      </c>
      <c r="E11" s="358">
        <v>6568</v>
      </c>
      <c r="F11" s="355">
        <v>1</v>
      </c>
      <c r="G11" s="362">
        <f t="shared" si="0"/>
        <v>0.15225334957369063</v>
      </c>
      <c r="H11" s="366"/>
      <c r="I11" s="352">
        <v>7</v>
      </c>
      <c r="J11" s="347" t="s">
        <v>172</v>
      </c>
      <c r="K11" s="345">
        <v>55473</v>
      </c>
      <c r="L11" s="358">
        <v>6568</v>
      </c>
      <c r="M11" s="355">
        <v>1</v>
      </c>
      <c r="N11" s="362">
        <f t="shared" si="1"/>
        <v>0.15225334957369063</v>
      </c>
      <c r="O11" s="338"/>
    </row>
    <row r="12" spans="2:15" ht="15.75" thickBot="1" x14ac:dyDescent="0.3">
      <c r="B12" s="352">
        <v>8</v>
      </c>
      <c r="C12" s="347" t="s">
        <v>9</v>
      </c>
      <c r="D12" s="345">
        <v>55598</v>
      </c>
      <c r="E12" s="358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1089</v>
      </c>
      <c r="M12" s="355">
        <v>0</v>
      </c>
      <c r="N12" s="362">
        <f t="shared" si="1"/>
        <v>0</v>
      </c>
      <c r="O12" s="338"/>
    </row>
    <row r="13" spans="2:15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  <c r="O13" s="338"/>
    </row>
    <row r="14" spans="2:15" ht="15.75" thickBot="1" x14ac:dyDescent="0.3">
      <c r="B14" s="352">
        <v>10</v>
      </c>
      <c r="C14" s="347" t="s">
        <v>13</v>
      </c>
      <c r="D14" s="345">
        <v>55687</v>
      </c>
      <c r="E14" s="358">
        <v>15479</v>
      </c>
      <c r="F14" s="355">
        <v>11</v>
      </c>
      <c r="G14" s="362">
        <f t="shared" si="0"/>
        <v>0.71064022223657863</v>
      </c>
      <c r="H14" s="351"/>
      <c r="I14" s="352">
        <v>10</v>
      </c>
      <c r="J14" s="347" t="s">
        <v>13</v>
      </c>
      <c r="K14" s="345">
        <v>55687</v>
      </c>
      <c r="L14" s="358">
        <v>15479</v>
      </c>
      <c r="M14" s="355">
        <v>12</v>
      </c>
      <c r="N14" s="362">
        <f t="shared" si="1"/>
        <v>0.77524387880354029</v>
      </c>
      <c r="O14" s="338"/>
    </row>
    <row r="15" spans="2:15" ht="15.75" thickBot="1" x14ac:dyDescent="0.3">
      <c r="B15" s="352">
        <v>11</v>
      </c>
      <c r="C15" s="340" t="s">
        <v>174</v>
      </c>
      <c r="D15" s="345">
        <v>55776</v>
      </c>
      <c r="E15" s="358">
        <v>1457</v>
      </c>
      <c r="F15" s="355">
        <v>2</v>
      </c>
      <c r="G15" s="360">
        <f t="shared" si="0"/>
        <v>1.3726835964310227</v>
      </c>
      <c r="H15" s="351"/>
      <c r="I15" s="352">
        <v>11</v>
      </c>
      <c r="J15" s="340" t="s">
        <v>174</v>
      </c>
      <c r="K15" s="345">
        <v>55776</v>
      </c>
      <c r="L15" s="358">
        <v>1457</v>
      </c>
      <c r="M15" s="355">
        <v>2</v>
      </c>
      <c r="N15" s="360">
        <f t="shared" si="1"/>
        <v>1.3726835964310227</v>
      </c>
      <c r="O15" s="338"/>
    </row>
    <row r="16" spans="2:15" ht="15.75" thickBot="1" x14ac:dyDescent="0.3">
      <c r="B16" s="352">
        <v>12</v>
      </c>
      <c r="C16" s="347" t="s">
        <v>17</v>
      </c>
      <c r="D16" s="345">
        <v>55838</v>
      </c>
      <c r="E16" s="358">
        <v>13050</v>
      </c>
      <c r="F16" s="355">
        <v>7</v>
      </c>
      <c r="G16" s="362">
        <f t="shared" si="0"/>
        <v>0.53639846743295017</v>
      </c>
      <c r="H16" s="351" t="s">
        <v>170</v>
      </c>
      <c r="I16" s="352">
        <v>12</v>
      </c>
      <c r="J16" s="347" t="s">
        <v>17</v>
      </c>
      <c r="K16" s="345">
        <v>55838</v>
      </c>
      <c r="L16" s="358">
        <v>13050</v>
      </c>
      <c r="M16" s="355">
        <v>9</v>
      </c>
      <c r="N16" s="362">
        <f t="shared" si="1"/>
        <v>0.68965517241379315</v>
      </c>
      <c r="O16" s="338"/>
    </row>
    <row r="17" spans="2:15" ht="15.75" thickBot="1" x14ac:dyDescent="0.3">
      <c r="B17" s="352">
        <v>13</v>
      </c>
      <c r="C17" s="347" t="s">
        <v>175</v>
      </c>
      <c r="D17" s="345">
        <v>55918</v>
      </c>
      <c r="E17" s="358">
        <v>1970</v>
      </c>
      <c r="F17" s="355">
        <v>1</v>
      </c>
      <c r="G17" s="362">
        <f t="shared" si="0"/>
        <v>0.50761421319796951</v>
      </c>
      <c r="H17" s="351"/>
      <c r="I17" s="352">
        <v>13</v>
      </c>
      <c r="J17" s="347" t="s">
        <v>175</v>
      </c>
      <c r="K17" s="345">
        <v>55918</v>
      </c>
      <c r="L17" s="358">
        <v>1970</v>
      </c>
      <c r="M17" s="355">
        <v>1</v>
      </c>
      <c r="N17" s="362">
        <f t="shared" si="1"/>
        <v>0.50761421319796951</v>
      </c>
      <c r="O17" s="338"/>
    </row>
    <row r="18" spans="2:15" ht="15.75" thickBot="1" x14ac:dyDescent="0.3">
      <c r="B18" s="352">
        <v>14</v>
      </c>
      <c r="C18" s="340" t="s">
        <v>176</v>
      </c>
      <c r="D18" s="345">
        <v>56014</v>
      </c>
      <c r="E18" s="358">
        <v>1333</v>
      </c>
      <c r="F18" s="355">
        <v>2</v>
      </c>
      <c r="G18" s="360">
        <f t="shared" si="0"/>
        <v>1.5003750937734435</v>
      </c>
      <c r="H18" s="351"/>
      <c r="I18" s="352">
        <v>14</v>
      </c>
      <c r="J18" s="340" t="s">
        <v>176</v>
      </c>
      <c r="K18" s="345">
        <v>56014</v>
      </c>
      <c r="L18" s="358">
        <v>1333</v>
      </c>
      <c r="M18" s="355">
        <v>2</v>
      </c>
      <c r="N18" s="360">
        <f t="shared" si="1"/>
        <v>1.5003750937734435</v>
      </c>
      <c r="O18" s="338"/>
    </row>
    <row r="19" spans="2:15" ht="15.75" thickBot="1" x14ac:dyDescent="0.3">
      <c r="B19" s="352">
        <v>15</v>
      </c>
      <c r="C19" s="347" t="s">
        <v>177</v>
      </c>
      <c r="D19" s="345">
        <v>56096</v>
      </c>
      <c r="E19" s="358">
        <v>1430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1430</v>
      </c>
      <c r="M19" s="355">
        <v>0</v>
      </c>
      <c r="N19" s="362">
        <f t="shared" si="1"/>
        <v>0</v>
      </c>
      <c r="O19" s="338"/>
    </row>
    <row r="20" spans="2:15" ht="15.75" thickBot="1" x14ac:dyDescent="0.3">
      <c r="B20" s="352">
        <v>16</v>
      </c>
      <c r="C20" s="347" t="s">
        <v>178</v>
      </c>
      <c r="D20" s="345">
        <v>56210</v>
      </c>
      <c r="E20" s="358">
        <v>4835</v>
      </c>
      <c r="F20" s="355">
        <v>3</v>
      </c>
      <c r="G20" s="362">
        <f t="shared" si="0"/>
        <v>0.62047569803516034</v>
      </c>
      <c r="H20" s="366"/>
      <c r="I20" s="352">
        <v>16</v>
      </c>
      <c r="J20" s="347" t="s">
        <v>178</v>
      </c>
      <c r="K20" s="345">
        <v>56210</v>
      </c>
      <c r="L20" s="358">
        <v>4835</v>
      </c>
      <c r="M20" s="355">
        <v>3</v>
      </c>
      <c r="N20" s="362">
        <f t="shared" si="1"/>
        <v>0.62047569803516034</v>
      </c>
      <c r="O20" s="338"/>
    </row>
    <row r="21" spans="2:15" ht="15.75" thickBot="1" x14ac:dyDescent="0.3">
      <c r="B21" s="352">
        <v>17</v>
      </c>
      <c r="C21" s="347" t="s">
        <v>179</v>
      </c>
      <c r="D21" s="345">
        <v>56265</v>
      </c>
      <c r="E21" s="358">
        <v>1333</v>
      </c>
      <c r="F21" s="355">
        <v>1</v>
      </c>
      <c r="G21" s="362">
        <f t="shared" si="0"/>
        <v>0.75018754688672173</v>
      </c>
      <c r="H21" s="361"/>
      <c r="I21" s="352">
        <v>17</v>
      </c>
      <c r="J21" s="347" t="s">
        <v>179</v>
      </c>
      <c r="K21" s="345">
        <v>56265</v>
      </c>
      <c r="L21" s="358">
        <v>1333</v>
      </c>
      <c r="M21" s="355">
        <v>1</v>
      </c>
      <c r="N21" s="362">
        <f t="shared" si="1"/>
        <v>0.75018754688672173</v>
      </c>
      <c r="O21" s="338"/>
    </row>
    <row r="22" spans="2:15" ht="15.75" thickBot="1" x14ac:dyDescent="0.3">
      <c r="B22" s="352">
        <v>18</v>
      </c>
      <c r="C22" s="347" t="s">
        <v>29</v>
      </c>
      <c r="D22" s="345">
        <v>56327</v>
      </c>
      <c r="E22" s="358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1184</v>
      </c>
      <c r="M22" s="355">
        <v>0</v>
      </c>
      <c r="N22" s="362">
        <f t="shared" si="1"/>
        <v>0</v>
      </c>
      <c r="O22" s="338"/>
    </row>
    <row r="23" spans="2:15" ht="15.75" thickBot="1" x14ac:dyDescent="0.3">
      <c r="B23" s="352">
        <v>19</v>
      </c>
      <c r="C23" s="347" t="s">
        <v>180</v>
      </c>
      <c r="D23" s="345">
        <v>56354</v>
      </c>
      <c r="E23" s="358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2384</v>
      </c>
      <c r="M23" s="355">
        <v>0</v>
      </c>
      <c r="N23" s="362">
        <f t="shared" si="1"/>
        <v>0</v>
      </c>
      <c r="O23" s="338"/>
    </row>
    <row r="24" spans="2:15" ht="15.75" thickBot="1" x14ac:dyDescent="0.3">
      <c r="B24" s="352">
        <v>20</v>
      </c>
      <c r="C24" s="340" t="s">
        <v>181</v>
      </c>
      <c r="D24" s="345">
        <v>56425</v>
      </c>
      <c r="E24" s="358">
        <v>2356</v>
      </c>
      <c r="F24" s="355">
        <v>3</v>
      </c>
      <c r="G24" s="360">
        <f t="shared" si="0"/>
        <v>1.2733446519524618</v>
      </c>
      <c r="H24" s="351"/>
      <c r="I24" s="352">
        <v>20</v>
      </c>
      <c r="J24" s="340" t="s">
        <v>181</v>
      </c>
      <c r="K24" s="345">
        <v>56425</v>
      </c>
      <c r="L24" s="358">
        <v>2356</v>
      </c>
      <c r="M24" s="355">
        <v>3</v>
      </c>
      <c r="N24" s="360">
        <f t="shared" si="1"/>
        <v>1.2733446519524618</v>
      </c>
      <c r="O24" s="338"/>
    </row>
    <row r="25" spans="2:15" ht="15.75" thickBot="1" x14ac:dyDescent="0.3">
      <c r="B25" s="352">
        <v>21</v>
      </c>
      <c r="C25" s="347" t="s">
        <v>182</v>
      </c>
      <c r="D25" s="345">
        <v>56461</v>
      </c>
      <c r="E25" s="358">
        <v>2493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2493</v>
      </c>
      <c r="M25" s="355">
        <v>0</v>
      </c>
      <c r="N25" s="362">
        <f t="shared" si="1"/>
        <v>0</v>
      </c>
      <c r="O25" s="338"/>
    </row>
    <row r="26" spans="2:15" ht="15.75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5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  <c r="O26" s="338"/>
    </row>
    <row r="27" spans="2:15" ht="15.75" thickBot="1" x14ac:dyDescent="0.3">
      <c r="B27" s="352">
        <v>23</v>
      </c>
      <c r="C27" s="347" t="s">
        <v>184</v>
      </c>
      <c r="D27" s="345">
        <v>56568</v>
      </c>
      <c r="E27" s="358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3056</v>
      </c>
      <c r="M27" s="355">
        <v>0</v>
      </c>
      <c r="N27" s="362">
        <f t="shared" si="1"/>
        <v>0</v>
      </c>
      <c r="O27" s="338"/>
    </row>
    <row r="28" spans="2:15" ht="15.75" thickBot="1" x14ac:dyDescent="0.3">
      <c r="B28" s="352">
        <v>24</v>
      </c>
      <c r="C28" s="347" t="s">
        <v>185</v>
      </c>
      <c r="D28" s="345">
        <v>56666</v>
      </c>
      <c r="E28" s="358">
        <v>4786</v>
      </c>
      <c r="F28" s="355">
        <v>2</v>
      </c>
      <c r="G28" s="362">
        <f t="shared" si="0"/>
        <v>0.41788549937317176</v>
      </c>
      <c r="H28" s="351"/>
      <c r="I28" s="352">
        <v>24</v>
      </c>
      <c r="J28" s="347" t="s">
        <v>185</v>
      </c>
      <c r="K28" s="345">
        <v>56666</v>
      </c>
      <c r="L28" s="358">
        <v>4786</v>
      </c>
      <c r="M28" s="355">
        <v>2</v>
      </c>
      <c r="N28" s="362">
        <f t="shared" si="1"/>
        <v>0.41788549937317176</v>
      </c>
      <c r="O28" s="338"/>
    </row>
    <row r="29" spans="2:15" ht="15.75" thickBot="1" x14ac:dyDescent="0.3">
      <c r="B29" s="352">
        <v>25</v>
      </c>
      <c r="C29" s="347" t="s">
        <v>186</v>
      </c>
      <c r="D29" s="345">
        <v>57314</v>
      </c>
      <c r="E29" s="358">
        <v>1702</v>
      </c>
      <c r="F29" s="355">
        <v>1</v>
      </c>
      <c r="G29" s="362">
        <f t="shared" si="0"/>
        <v>0.58754406580493534</v>
      </c>
      <c r="H29" s="361"/>
      <c r="I29" s="352">
        <v>25</v>
      </c>
      <c r="J29" s="347" t="s">
        <v>186</v>
      </c>
      <c r="K29" s="345">
        <v>57314</v>
      </c>
      <c r="L29" s="358">
        <v>1702</v>
      </c>
      <c r="M29" s="355">
        <v>1</v>
      </c>
      <c r="N29" s="362">
        <f t="shared" si="1"/>
        <v>0.58754406580493534</v>
      </c>
      <c r="O29" s="338"/>
    </row>
    <row r="30" spans="2:15" ht="15.75" thickBot="1" x14ac:dyDescent="0.3">
      <c r="B30" s="352">
        <v>26</v>
      </c>
      <c r="C30" s="347" t="s">
        <v>187</v>
      </c>
      <c r="D30" s="345">
        <v>56773</v>
      </c>
      <c r="E30" s="358">
        <v>2341</v>
      </c>
      <c r="F30" s="355">
        <v>2</v>
      </c>
      <c r="G30" s="362">
        <f t="shared" si="0"/>
        <v>0.8543357539513029</v>
      </c>
      <c r="H30" s="351"/>
      <c r="I30" s="352">
        <v>26</v>
      </c>
      <c r="J30" s="347" t="s">
        <v>187</v>
      </c>
      <c r="K30" s="345">
        <v>56773</v>
      </c>
      <c r="L30" s="358">
        <v>2341</v>
      </c>
      <c r="M30" s="355">
        <v>2</v>
      </c>
      <c r="N30" s="362">
        <f t="shared" si="1"/>
        <v>0.8543357539513029</v>
      </c>
      <c r="O30" s="338"/>
    </row>
    <row r="31" spans="2:15" ht="15.75" thickBot="1" x14ac:dyDescent="0.3">
      <c r="B31" s="352">
        <v>27</v>
      </c>
      <c r="C31" s="347" t="s">
        <v>47</v>
      </c>
      <c r="D31" s="345">
        <v>56844</v>
      </c>
      <c r="E31" s="358">
        <v>3723</v>
      </c>
      <c r="F31" s="355">
        <v>3</v>
      </c>
      <c r="G31" s="362">
        <f t="shared" si="0"/>
        <v>0.80580177276390008</v>
      </c>
      <c r="H31" s="351" t="s">
        <v>170</v>
      </c>
      <c r="I31" s="352">
        <v>27</v>
      </c>
      <c r="J31" s="347" t="s">
        <v>47</v>
      </c>
      <c r="K31" s="345">
        <v>56844</v>
      </c>
      <c r="L31" s="358">
        <v>3723</v>
      </c>
      <c r="M31" s="355">
        <v>2</v>
      </c>
      <c r="N31" s="362">
        <f t="shared" si="1"/>
        <v>0.53720118184260002</v>
      </c>
      <c r="O31" s="338"/>
    </row>
    <row r="32" spans="2:15" ht="15.75" thickBot="1" x14ac:dyDescent="0.3">
      <c r="B32" s="352">
        <v>28</v>
      </c>
      <c r="C32" s="347" t="s">
        <v>49</v>
      </c>
      <c r="D32" s="345">
        <v>56988</v>
      </c>
      <c r="E32" s="358">
        <v>3724</v>
      </c>
      <c r="F32" s="355">
        <v>3</v>
      </c>
      <c r="G32" s="362">
        <f t="shared" si="0"/>
        <v>0.80558539205155744</v>
      </c>
      <c r="H32" s="351"/>
      <c r="I32" s="352">
        <v>28</v>
      </c>
      <c r="J32" s="347" t="s">
        <v>49</v>
      </c>
      <c r="K32" s="345">
        <v>56988</v>
      </c>
      <c r="L32" s="358">
        <v>3724</v>
      </c>
      <c r="M32" s="355">
        <v>3</v>
      </c>
      <c r="N32" s="362">
        <f t="shared" si="1"/>
        <v>0.80558539205155744</v>
      </c>
      <c r="O32" s="338"/>
    </row>
    <row r="33" spans="2:15" ht="15.75" thickBot="1" x14ac:dyDescent="0.3">
      <c r="B33" s="352">
        <v>29</v>
      </c>
      <c r="C33" s="347" t="s">
        <v>188</v>
      </c>
      <c r="D33" s="345">
        <v>57083</v>
      </c>
      <c r="E33" s="358">
        <v>2362</v>
      </c>
      <c r="F33" s="355">
        <v>1</v>
      </c>
      <c r="G33" s="362">
        <f t="shared" si="0"/>
        <v>0.42337002540220153</v>
      </c>
      <c r="H33" s="351"/>
      <c r="I33" s="352">
        <v>29</v>
      </c>
      <c r="J33" s="347" t="s">
        <v>188</v>
      </c>
      <c r="K33" s="345">
        <v>57083</v>
      </c>
      <c r="L33" s="358">
        <v>2362</v>
      </c>
      <c r="M33" s="355">
        <v>1</v>
      </c>
      <c r="N33" s="362">
        <f t="shared" si="1"/>
        <v>0.42337002540220153</v>
      </c>
      <c r="O33" s="338"/>
    </row>
    <row r="34" spans="2:15" ht="15.75" thickBot="1" x14ac:dyDescent="0.3">
      <c r="B34" s="352">
        <v>30</v>
      </c>
      <c r="C34" s="347" t="s">
        <v>53</v>
      </c>
      <c r="D34" s="345">
        <v>57163</v>
      </c>
      <c r="E34" s="358">
        <v>1515</v>
      </c>
      <c r="F34" s="355">
        <v>1</v>
      </c>
      <c r="G34" s="362">
        <f t="shared" si="0"/>
        <v>0.66006600660066006</v>
      </c>
      <c r="H34" s="351"/>
      <c r="I34" s="352">
        <v>30</v>
      </c>
      <c r="J34" s="347" t="s">
        <v>53</v>
      </c>
      <c r="K34" s="345">
        <v>57163</v>
      </c>
      <c r="L34" s="358">
        <v>1515</v>
      </c>
      <c r="M34" s="355">
        <v>1</v>
      </c>
      <c r="N34" s="362">
        <f t="shared" si="1"/>
        <v>0.66006600660066006</v>
      </c>
      <c r="O34" s="338"/>
    </row>
    <row r="35" spans="2:15" ht="15.75" thickBot="1" x14ac:dyDescent="0.3">
      <c r="B35" s="352">
        <v>31</v>
      </c>
      <c r="C35" s="347" t="s">
        <v>55</v>
      </c>
      <c r="D35" s="345">
        <v>57225</v>
      </c>
      <c r="E35" s="358">
        <v>1817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1817</v>
      </c>
      <c r="M35" s="355">
        <v>0</v>
      </c>
      <c r="N35" s="362">
        <f t="shared" si="1"/>
        <v>0</v>
      </c>
      <c r="O35" s="338"/>
    </row>
    <row r="36" spans="2:15" ht="15.75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2</v>
      </c>
      <c r="G36" s="362">
        <f t="shared" si="0"/>
        <v>0.47092064987049681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2</v>
      </c>
      <c r="N36" s="362">
        <f t="shared" si="1"/>
        <v>0.47092064987049681</v>
      </c>
      <c r="O36" s="338"/>
    </row>
    <row r="37" spans="2:15" ht="15.75" thickBot="1" x14ac:dyDescent="0.3">
      <c r="B37" s="352">
        <v>33</v>
      </c>
      <c r="C37" s="347" t="s">
        <v>189</v>
      </c>
      <c r="D37" s="345">
        <v>57449</v>
      </c>
      <c r="E37" s="358">
        <v>1365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1365</v>
      </c>
      <c r="M37" s="355">
        <v>0</v>
      </c>
      <c r="N37" s="362">
        <f t="shared" si="1"/>
        <v>0</v>
      </c>
      <c r="O37" s="338"/>
    </row>
    <row r="38" spans="2:15" ht="15.75" thickBot="1" x14ac:dyDescent="0.3">
      <c r="B38" s="352">
        <v>34</v>
      </c>
      <c r="C38" s="340" t="s">
        <v>61</v>
      </c>
      <c r="D38" s="345">
        <v>55062</v>
      </c>
      <c r="E38" s="358">
        <v>3051</v>
      </c>
      <c r="F38" s="355">
        <v>4</v>
      </c>
      <c r="G38" s="360">
        <f t="shared" si="0"/>
        <v>1.3110455588331695</v>
      </c>
      <c r="H38" s="351"/>
      <c r="I38" s="352">
        <v>34</v>
      </c>
      <c r="J38" s="340" t="s">
        <v>61</v>
      </c>
      <c r="K38" s="345">
        <v>55062</v>
      </c>
      <c r="L38" s="358">
        <v>3051</v>
      </c>
      <c r="M38" s="355">
        <v>5</v>
      </c>
      <c r="N38" s="360">
        <f t="shared" si="1"/>
        <v>1.6388069485414618</v>
      </c>
      <c r="O38" s="338"/>
    </row>
    <row r="39" spans="2:15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  <c r="O39" s="338"/>
    </row>
    <row r="40" spans="2:15" ht="15.75" thickBot="1" x14ac:dyDescent="0.3">
      <c r="B40" s="352">
        <v>36</v>
      </c>
      <c r="C40" s="340" t="s">
        <v>65</v>
      </c>
      <c r="D40" s="345">
        <v>57582</v>
      </c>
      <c r="E40" s="358">
        <v>4425</v>
      </c>
      <c r="F40" s="355">
        <v>6</v>
      </c>
      <c r="G40" s="360">
        <f t="shared" si="0"/>
        <v>1.3559322033898304</v>
      </c>
      <c r="H40" s="351" t="s">
        <v>170</v>
      </c>
      <c r="I40" s="352">
        <v>36</v>
      </c>
      <c r="J40" s="340" t="s">
        <v>65</v>
      </c>
      <c r="K40" s="345">
        <v>57582</v>
      </c>
      <c r="L40" s="358">
        <v>4425</v>
      </c>
      <c r="M40" s="355">
        <v>5</v>
      </c>
      <c r="N40" s="360">
        <f t="shared" si="1"/>
        <v>1.1299435028248588</v>
      </c>
      <c r="O40" s="338"/>
    </row>
    <row r="41" spans="2:15" ht="15.75" thickBot="1" x14ac:dyDescent="0.3">
      <c r="B41" s="352">
        <v>37</v>
      </c>
      <c r="C41" s="347" t="s">
        <v>191</v>
      </c>
      <c r="D41" s="345">
        <v>57644</v>
      </c>
      <c r="E41" s="358">
        <v>2734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58">
        <v>2734</v>
      </c>
      <c r="M41" s="355">
        <v>0</v>
      </c>
      <c r="N41" s="362">
        <f t="shared" si="1"/>
        <v>0</v>
      </c>
      <c r="O41" s="338"/>
    </row>
    <row r="42" spans="2:15" ht="15.75" thickBot="1" x14ac:dyDescent="0.3">
      <c r="B42" s="352">
        <v>38</v>
      </c>
      <c r="C42" s="347" t="s">
        <v>192</v>
      </c>
      <c r="D42" s="345">
        <v>57706</v>
      </c>
      <c r="E42" s="358">
        <v>46890</v>
      </c>
      <c r="F42" s="355">
        <v>28</v>
      </c>
      <c r="G42" s="362">
        <f t="shared" si="0"/>
        <v>0.5971422478140328</v>
      </c>
      <c r="H42" s="351"/>
      <c r="I42" s="352">
        <v>38</v>
      </c>
      <c r="J42" s="347" t="s">
        <v>192</v>
      </c>
      <c r="K42" s="345">
        <v>57706</v>
      </c>
      <c r="L42" s="358">
        <v>46890</v>
      </c>
      <c r="M42" s="355">
        <v>29</v>
      </c>
      <c r="N42" s="362">
        <f t="shared" si="1"/>
        <v>0.61846875666453405</v>
      </c>
      <c r="O42" s="338"/>
    </row>
    <row r="43" spans="2:15" ht="15.75" thickBot="1" x14ac:dyDescent="0.3">
      <c r="B43" s="352">
        <v>39</v>
      </c>
      <c r="C43" s="347" t="s">
        <v>71</v>
      </c>
      <c r="D43" s="345">
        <v>57742</v>
      </c>
      <c r="E43" s="358">
        <v>3873</v>
      </c>
      <c r="F43" s="355">
        <v>3</v>
      </c>
      <c r="G43" s="362">
        <f t="shared" si="0"/>
        <v>0.77459333849728895</v>
      </c>
      <c r="H43" s="366"/>
      <c r="I43" s="352">
        <v>39</v>
      </c>
      <c r="J43" s="347" t="s">
        <v>71</v>
      </c>
      <c r="K43" s="345">
        <v>57742</v>
      </c>
      <c r="L43" s="358">
        <v>3873</v>
      </c>
      <c r="M43" s="355">
        <v>3</v>
      </c>
      <c r="N43" s="362">
        <f t="shared" si="1"/>
        <v>0.77459333849728895</v>
      </c>
      <c r="O43" s="338"/>
    </row>
    <row r="44" spans="2:15" ht="15.75" thickBot="1" x14ac:dyDescent="0.3">
      <c r="B44" s="352">
        <v>40</v>
      </c>
      <c r="C44" s="347" t="s">
        <v>193</v>
      </c>
      <c r="D44" s="345">
        <v>57948</v>
      </c>
      <c r="E44" s="358">
        <v>2282</v>
      </c>
      <c r="F44" s="355">
        <v>1</v>
      </c>
      <c r="G44" s="362">
        <f t="shared" si="0"/>
        <v>0.43821209465381245</v>
      </c>
      <c r="H44" s="366"/>
      <c r="I44" s="352">
        <v>40</v>
      </c>
      <c r="J44" s="347" t="s">
        <v>193</v>
      </c>
      <c r="K44" s="345">
        <v>57948</v>
      </c>
      <c r="L44" s="358">
        <v>2282</v>
      </c>
      <c r="M44" s="355">
        <v>1</v>
      </c>
      <c r="N44" s="362">
        <f t="shared" si="1"/>
        <v>0.43821209465381245</v>
      </c>
      <c r="O44" s="338"/>
    </row>
    <row r="45" spans="2:15" ht="15.75" thickBot="1" x14ac:dyDescent="0.3">
      <c r="B45" s="352">
        <v>41</v>
      </c>
      <c r="C45" s="347" t="s">
        <v>75</v>
      </c>
      <c r="D45" s="345">
        <v>57831</v>
      </c>
      <c r="E45" s="358">
        <v>1491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1491</v>
      </c>
      <c r="M45" s="355">
        <v>0</v>
      </c>
      <c r="N45" s="362">
        <f t="shared" si="1"/>
        <v>0</v>
      </c>
      <c r="O45" s="338"/>
    </row>
    <row r="46" spans="2:15" ht="15.75" thickBot="1" x14ac:dyDescent="0.3">
      <c r="B46" s="352">
        <v>42</v>
      </c>
      <c r="C46" s="347" t="s">
        <v>194</v>
      </c>
      <c r="D46" s="345">
        <v>57902</v>
      </c>
      <c r="E46" s="358">
        <v>9130</v>
      </c>
      <c r="F46" s="355">
        <v>6</v>
      </c>
      <c r="G46" s="362">
        <f t="shared" si="0"/>
        <v>0.65717415115005473</v>
      </c>
      <c r="H46" s="351"/>
      <c r="I46" s="352">
        <v>42</v>
      </c>
      <c r="J46" s="347" t="s">
        <v>194</v>
      </c>
      <c r="K46" s="345">
        <v>57902</v>
      </c>
      <c r="L46" s="358">
        <v>9130</v>
      </c>
      <c r="M46" s="355">
        <v>8</v>
      </c>
      <c r="N46" s="362">
        <f t="shared" si="1"/>
        <v>0.87623220153340631</v>
      </c>
      <c r="O46" s="338"/>
    </row>
    <row r="47" spans="2:15" ht="15.75" thickBot="1" x14ac:dyDescent="0.3">
      <c r="B47" s="352">
        <v>43</v>
      </c>
      <c r="C47" s="347" t="s">
        <v>79</v>
      </c>
      <c r="D47" s="345">
        <v>58008</v>
      </c>
      <c r="E47" s="358">
        <v>3813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3813</v>
      </c>
      <c r="M47" s="355">
        <v>0</v>
      </c>
      <c r="N47" s="362">
        <f t="shared" si="1"/>
        <v>0</v>
      </c>
      <c r="O47" s="338"/>
    </row>
    <row r="48" spans="2:15" ht="15.75" thickBot="1" x14ac:dyDescent="0.3">
      <c r="B48" s="352">
        <v>44</v>
      </c>
      <c r="C48" s="340" t="s">
        <v>81</v>
      </c>
      <c r="D48" s="345">
        <v>58142</v>
      </c>
      <c r="E48" s="358">
        <v>4297</v>
      </c>
      <c r="F48" s="355">
        <v>5</v>
      </c>
      <c r="G48" s="360">
        <f t="shared" si="0"/>
        <v>1.1636025133814289</v>
      </c>
      <c r="H48" s="351"/>
      <c r="I48" s="352">
        <v>44</v>
      </c>
      <c r="J48" s="340" t="s">
        <v>81</v>
      </c>
      <c r="K48" s="345">
        <v>58142</v>
      </c>
      <c r="L48" s="358">
        <v>4297</v>
      </c>
      <c r="M48" s="355">
        <v>5</v>
      </c>
      <c r="N48" s="360">
        <f t="shared" si="1"/>
        <v>1.1636025133814289</v>
      </c>
      <c r="O48" s="338"/>
    </row>
    <row r="49" spans="2:15" ht="15.75" thickBot="1" x14ac:dyDescent="0.3">
      <c r="B49" s="352">
        <v>45</v>
      </c>
      <c r="C49" s="347" t="s">
        <v>195</v>
      </c>
      <c r="D49" s="345">
        <v>58204</v>
      </c>
      <c r="E49" s="358">
        <v>1494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1494</v>
      </c>
      <c r="M49" s="355">
        <v>0</v>
      </c>
      <c r="N49" s="362">
        <f t="shared" si="1"/>
        <v>0</v>
      </c>
      <c r="O49" s="338"/>
    </row>
    <row r="50" spans="2:15" ht="15.75" thickBot="1" x14ac:dyDescent="0.3">
      <c r="B50" s="352">
        <v>46</v>
      </c>
      <c r="C50" s="347" t="s">
        <v>196</v>
      </c>
      <c r="D50" s="345">
        <v>55106</v>
      </c>
      <c r="E50" s="358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1177</v>
      </c>
      <c r="M50" s="355">
        <v>0</v>
      </c>
      <c r="N50" s="362">
        <f t="shared" si="1"/>
        <v>0</v>
      </c>
      <c r="O50" s="338"/>
    </row>
    <row r="51" spans="2:15" ht="15.75" thickBot="1" x14ac:dyDescent="0.3">
      <c r="B51" s="352">
        <v>47</v>
      </c>
      <c r="C51" s="340" t="s">
        <v>87</v>
      </c>
      <c r="D51" s="345">
        <v>58259</v>
      </c>
      <c r="E51" s="358">
        <v>4970</v>
      </c>
      <c r="F51" s="355">
        <v>5</v>
      </c>
      <c r="G51" s="360">
        <f t="shared" si="0"/>
        <v>1.0060362173038229</v>
      </c>
      <c r="H51" s="351"/>
      <c r="I51" s="352">
        <v>47</v>
      </c>
      <c r="J51" s="340" t="s">
        <v>87</v>
      </c>
      <c r="K51" s="345">
        <v>58259</v>
      </c>
      <c r="L51" s="358">
        <v>4970</v>
      </c>
      <c r="M51" s="355">
        <v>5</v>
      </c>
      <c r="N51" s="360">
        <f t="shared" si="1"/>
        <v>1.0060362173038229</v>
      </c>
      <c r="O51" s="338"/>
    </row>
    <row r="52" spans="2:15" ht="15.75" thickBot="1" x14ac:dyDescent="0.3">
      <c r="B52" s="352">
        <v>48</v>
      </c>
      <c r="C52" s="340" t="s">
        <v>89</v>
      </c>
      <c r="D52" s="345">
        <v>58311</v>
      </c>
      <c r="E52" s="358">
        <v>4646</v>
      </c>
      <c r="F52" s="355">
        <v>5</v>
      </c>
      <c r="G52" s="360">
        <f t="shared" si="0"/>
        <v>1.076194575979337</v>
      </c>
      <c r="H52" s="351"/>
      <c r="I52" s="352">
        <v>48</v>
      </c>
      <c r="J52" s="340" t="s">
        <v>89</v>
      </c>
      <c r="K52" s="345">
        <v>58311</v>
      </c>
      <c r="L52" s="358">
        <v>4646</v>
      </c>
      <c r="M52" s="355">
        <v>6</v>
      </c>
      <c r="N52" s="360">
        <f t="shared" si="1"/>
        <v>1.2914334911752046</v>
      </c>
      <c r="O52" s="338"/>
    </row>
    <row r="53" spans="2:15" ht="15.75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  <c r="O53" s="338"/>
    </row>
    <row r="54" spans="2:15" ht="15.75" thickBot="1" x14ac:dyDescent="0.3">
      <c r="B54" s="352">
        <v>50</v>
      </c>
      <c r="C54" s="347" t="s">
        <v>198</v>
      </c>
      <c r="D54" s="345">
        <v>58393</v>
      </c>
      <c r="E54" s="358">
        <v>1365</v>
      </c>
      <c r="F54" s="355">
        <v>1</v>
      </c>
      <c r="G54" s="362">
        <f t="shared" si="0"/>
        <v>0.73260073260073255</v>
      </c>
      <c r="H54" s="351"/>
      <c r="I54" s="352">
        <v>50</v>
      </c>
      <c r="J54" s="347" t="s">
        <v>198</v>
      </c>
      <c r="K54" s="345">
        <v>58393</v>
      </c>
      <c r="L54" s="358">
        <v>1365</v>
      </c>
      <c r="M54" s="355">
        <v>1</v>
      </c>
      <c r="N54" s="362">
        <f t="shared" si="1"/>
        <v>0.73260073260073255</v>
      </c>
      <c r="O54" s="338"/>
    </row>
    <row r="55" spans="2:15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  <c r="O55" s="338"/>
    </row>
    <row r="56" spans="2:15" ht="15.75" thickBot="1" x14ac:dyDescent="0.3">
      <c r="B56" s="352">
        <v>52</v>
      </c>
      <c r="C56" s="347" t="s">
        <v>200</v>
      </c>
      <c r="D56" s="345">
        <v>58534</v>
      </c>
      <c r="E56" s="358">
        <v>1510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1510</v>
      </c>
      <c r="M56" s="355">
        <v>0</v>
      </c>
      <c r="N56" s="362">
        <f t="shared" si="1"/>
        <v>0</v>
      </c>
      <c r="O56" s="338"/>
    </row>
    <row r="57" spans="2:15" ht="15.75" thickBot="1" x14ac:dyDescent="0.3">
      <c r="B57" s="352">
        <v>53</v>
      </c>
      <c r="C57" s="340" t="s">
        <v>99</v>
      </c>
      <c r="D57" s="345">
        <v>55160</v>
      </c>
      <c r="E57" s="358">
        <v>3628</v>
      </c>
      <c r="F57" s="355">
        <v>6</v>
      </c>
      <c r="G57" s="360">
        <f t="shared" si="0"/>
        <v>1.6538037486218302</v>
      </c>
      <c r="H57" s="351" t="s">
        <v>170</v>
      </c>
      <c r="I57" s="352">
        <v>53</v>
      </c>
      <c r="J57" s="340" t="s">
        <v>99</v>
      </c>
      <c r="K57" s="345">
        <v>55160</v>
      </c>
      <c r="L57" s="358">
        <v>3628</v>
      </c>
      <c r="M57" s="355">
        <v>4</v>
      </c>
      <c r="N57" s="360">
        <f t="shared" si="1"/>
        <v>1.1025358324145536</v>
      </c>
      <c r="O57" s="338"/>
    </row>
    <row r="58" spans="2:15" ht="15.75" thickBot="1" x14ac:dyDescent="0.3">
      <c r="B58" s="352">
        <v>54</v>
      </c>
      <c r="C58" s="347" t="s">
        <v>101</v>
      </c>
      <c r="D58" s="345">
        <v>55277</v>
      </c>
      <c r="E58" s="358">
        <v>5867</v>
      </c>
      <c r="F58" s="355">
        <v>2</v>
      </c>
      <c r="G58" s="362">
        <f t="shared" si="0"/>
        <v>0.34088972217487645</v>
      </c>
      <c r="H58" s="351"/>
      <c r="I58" s="352">
        <v>54</v>
      </c>
      <c r="J58" s="347" t="s">
        <v>101</v>
      </c>
      <c r="K58" s="345">
        <v>55277</v>
      </c>
      <c r="L58" s="358">
        <v>5867</v>
      </c>
      <c r="M58" s="355">
        <v>3</v>
      </c>
      <c r="N58" s="362">
        <f t="shared" si="1"/>
        <v>0.51133458326231462</v>
      </c>
      <c r="O58" s="338"/>
    </row>
    <row r="59" spans="2:15" ht="15.75" thickBot="1" x14ac:dyDescent="0.3">
      <c r="B59" s="352">
        <v>55</v>
      </c>
      <c r="C59" s="347" t="s">
        <v>103</v>
      </c>
      <c r="D59" s="345">
        <v>58552</v>
      </c>
      <c r="E59" s="358">
        <v>3846</v>
      </c>
      <c r="F59" s="355">
        <v>3</v>
      </c>
      <c r="G59" s="362">
        <f t="shared" si="0"/>
        <v>0.78003120124804992</v>
      </c>
      <c r="H59" s="351"/>
      <c r="I59" s="352">
        <v>55</v>
      </c>
      <c r="J59" s="347" t="s">
        <v>103</v>
      </c>
      <c r="K59" s="345">
        <v>58552</v>
      </c>
      <c r="L59" s="358">
        <v>3846</v>
      </c>
      <c r="M59" s="355">
        <v>3</v>
      </c>
      <c r="N59" s="362">
        <f t="shared" si="1"/>
        <v>0.78003120124804992</v>
      </c>
      <c r="O59" s="338"/>
    </row>
    <row r="60" spans="2:15" ht="15.75" thickBot="1" x14ac:dyDescent="0.3">
      <c r="B60" s="352">
        <v>56</v>
      </c>
      <c r="C60" s="347" t="s">
        <v>105</v>
      </c>
      <c r="D60" s="345">
        <v>58623</v>
      </c>
      <c r="E60" s="358">
        <v>3281</v>
      </c>
      <c r="F60" s="355">
        <v>1</v>
      </c>
      <c r="G60" s="362">
        <f t="shared" si="0"/>
        <v>0.30478512648582751</v>
      </c>
      <c r="H60" s="351"/>
      <c r="I60" s="352">
        <v>56</v>
      </c>
      <c r="J60" s="347" t="s">
        <v>105</v>
      </c>
      <c r="K60" s="345">
        <v>58623</v>
      </c>
      <c r="L60" s="358">
        <v>3281</v>
      </c>
      <c r="M60" s="355">
        <v>1</v>
      </c>
      <c r="N60" s="362">
        <f t="shared" si="1"/>
        <v>0.30478512648582751</v>
      </c>
      <c r="O60" s="338"/>
    </row>
    <row r="61" spans="2:15" ht="15.75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  <c r="O61" s="338"/>
    </row>
    <row r="62" spans="2:15" ht="15.75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  <c r="O62" s="338"/>
    </row>
    <row r="63" spans="2:15" ht="15.75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  <c r="O63" s="338"/>
    </row>
    <row r="64" spans="2:15" ht="15.75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  <c r="O64" s="338"/>
    </row>
    <row r="65" spans="2:15" ht="15.75" thickBot="1" x14ac:dyDescent="0.3">
      <c r="B65" s="352">
        <v>61</v>
      </c>
      <c r="C65" s="340" t="s">
        <v>203</v>
      </c>
      <c r="D65" s="345">
        <v>58918</v>
      </c>
      <c r="E65" s="358">
        <v>1644</v>
      </c>
      <c r="F65" s="355">
        <v>3</v>
      </c>
      <c r="G65" s="360">
        <f t="shared" si="0"/>
        <v>1.8248175182481752</v>
      </c>
      <c r="H65" s="351"/>
      <c r="I65" s="352">
        <v>61</v>
      </c>
      <c r="J65" s="340" t="s">
        <v>203</v>
      </c>
      <c r="K65" s="345">
        <v>58918</v>
      </c>
      <c r="L65" s="358">
        <v>1644</v>
      </c>
      <c r="M65" s="355">
        <v>4</v>
      </c>
      <c r="N65" s="360">
        <f t="shared" si="1"/>
        <v>2.4330900243309004</v>
      </c>
      <c r="O65" s="338"/>
    </row>
    <row r="66" spans="2:15" ht="15.75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  <c r="O66" s="338"/>
    </row>
    <row r="67" spans="2:15" ht="15.75" thickBot="1" x14ac:dyDescent="0.3">
      <c r="B67" s="352">
        <v>63</v>
      </c>
      <c r="C67" s="340" t="s">
        <v>131</v>
      </c>
      <c r="D67" s="345">
        <v>59041</v>
      </c>
      <c r="E67" s="358">
        <v>4762</v>
      </c>
      <c r="F67" s="355">
        <v>5</v>
      </c>
      <c r="G67" s="360">
        <f t="shared" si="0"/>
        <v>1.0499790004199916</v>
      </c>
      <c r="H67" s="351" t="s">
        <v>170</v>
      </c>
      <c r="I67" s="352">
        <v>63</v>
      </c>
      <c r="J67" s="347" t="s">
        <v>131</v>
      </c>
      <c r="K67" s="345">
        <v>59041</v>
      </c>
      <c r="L67" s="358">
        <v>4762</v>
      </c>
      <c r="M67" s="355">
        <v>4</v>
      </c>
      <c r="N67" s="362">
        <f t="shared" si="1"/>
        <v>0.83998320033599327</v>
      </c>
      <c r="O67" s="338"/>
    </row>
    <row r="68" spans="2:15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  <c r="O68" s="338"/>
    </row>
    <row r="69" spans="2:15" ht="15.75" thickBot="1" x14ac:dyDescent="0.3">
      <c r="B69" s="352">
        <v>65</v>
      </c>
      <c r="C69" s="347" t="s">
        <v>133</v>
      </c>
      <c r="D69" s="345">
        <v>59130</v>
      </c>
      <c r="E69" s="358">
        <v>1377</v>
      </c>
      <c r="F69" s="355">
        <v>1</v>
      </c>
      <c r="G69" s="362">
        <f t="shared" ref="G69:G85" si="2">F69*1000/E69</f>
        <v>0.72621641249092228</v>
      </c>
      <c r="H69" s="351"/>
      <c r="I69" s="352">
        <v>65</v>
      </c>
      <c r="J69" s="347" t="s">
        <v>133</v>
      </c>
      <c r="K69" s="345">
        <v>59130</v>
      </c>
      <c r="L69" s="358">
        <v>1377</v>
      </c>
      <c r="M69" s="355">
        <v>1</v>
      </c>
      <c r="N69" s="362">
        <f t="shared" ref="N69:N85" si="3">M69*1000/L69</f>
        <v>0.72621641249092228</v>
      </c>
      <c r="O69" s="338"/>
    </row>
    <row r="70" spans="2:15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  <c r="O70" s="338"/>
    </row>
    <row r="71" spans="2:15" ht="15.75" thickBot="1" x14ac:dyDescent="0.3">
      <c r="B71" s="352">
        <v>67</v>
      </c>
      <c r="C71" s="347" t="s">
        <v>207</v>
      </c>
      <c r="D71" s="345">
        <v>59434</v>
      </c>
      <c r="E71" s="358">
        <v>1530</v>
      </c>
      <c r="F71" s="355">
        <v>1</v>
      </c>
      <c r="G71" s="362">
        <f t="shared" si="2"/>
        <v>0.65359477124183007</v>
      </c>
      <c r="H71" s="351"/>
      <c r="I71" s="352">
        <v>67</v>
      </c>
      <c r="J71" s="347" t="s">
        <v>207</v>
      </c>
      <c r="K71" s="345">
        <v>59434</v>
      </c>
      <c r="L71" s="358">
        <v>1530</v>
      </c>
      <c r="M71" s="355">
        <v>1</v>
      </c>
      <c r="N71" s="362">
        <f t="shared" si="3"/>
        <v>0.65359477124183007</v>
      </c>
      <c r="O71" s="338"/>
    </row>
    <row r="72" spans="2:15" ht="15.75" thickBot="1" x14ac:dyDescent="0.3">
      <c r="B72" s="352">
        <v>68</v>
      </c>
      <c r="C72" s="347" t="s">
        <v>208</v>
      </c>
      <c r="D72" s="345">
        <v>55311</v>
      </c>
      <c r="E72" s="358">
        <v>2207</v>
      </c>
      <c r="F72" s="355">
        <v>2</v>
      </c>
      <c r="G72" s="362">
        <f t="shared" si="2"/>
        <v>0.90620752152242867</v>
      </c>
      <c r="H72" s="351"/>
      <c r="I72" s="352">
        <v>68</v>
      </c>
      <c r="J72" s="340" t="s">
        <v>208</v>
      </c>
      <c r="K72" s="345">
        <v>55311</v>
      </c>
      <c r="L72" s="358">
        <v>2207</v>
      </c>
      <c r="M72" s="355">
        <v>3</v>
      </c>
      <c r="N72" s="360">
        <f t="shared" si="3"/>
        <v>1.3593112822836431</v>
      </c>
      <c r="O72" s="338"/>
    </row>
    <row r="73" spans="2:15" ht="15.75" thickBot="1" x14ac:dyDescent="0.3">
      <c r="B73" s="352">
        <v>69</v>
      </c>
      <c r="C73" s="347" t="s">
        <v>209</v>
      </c>
      <c r="D73" s="345">
        <v>59498</v>
      </c>
      <c r="E73" s="358">
        <v>1262</v>
      </c>
      <c r="F73" s="355">
        <v>1</v>
      </c>
      <c r="G73" s="362">
        <f t="shared" si="2"/>
        <v>0.79239302694136293</v>
      </c>
      <c r="H73" s="351"/>
      <c r="I73" s="352">
        <v>69</v>
      </c>
      <c r="J73" s="347" t="s">
        <v>209</v>
      </c>
      <c r="K73" s="345">
        <v>59498</v>
      </c>
      <c r="L73" s="358">
        <v>1262</v>
      </c>
      <c r="M73" s="355">
        <v>1</v>
      </c>
      <c r="N73" s="362">
        <f t="shared" si="3"/>
        <v>0.79239302694136293</v>
      </c>
      <c r="O73" s="338"/>
    </row>
    <row r="74" spans="2:15" ht="15.75" thickBot="1" x14ac:dyDescent="0.3">
      <c r="B74" s="352">
        <v>70</v>
      </c>
      <c r="C74" s="347" t="s">
        <v>210</v>
      </c>
      <c r="D74" s="345">
        <v>59586</v>
      </c>
      <c r="E74" s="358">
        <v>2241</v>
      </c>
      <c r="F74" s="355">
        <v>2</v>
      </c>
      <c r="G74" s="362">
        <f t="shared" si="2"/>
        <v>0.89245872378402502</v>
      </c>
      <c r="H74" s="351"/>
      <c r="I74" s="352">
        <v>70</v>
      </c>
      <c r="J74" s="347" t="s">
        <v>210</v>
      </c>
      <c r="K74" s="345">
        <v>59586</v>
      </c>
      <c r="L74" s="358">
        <v>2241</v>
      </c>
      <c r="M74" s="355">
        <v>2</v>
      </c>
      <c r="N74" s="362">
        <f t="shared" si="3"/>
        <v>0.89245872378402502</v>
      </c>
      <c r="O74" s="338"/>
    </row>
    <row r="75" spans="2:15" ht="15.75" thickBot="1" x14ac:dyDescent="0.3">
      <c r="B75" s="352">
        <v>71</v>
      </c>
      <c r="C75" s="347" t="s">
        <v>211</v>
      </c>
      <c r="D75" s="345">
        <v>59327</v>
      </c>
      <c r="E75" s="358">
        <v>4124</v>
      </c>
      <c r="F75" s="355">
        <v>1</v>
      </c>
      <c r="G75" s="362">
        <f t="shared" si="2"/>
        <v>0.24248302618816683</v>
      </c>
      <c r="H75" s="351"/>
      <c r="I75" s="352">
        <v>71</v>
      </c>
      <c r="J75" s="347" t="s">
        <v>211</v>
      </c>
      <c r="K75" s="345">
        <v>59327</v>
      </c>
      <c r="L75" s="358">
        <v>4124</v>
      </c>
      <c r="M75" s="355">
        <v>1</v>
      </c>
      <c r="N75" s="362">
        <f t="shared" si="3"/>
        <v>0.24248302618816683</v>
      </c>
      <c r="O75" s="338"/>
    </row>
    <row r="76" spans="2:15" ht="15.75" thickBot="1" x14ac:dyDescent="0.3">
      <c r="B76" s="352">
        <v>72</v>
      </c>
      <c r="C76" s="340" t="s">
        <v>149</v>
      </c>
      <c r="D76" s="345">
        <v>59416</v>
      </c>
      <c r="E76" s="358">
        <v>2274</v>
      </c>
      <c r="F76" s="355">
        <v>3</v>
      </c>
      <c r="G76" s="360">
        <f t="shared" si="2"/>
        <v>1.3192612137203166</v>
      </c>
      <c r="H76" s="351"/>
      <c r="I76" s="352">
        <v>72</v>
      </c>
      <c r="J76" s="340" t="s">
        <v>149</v>
      </c>
      <c r="K76" s="345">
        <v>59416</v>
      </c>
      <c r="L76" s="358">
        <v>2274</v>
      </c>
      <c r="M76" s="355">
        <v>3</v>
      </c>
      <c r="N76" s="360">
        <f t="shared" si="3"/>
        <v>1.3192612137203166</v>
      </c>
      <c r="O76" s="338"/>
    </row>
    <row r="77" spans="2:15" ht="15.75" thickBot="1" x14ac:dyDescent="0.3">
      <c r="B77" s="352">
        <v>73</v>
      </c>
      <c r="C77" s="347" t="s">
        <v>151</v>
      </c>
      <c r="D77" s="345">
        <v>59657</v>
      </c>
      <c r="E77" s="358">
        <v>1515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1515</v>
      </c>
      <c r="M77" s="355">
        <v>0</v>
      </c>
      <c r="N77" s="362">
        <f t="shared" si="3"/>
        <v>0</v>
      </c>
      <c r="O77" s="338"/>
    </row>
    <row r="78" spans="2:15" ht="15.75" thickBot="1" x14ac:dyDescent="0.3">
      <c r="B78" s="352">
        <v>74</v>
      </c>
      <c r="C78" s="340" t="s">
        <v>212</v>
      </c>
      <c r="D78" s="345">
        <v>59826</v>
      </c>
      <c r="E78" s="358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58">
        <v>1721</v>
      </c>
      <c r="M78" s="355">
        <v>3</v>
      </c>
      <c r="N78" s="360">
        <f t="shared" si="3"/>
        <v>1.7431725740848345</v>
      </c>
      <c r="O78" s="338"/>
    </row>
    <row r="79" spans="2:15" ht="15.75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2</v>
      </c>
      <c r="G79" s="362">
        <f t="shared" si="2"/>
        <v>0.43582479843103072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  <c r="O79" s="338"/>
    </row>
    <row r="80" spans="2:15" ht="15.75" thickBot="1" x14ac:dyDescent="0.3">
      <c r="B80" s="352">
        <v>76</v>
      </c>
      <c r="C80" s="347" t="s">
        <v>157</v>
      </c>
      <c r="D80" s="345">
        <v>59764</v>
      </c>
      <c r="E80" s="358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58">
        <v>2184</v>
      </c>
      <c r="M80" s="355">
        <v>2</v>
      </c>
      <c r="N80" s="362">
        <f t="shared" si="3"/>
        <v>0.91575091575091572</v>
      </c>
      <c r="O80" s="338"/>
    </row>
    <row r="81" spans="2:15" ht="15.75" thickBot="1" x14ac:dyDescent="0.3">
      <c r="B81" s="352">
        <v>77</v>
      </c>
      <c r="C81" s="347" t="s">
        <v>213</v>
      </c>
      <c r="D81" s="345">
        <v>59880</v>
      </c>
      <c r="E81" s="358">
        <v>2565</v>
      </c>
      <c r="F81" s="355">
        <v>0</v>
      </c>
      <c r="G81" s="362">
        <f t="shared" si="2"/>
        <v>0</v>
      </c>
      <c r="H81" s="366"/>
      <c r="I81" s="352">
        <v>77</v>
      </c>
      <c r="J81" s="347" t="s">
        <v>213</v>
      </c>
      <c r="K81" s="345">
        <v>59880</v>
      </c>
      <c r="L81" s="358">
        <v>2565</v>
      </c>
      <c r="M81" s="355">
        <v>1</v>
      </c>
      <c r="N81" s="362">
        <f t="shared" si="3"/>
        <v>0.38986354775828458</v>
      </c>
      <c r="O81" s="338"/>
    </row>
    <row r="82" spans="2:15" ht="15.75" thickBot="1" x14ac:dyDescent="0.3">
      <c r="B82" s="352">
        <v>78</v>
      </c>
      <c r="C82" s="347" t="s">
        <v>161</v>
      </c>
      <c r="D82" s="345">
        <v>59942</v>
      </c>
      <c r="E82" s="358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2109</v>
      </c>
      <c r="M82" s="355">
        <v>0</v>
      </c>
      <c r="N82" s="362">
        <f t="shared" si="3"/>
        <v>0</v>
      </c>
      <c r="O82" s="338"/>
    </row>
    <row r="83" spans="2:15" ht="15.75" thickBot="1" x14ac:dyDescent="0.3">
      <c r="B83" s="352">
        <v>79</v>
      </c>
      <c r="C83" s="347" t="s">
        <v>163</v>
      </c>
      <c r="D83" s="345">
        <v>60026</v>
      </c>
      <c r="E83" s="358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943</v>
      </c>
      <c r="M83" s="355">
        <v>0</v>
      </c>
      <c r="N83" s="362">
        <f t="shared" si="3"/>
        <v>0</v>
      </c>
      <c r="O83" s="338"/>
    </row>
    <row r="84" spans="2:15" ht="15.75" thickBot="1" x14ac:dyDescent="0.3">
      <c r="B84" s="352">
        <v>80</v>
      </c>
      <c r="C84" s="347" t="s">
        <v>214</v>
      </c>
      <c r="D84" s="345">
        <v>60062</v>
      </c>
      <c r="E84" s="358">
        <v>5937</v>
      </c>
      <c r="F84" s="355">
        <v>5</v>
      </c>
      <c r="G84" s="362">
        <f t="shared" si="2"/>
        <v>0.84217618325753751</v>
      </c>
      <c r="H84" s="351"/>
      <c r="I84" s="352">
        <v>80</v>
      </c>
      <c r="J84" s="340" t="s">
        <v>214</v>
      </c>
      <c r="K84" s="345">
        <v>60062</v>
      </c>
      <c r="L84" s="358">
        <v>5937</v>
      </c>
      <c r="M84" s="355">
        <v>6</v>
      </c>
      <c r="N84" s="360">
        <f t="shared" si="3"/>
        <v>1.010611419909045</v>
      </c>
      <c r="O84" s="338"/>
    </row>
    <row r="85" spans="2:15" ht="15.75" thickBot="1" x14ac:dyDescent="0.3">
      <c r="B85" s="353">
        <v>81</v>
      </c>
      <c r="C85" s="348" t="s">
        <v>167</v>
      </c>
      <c r="D85" s="346">
        <v>60099</v>
      </c>
      <c r="E85" s="359">
        <v>1443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1443</v>
      </c>
      <c r="M85" s="356">
        <v>0</v>
      </c>
      <c r="N85" s="362">
        <f t="shared" si="3"/>
        <v>0</v>
      </c>
      <c r="O85" s="338"/>
    </row>
    <row r="86" spans="2:15" ht="17.25" thickTop="1" thickBot="1" x14ac:dyDescent="0.3">
      <c r="B86" s="415" t="s">
        <v>215</v>
      </c>
      <c r="C86" s="416"/>
      <c r="D86" s="417"/>
      <c r="E86" s="370">
        <f>SUM(E5:E85)</f>
        <v>759114</v>
      </c>
      <c r="F86" s="344">
        <f>SUM(F5:F85)</f>
        <v>431</v>
      </c>
      <c r="G86" s="371">
        <f>F86*1000/E86</f>
        <v>0.56776716013668571</v>
      </c>
      <c r="H86" s="361"/>
      <c r="I86" s="415" t="s">
        <v>215</v>
      </c>
      <c r="J86" s="416"/>
      <c r="K86" s="417"/>
      <c r="L86" s="370">
        <f>SUM(L5:L85)</f>
        <v>759114</v>
      </c>
      <c r="M86" s="344">
        <f>SUM(M5:M85)</f>
        <v>463</v>
      </c>
      <c r="N86" s="371">
        <f>M86*1000/L86</f>
        <v>0.60992156645773887</v>
      </c>
      <c r="O86" s="338"/>
    </row>
    <row r="87" spans="2:15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7109375" customWidth="1"/>
    <col min="5" max="5" width="11.7109375" customWidth="1"/>
    <col min="7" max="7" width="10.5703125" customWidth="1"/>
    <col min="10" max="10" width="18.28515625" customWidth="1"/>
    <col min="12" max="12" width="13.7109375" customWidth="1"/>
    <col min="14" max="14" width="10.85546875" customWidth="1"/>
  </cols>
  <sheetData>
    <row r="1" spans="2:14" ht="16.5" thickBot="1" x14ac:dyDescent="0.3">
      <c r="B1" s="338"/>
      <c r="C1" s="350">
        <v>44346</v>
      </c>
      <c r="D1" s="338"/>
      <c r="E1" s="338"/>
      <c r="F1" s="338"/>
      <c r="G1" s="338"/>
      <c r="H1" s="338"/>
      <c r="I1" s="338"/>
      <c r="J1" s="350">
        <v>44345</v>
      </c>
      <c r="K1" s="338"/>
      <c r="L1" s="338"/>
      <c r="M1" s="338"/>
      <c r="N1" s="338"/>
    </row>
    <row r="2" spans="2:14" ht="56.25" customHeight="1" thickBot="1" x14ac:dyDescent="0.35">
      <c r="B2" s="393" t="s">
        <v>365</v>
      </c>
      <c r="C2" s="394"/>
      <c r="D2" s="394"/>
      <c r="E2" s="394"/>
      <c r="F2" s="394"/>
      <c r="G2" s="395"/>
      <c r="H2" s="338"/>
      <c r="I2" s="393" t="s">
        <v>345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58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16.5" thickTop="1" thickBot="1" x14ac:dyDescent="0.3">
      <c r="B5" s="352">
        <v>1</v>
      </c>
      <c r="C5" s="347" t="s">
        <v>226</v>
      </c>
      <c r="D5" s="345">
        <v>54975</v>
      </c>
      <c r="E5" s="357">
        <v>337920</v>
      </c>
      <c r="F5" s="355">
        <v>170</v>
      </c>
      <c r="G5" s="362">
        <f t="shared" ref="G5:G68" si="0">F5*1000/E5</f>
        <v>0.50307765151515149</v>
      </c>
      <c r="H5" s="351"/>
      <c r="I5" s="352">
        <v>1</v>
      </c>
      <c r="J5" s="347" t="s">
        <v>226</v>
      </c>
      <c r="K5" s="345">
        <v>54975</v>
      </c>
      <c r="L5" s="357">
        <v>337920</v>
      </c>
      <c r="M5" s="355">
        <v>187</v>
      </c>
      <c r="N5" s="362">
        <f t="shared" ref="N5:N68" si="1">M5*1000/L5</f>
        <v>0.55338541666666663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358">
        <v>38441</v>
      </c>
      <c r="F6" s="355">
        <v>17</v>
      </c>
      <c r="G6" s="362">
        <f t="shared" si="0"/>
        <v>0.44223615410629274</v>
      </c>
      <c r="H6" s="351"/>
      <c r="I6" s="352">
        <v>2</v>
      </c>
      <c r="J6" s="347" t="s">
        <v>227</v>
      </c>
      <c r="K6" s="345">
        <v>55008</v>
      </c>
      <c r="L6" s="358">
        <v>38441</v>
      </c>
      <c r="M6" s="355">
        <v>18</v>
      </c>
      <c r="N6" s="362">
        <f t="shared" si="1"/>
        <v>0.46825004552430999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358">
        <v>23025</v>
      </c>
      <c r="F7" s="355">
        <v>9</v>
      </c>
      <c r="G7" s="362">
        <f t="shared" si="0"/>
        <v>0.39087947882736157</v>
      </c>
      <c r="H7" s="351"/>
      <c r="I7" s="352">
        <v>3</v>
      </c>
      <c r="J7" s="347" t="s">
        <v>228</v>
      </c>
      <c r="K7" s="345">
        <v>55384</v>
      </c>
      <c r="L7" s="358">
        <v>23025</v>
      </c>
      <c r="M7" s="355">
        <v>11</v>
      </c>
      <c r="N7" s="362">
        <f t="shared" si="1"/>
        <v>0.4777415852334419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358">
        <v>55573</v>
      </c>
      <c r="F8" s="355">
        <v>36</v>
      </c>
      <c r="G8" s="362">
        <f t="shared" si="0"/>
        <v>0.64779659187015282</v>
      </c>
      <c r="H8" s="351" t="s">
        <v>170</v>
      </c>
      <c r="I8" s="352">
        <v>4</v>
      </c>
      <c r="J8" s="347" t="s">
        <v>229</v>
      </c>
      <c r="K8" s="345">
        <v>55259</v>
      </c>
      <c r="L8" s="358">
        <v>55573</v>
      </c>
      <c r="M8" s="355">
        <v>33</v>
      </c>
      <c r="N8" s="362">
        <f t="shared" si="1"/>
        <v>0.59381354254764007</v>
      </c>
    </row>
    <row r="9" spans="2:14" ht="15.75" thickBot="1" x14ac:dyDescent="0.3">
      <c r="B9" s="352">
        <v>5</v>
      </c>
      <c r="C9" s="347" t="s">
        <v>230</v>
      </c>
      <c r="D9" s="345">
        <v>55357</v>
      </c>
      <c r="E9" s="358">
        <v>27477</v>
      </c>
      <c r="F9" s="355">
        <v>16</v>
      </c>
      <c r="G9" s="362">
        <f t="shared" si="0"/>
        <v>0.58230520071332392</v>
      </c>
      <c r="H9" s="351"/>
      <c r="I9" s="352">
        <v>5</v>
      </c>
      <c r="J9" s="347" t="s">
        <v>230</v>
      </c>
      <c r="K9" s="345">
        <v>55357</v>
      </c>
      <c r="L9" s="358">
        <v>27477</v>
      </c>
      <c r="M9" s="355">
        <v>17</v>
      </c>
      <c r="N9" s="362">
        <f t="shared" si="1"/>
        <v>0.61869927575790662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358">
        <v>9541</v>
      </c>
      <c r="F10" s="355">
        <v>6</v>
      </c>
      <c r="G10" s="362">
        <f t="shared" si="0"/>
        <v>0.62886489885756214</v>
      </c>
      <c r="H10" s="351"/>
      <c r="I10" s="352">
        <v>6</v>
      </c>
      <c r="J10" s="347" t="s">
        <v>231</v>
      </c>
      <c r="K10" s="345">
        <v>55446</v>
      </c>
      <c r="L10" s="358">
        <v>9541</v>
      </c>
      <c r="M10" s="355">
        <v>7</v>
      </c>
      <c r="N10" s="362">
        <f t="shared" si="1"/>
        <v>0.73367571533382248</v>
      </c>
    </row>
    <row r="11" spans="2:14" ht="15.75" thickBot="1" x14ac:dyDescent="0.3">
      <c r="B11" s="352">
        <v>7</v>
      </c>
      <c r="C11" s="347" t="s">
        <v>172</v>
      </c>
      <c r="D11" s="345">
        <v>55473</v>
      </c>
      <c r="E11" s="358">
        <v>6568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58">
        <v>6568</v>
      </c>
      <c r="M11" s="355">
        <v>1</v>
      </c>
      <c r="N11" s="362">
        <f t="shared" si="1"/>
        <v>0.15225334957369063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58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1089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58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58">
        <v>15479</v>
      </c>
      <c r="F14" s="355">
        <v>11</v>
      </c>
      <c r="G14" s="362">
        <f t="shared" si="0"/>
        <v>0.71064022223657863</v>
      </c>
      <c r="H14" s="351"/>
      <c r="I14" s="352">
        <v>10</v>
      </c>
      <c r="J14" s="347" t="s">
        <v>13</v>
      </c>
      <c r="K14" s="345">
        <v>55687</v>
      </c>
      <c r="L14" s="358">
        <v>15479</v>
      </c>
      <c r="M14" s="355">
        <v>11</v>
      </c>
      <c r="N14" s="362">
        <f t="shared" si="1"/>
        <v>0.71064022223657863</v>
      </c>
    </row>
    <row r="15" spans="2:14" ht="15.75" thickBot="1" x14ac:dyDescent="0.3">
      <c r="B15" s="352">
        <v>11</v>
      </c>
      <c r="C15" s="340" t="s">
        <v>174</v>
      </c>
      <c r="D15" s="345">
        <v>55776</v>
      </c>
      <c r="E15" s="358">
        <v>1457</v>
      </c>
      <c r="F15" s="355">
        <v>2</v>
      </c>
      <c r="G15" s="360">
        <f t="shared" si="0"/>
        <v>1.3726835964310227</v>
      </c>
      <c r="H15" s="351"/>
      <c r="I15" s="352">
        <v>11</v>
      </c>
      <c r="J15" s="340" t="s">
        <v>174</v>
      </c>
      <c r="K15" s="345">
        <v>55776</v>
      </c>
      <c r="L15" s="358">
        <v>1457</v>
      </c>
      <c r="M15" s="355">
        <v>2</v>
      </c>
      <c r="N15" s="360">
        <f t="shared" si="1"/>
        <v>1.3726835964310227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58">
        <v>13050</v>
      </c>
      <c r="F16" s="355">
        <v>8</v>
      </c>
      <c r="G16" s="362">
        <f t="shared" si="0"/>
        <v>0.6130268199233716</v>
      </c>
      <c r="H16" s="351" t="s">
        <v>170</v>
      </c>
      <c r="I16" s="352">
        <v>12</v>
      </c>
      <c r="J16" s="347" t="s">
        <v>17</v>
      </c>
      <c r="K16" s="345">
        <v>55838</v>
      </c>
      <c r="L16" s="358">
        <v>13050</v>
      </c>
      <c r="M16" s="355">
        <v>7</v>
      </c>
      <c r="N16" s="362">
        <f t="shared" si="1"/>
        <v>0.53639846743295017</v>
      </c>
    </row>
    <row r="17" spans="2:14" ht="15.75" thickBot="1" x14ac:dyDescent="0.3">
      <c r="B17" s="352">
        <v>13</v>
      </c>
      <c r="C17" s="347" t="s">
        <v>175</v>
      </c>
      <c r="D17" s="345">
        <v>55918</v>
      </c>
      <c r="E17" s="358">
        <v>1970</v>
      </c>
      <c r="F17" s="355">
        <v>1</v>
      </c>
      <c r="G17" s="362">
        <f t="shared" si="0"/>
        <v>0.50761421319796951</v>
      </c>
      <c r="H17" s="351"/>
      <c r="I17" s="352">
        <v>13</v>
      </c>
      <c r="J17" s="347" t="s">
        <v>175</v>
      </c>
      <c r="K17" s="345">
        <v>55918</v>
      </c>
      <c r="L17" s="358">
        <v>1970</v>
      </c>
      <c r="M17" s="355">
        <v>1</v>
      </c>
      <c r="N17" s="362">
        <f t="shared" si="1"/>
        <v>0.50761421319796951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58">
        <v>1333</v>
      </c>
      <c r="F18" s="355">
        <v>2</v>
      </c>
      <c r="G18" s="360">
        <f t="shared" si="0"/>
        <v>1.5003750937734435</v>
      </c>
      <c r="H18" s="351"/>
      <c r="I18" s="352">
        <v>14</v>
      </c>
      <c r="J18" s="340" t="s">
        <v>176</v>
      </c>
      <c r="K18" s="345">
        <v>56014</v>
      </c>
      <c r="L18" s="358">
        <v>1333</v>
      </c>
      <c r="M18" s="355">
        <v>2</v>
      </c>
      <c r="N18" s="360">
        <f t="shared" si="1"/>
        <v>1.5003750937734435</v>
      </c>
    </row>
    <row r="19" spans="2:14" ht="15.75" thickBot="1" x14ac:dyDescent="0.3">
      <c r="B19" s="352">
        <v>15</v>
      </c>
      <c r="C19" s="347" t="s">
        <v>177</v>
      </c>
      <c r="D19" s="345">
        <v>56096</v>
      </c>
      <c r="E19" s="358">
        <v>1430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1430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58">
        <v>4835</v>
      </c>
      <c r="F20" s="355">
        <v>1</v>
      </c>
      <c r="G20" s="362">
        <f t="shared" si="0"/>
        <v>0.20682523267838676</v>
      </c>
      <c r="H20" s="366"/>
      <c r="I20" s="352">
        <v>16</v>
      </c>
      <c r="J20" s="347" t="s">
        <v>178</v>
      </c>
      <c r="K20" s="345">
        <v>56210</v>
      </c>
      <c r="L20" s="358">
        <v>4835</v>
      </c>
      <c r="M20" s="355">
        <v>3</v>
      </c>
      <c r="N20" s="362">
        <f t="shared" si="1"/>
        <v>0.62047569803516034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58">
        <v>1333</v>
      </c>
      <c r="F21" s="355">
        <v>1</v>
      </c>
      <c r="G21" s="362">
        <f t="shared" si="0"/>
        <v>0.75018754688672173</v>
      </c>
      <c r="H21" s="361"/>
      <c r="I21" s="352">
        <v>17</v>
      </c>
      <c r="J21" s="347" t="s">
        <v>179</v>
      </c>
      <c r="K21" s="345">
        <v>56265</v>
      </c>
      <c r="L21" s="358">
        <v>1333</v>
      </c>
      <c r="M21" s="355">
        <v>1</v>
      </c>
      <c r="N21" s="362">
        <f t="shared" si="1"/>
        <v>0.75018754688672173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58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58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2384</v>
      </c>
      <c r="M23" s="355">
        <v>0</v>
      </c>
      <c r="N23" s="362">
        <f t="shared" si="1"/>
        <v>0</v>
      </c>
    </row>
    <row r="24" spans="2:14" ht="15.75" thickBot="1" x14ac:dyDescent="0.3">
      <c r="B24" s="352">
        <v>20</v>
      </c>
      <c r="C24" s="340" t="s">
        <v>181</v>
      </c>
      <c r="D24" s="345">
        <v>56425</v>
      </c>
      <c r="E24" s="358">
        <v>2356</v>
      </c>
      <c r="F24" s="355">
        <v>3</v>
      </c>
      <c r="G24" s="360">
        <f t="shared" si="0"/>
        <v>1.2733446519524618</v>
      </c>
      <c r="H24" s="351"/>
      <c r="I24" s="352">
        <v>20</v>
      </c>
      <c r="J24" s="340" t="s">
        <v>181</v>
      </c>
      <c r="K24" s="345">
        <v>56425</v>
      </c>
      <c r="L24" s="358">
        <v>2356</v>
      </c>
      <c r="M24" s="355">
        <v>3</v>
      </c>
      <c r="N24" s="360">
        <f t="shared" si="1"/>
        <v>1.2733446519524618</v>
      </c>
    </row>
    <row r="25" spans="2:14" ht="15.75" thickBot="1" x14ac:dyDescent="0.3">
      <c r="B25" s="352">
        <v>21</v>
      </c>
      <c r="C25" s="347" t="s">
        <v>182</v>
      </c>
      <c r="D25" s="345">
        <v>56461</v>
      </c>
      <c r="E25" s="358">
        <v>2493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2493</v>
      </c>
      <c r="M25" s="355">
        <v>0</v>
      </c>
      <c r="N25" s="362">
        <f t="shared" si="1"/>
        <v>0</v>
      </c>
    </row>
    <row r="26" spans="2:14" ht="15.75" thickBot="1" x14ac:dyDescent="0.3">
      <c r="B26" s="352">
        <v>22</v>
      </c>
      <c r="C26" s="347" t="s">
        <v>183</v>
      </c>
      <c r="D26" s="345">
        <v>56522</v>
      </c>
      <c r="E26" s="358">
        <v>2694</v>
      </c>
      <c r="F26" s="355">
        <v>1</v>
      </c>
      <c r="G26" s="362">
        <f t="shared" si="0"/>
        <v>0.3711952487008166</v>
      </c>
      <c r="H26" s="35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15.75" thickBot="1" x14ac:dyDescent="0.3">
      <c r="B27" s="352">
        <v>23</v>
      </c>
      <c r="C27" s="347" t="s">
        <v>184</v>
      </c>
      <c r="D27" s="345">
        <v>56568</v>
      </c>
      <c r="E27" s="358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3056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58">
        <v>4786</v>
      </c>
      <c r="F28" s="355">
        <v>2</v>
      </c>
      <c r="G28" s="362">
        <f t="shared" si="0"/>
        <v>0.41788549937317176</v>
      </c>
      <c r="H28" s="351"/>
      <c r="I28" s="352">
        <v>24</v>
      </c>
      <c r="J28" s="347" t="s">
        <v>185</v>
      </c>
      <c r="K28" s="345">
        <v>56666</v>
      </c>
      <c r="L28" s="358">
        <v>4786</v>
      </c>
      <c r="M28" s="355">
        <v>2</v>
      </c>
      <c r="N28" s="362">
        <f t="shared" si="1"/>
        <v>0.41788549937317176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58">
        <v>1702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58">
        <v>1702</v>
      </c>
      <c r="M29" s="355">
        <v>1</v>
      </c>
      <c r="N29" s="362">
        <f t="shared" si="1"/>
        <v>0.58754406580493534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58">
        <v>2341</v>
      </c>
      <c r="F30" s="355">
        <v>2</v>
      </c>
      <c r="G30" s="362">
        <f t="shared" si="0"/>
        <v>0.8543357539513029</v>
      </c>
      <c r="H30" s="351"/>
      <c r="I30" s="352">
        <v>26</v>
      </c>
      <c r="J30" s="347" t="s">
        <v>187</v>
      </c>
      <c r="K30" s="345">
        <v>56773</v>
      </c>
      <c r="L30" s="358">
        <v>2341</v>
      </c>
      <c r="M30" s="355">
        <v>2</v>
      </c>
      <c r="N30" s="362">
        <f t="shared" si="1"/>
        <v>0.8543357539513029</v>
      </c>
    </row>
    <row r="31" spans="2:14" ht="15.75" thickBot="1" x14ac:dyDescent="0.3">
      <c r="B31" s="352">
        <v>27</v>
      </c>
      <c r="C31" s="347" t="s">
        <v>47</v>
      </c>
      <c r="D31" s="345">
        <v>56844</v>
      </c>
      <c r="E31" s="358">
        <v>3723</v>
      </c>
      <c r="F31" s="355">
        <v>3</v>
      </c>
      <c r="G31" s="362">
        <f t="shared" si="0"/>
        <v>0.80580177276390008</v>
      </c>
      <c r="H31" s="351"/>
      <c r="I31" s="352">
        <v>27</v>
      </c>
      <c r="J31" s="347" t="s">
        <v>47</v>
      </c>
      <c r="K31" s="345">
        <v>56844</v>
      </c>
      <c r="L31" s="358">
        <v>3723</v>
      </c>
      <c r="M31" s="355">
        <v>3</v>
      </c>
      <c r="N31" s="362">
        <f t="shared" si="1"/>
        <v>0.80580177276390008</v>
      </c>
    </row>
    <row r="32" spans="2:14" ht="15.75" thickBot="1" x14ac:dyDescent="0.3">
      <c r="B32" s="352">
        <v>28</v>
      </c>
      <c r="C32" s="347" t="s">
        <v>49</v>
      </c>
      <c r="D32" s="345">
        <v>56988</v>
      </c>
      <c r="E32" s="358">
        <v>3724</v>
      </c>
      <c r="F32" s="355">
        <v>3</v>
      </c>
      <c r="G32" s="362">
        <f t="shared" si="0"/>
        <v>0.80558539205155744</v>
      </c>
      <c r="H32" s="351"/>
      <c r="I32" s="352">
        <v>28</v>
      </c>
      <c r="J32" s="347" t="s">
        <v>49</v>
      </c>
      <c r="K32" s="345">
        <v>56988</v>
      </c>
      <c r="L32" s="358">
        <v>3724</v>
      </c>
      <c r="M32" s="355">
        <v>3</v>
      </c>
      <c r="N32" s="362">
        <f t="shared" si="1"/>
        <v>0.80558539205155744</v>
      </c>
    </row>
    <row r="33" spans="2:14" ht="15.75" thickBot="1" x14ac:dyDescent="0.3">
      <c r="B33" s="352">
        <v>29</v>
      </c>
      <c r="C33" s="347" t="s">
        <v>188</v>
      </c>
      <c r="D33" s="345">
        <v>57083</v>
      </c>
      <c r="E33" s="358">
        <v>2362</v>
      </c>
      <c r="F33" s="355">
        <v>1</v>
      </c>
      <c r="G33" s="362">
        <f t="shared" si="0"/>
        <v>0.42337002540220153</v>
      </c>
      <c r="H33" s="351"/>
      <c r="I33" s="352">
        <v>29</v>
      </c>
      <c r="J33" s="347" t="s">
        <v>188</v>
      </c>
      <c r="K33" s="345">
        <v>57083</v>
      </c>
      <c r="L33" s="358">
        <v>2362</v>
      </c>
      <c r="M33" s="355">
        <v>1</v>
      </c>
      <c r="N33" s="362">
        <f t="shared" si="1"/>
        <v>0.42337002540220153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58">
        <v>1515</v>
      </c>
      <c r="F34" s="355">
        <v>2</v>
      </c>
      <c r="G34" s="360">
        <f t="shared" si="0"/>
        <v>1.3201320132013201</v>
      </c>
      <c r="H34" s="351" t="s">
        <v>170</v>
      </c>
      <c r="I34" s="352">
        <v>30</v>
      </c>
      <c r="J34" s="347" t="s">
        <v>53</v>
      </c>
      <c r="K34" s="345">
        <v>57163</v>
      </c>
      <c r="L34" s="358">
        <v>1515</v>
      </c>
      <c r="M34" s="355">
        <v>1</v>
      </c>
      <c r="N34" s="362">
        <f t="shared" si="1"/>
        <v>0.66006600660066006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58">
        <v>1817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1817</v>
      </c>
      <c r="M35" s="355">
        <v>0</v>
      </c>
      <c r="N35" s="362">
        <f t="shared" si="1"/>
        <v>0</v>
      </c>
    </row>
    <row r="36" spans="2:14" ht="15.75" thickBot="1" x14ac:dyDescent="0.3">
      <c r="B36" s="352">
        <v>32</v>
      </c>
      <c r="C36" s="347" t="s">
        <v>57</v>
      </c>
      <c r="D36" s="345">
        <v>57350</v>
      </c>
      <c r="E36" s="358">
        <v>4247</v>
      </c>
      <c r="F36" s="355">
        <v>2</v>
      </c>
      <c r="G36" s="362">
        <f t="shared" si="0"/>
        <v>0.47092064987049681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2</v>
      </c>
      <c r="N36" s="362">
        <f t="shared" si="1"/>
        <v>0.47092064987049681</v>
      </c>
    </row>
    <row r="37" spans="2:14" ht="15.75" thickBot="1" x14ac:dyDescent="0.3">
      <c r="B37" s="352">
        <v>33</v>
      </c>
      <c r="C37" s="347" t="s">
        <v>189</v>
      </c>
      <c r="D37" s="345">
        <v>57449</v>
      </c>
      <c r="E37" s="358">
        <v>1365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1365</v>
      </c>
      <c r="M37" s="355">
        <v>0</v>
      </c>
      <c r="N37" s="362">
        <f t="shared" si="1"/>
        <v>0</v>
      </c>
    </row>
    <row r="38" spans="2:14" ht="15.75" thickBot="1" x14ac:dyDescent="0.3">
      <c r="B38" s="352">
        <v>34</v>
      </c>
      <c r="C38" s="340" t="s">
        <v>61</v>
      </c>
      <c r="D38" s="345">
        <v>55062</v>
      </c>
      <c r="E38" s="358">
        <v>3051</v>
      </c>
      <c r="F38" s="355">
        <v>4</v>
      </c>
      <c r="G38" s="360">
        <f t="shared" si="0"/>
        <v>1.3110455588331695</v>
      </c>
      <c r="H38" s="351"/>
      <c r="I38" s="352">
        <v>34</v>
      </c>
      <c r="J38" s="340" t="s">
        <v>61</v>
      </c>
      <c r="K38" s="345">
        <v>55062</v>
      </c>
      <c r="L38" s="358">
        <v>3051</v>
      </c>
      <c r="M38" s="355">
        <v>4</v>
      </c>
      <c r="N38" s="360">
        <f t="shared" si="1"/>
        <v>1.3110455588331695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58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</row>
    <row r="40" spans="2:14" ht="15.75" thickBot="1" x14ac:dyDescent="0.3">
      <c r="B40" s="352">
        <v>36</v>
      </c>
      <c r="C40" s="340" t="s">
        <v>65</v>
      </c>
      <c r="D40" s="345">
        <v>57582</v>
      </c>
      <c r="E40" s="358">
        <v>4425</v>
      </c>
      <c r="F40" s="355">
        <v>5</v>
      </c>
      <c r="G40" s="360">
        <f t="shared" si="0"/>
        <v>1.1299435028248588</v>
      </c>
      <c r="H40" s="351"/>
      <c r="I40" s="352">
        <v>36</v>
      </c>
      <c r="J40" s="340" t="s">
        <v>65</v>
      </c>
      <c r="K40" s="345">
        <v>57582</v>
      </c>
      <c r="L40" s="358">
        <v>4425</v>
      </c>
      <c r="M40" s="355">
        <v>6</v>
      </c>
      <c r="N40" s="360">
        <f t="shared" si="1"/>
        <v>1.3559322033898304</v>
      </c>
    </row>
    <row r="41" spans="2:14" ht="15.75" thickBot="1" x14ac:dyDescent="0.3">
      <c r="B41" s="352">
        <v>37</v>
      </c>
      <c r="C41" s="347" t="s">
        <v>191</v>
      </c>
      <c r="D41" s="345">
        <v>57644</v>
      </c>
      <c r="E41" s="358">
        <v>2734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58">
        <v>2734</v>
      </c>
      <c r="M41" s="355">
        <v>0</v>
      </c>
      <c r="N41" s="362">
        <f t="shared" si="1"/>
        <v>0</v>
      </c>
    </row>
    <row r="42" spans="2:14" ht="15.75" thickBot="1" x14ac:dyDescent="0.3">
      <c r="B42" s="352">
        <v>38</v>
      </c>
      <c r="C42" s="347" t="s">
        <v>192</v>
      </c>
      <c r="D42" s="345">
        <v>57706</v>
      </c>
      <c r="E42" s="358">
        <v>46890</v>
      </c>
      <c r="F42" s="355">
        <v>28</v>
      </c>
      <c r="G42" s="362">
        <f t="shared" si="0"/>
        <v>0.5971422478140328</v>
      </c>
      <c r="H42" s="351"/>
      <c r="I42" s="352">
        <v>38</v>
      </c>
      <c r="J42" s="347" t="s">
        <v>192</v>
      </c>
      <c r="K42" s="345">
        <v>57706</v>
      </c>
      <c r="L42" s="358">
        <v>46890</v>
      </c>
      <c r="M42" s="355">
        <v>28</v>
      </c>
      <c r="N42" s="362">
        <f t="shared" si="1"/>
        <v>0.5971422478140328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58">
        <v>3873</v>
      </c>
      <c r="F43" s="355">
        <v>1</v>
      </c>
      <c r="G43" s="362">
        <f t="shared" si="0"/>
        <v>0.25819777949909628</v>
      </c>
      <c r="H43" s="366"/>
      <c r="I43" s="352">
        <v>39</v>
      </c>
      <c r="J43" s="347" t="s">
        <v>71</v>
      </c>
      <c r="K43" s="345">
        <v>57742</v>
      </c>
      <c r="L43" s="358">
        <v>3873</v>
      </c>
      <c r="M43" s="355">
        <v>3</v>
      </c>
      <c r="N43" s="362">
        <f t="shared" si="1"/>
        <v>0.77459333849728895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58">
        <v>2282</v>
      </c>
      <c r="F44" s="355">
        <v>0</v>
      </c>
      <c r="G44" s="362">
        <f t="shared" si="0"/>
        <v>0</v>
      </c>
      <c r="H44" s="366"/>
      <c r="I44" s="352">
        <v>40</v>
      </c>
      <c r="J44" s="347" t="s">
        <v>193</v>
      </c>
      <c r="K44" s="345">
        <v>57948</v>
      </c>
      <c r="L44" s="358">
        <v>2282</v>
      </c>
      <c r="M44" s="355">
        <v>1</v>
      </c>
      <c r="N44" s="362">
        <f t="shared" si="1"/>
        <v>0.43821209465381245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58">
        <v>1491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1491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58">
        <v>9130</v>
      </c>
      <c r="F46" s="355">
        <v>6</v>
      </c>
      <c r="G46" s="362">
        <f t="shared" si="0"/>
        <v>0.65717415115005473</v>
      </c>
      <c r="H46" s="351"/>
      <c r="I46" s="352">
        <v>42</v>
      </c>
      <c r="J46" s="347" t="s">
        <v>194</v>
      </c>
      <c r="K46" s="345">
        <v>57902</v>
      </c>
      <c r="L46" s="358">
        <v>9130</v>
      </c>
      <c r="M46" s="355">
        <v>6</v>
      </c>
      <c r="N46" s="362">
        <f t="shared" si="1"/>
        <v>0.65717415115005473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58">
        <v>3813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3813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58">
        <v>4297</v>
      </c>
      <c r="F48" s="355">
        <v>5</v>
      </c>
      <c r="G48" s="360">
        <f t="shared" si="0"/>
        <v>1.1636025133814289</v>
      </c>
      <c r="H48" s="351"/>
      <c r="I48" s="352">
        <v>44</v>
      </c>
      <c r="J48" s="340" t="s">
        <v>81</v>
      </c>
      <c r="K48" s="345">
        <v>58142</v>
      </c>
      <c r="L48" s="358">
        <v>4297</v>
      </c>
      <c r="M48" s="355">
        <v>5</v>
      </c>
      <c r="N48" s="360">
        <f t="shared" si="1"/>
        <v>1.1636025133814289</v>
      </c>
    </row>
    <row r="49" spans="2:14" ht="15.75" thickBot="1" x14ac:dyDescent="0.3">
      <c r="B49" s="352">
        <v>45</v>
      </c>
      <c r="C49" s="347" t="s">
        <v>195</v>
      </c>
      <c r="D49" s="345">
        <v>58204</v>
      </c>
      <c r="E49" s="358">
        <v>1494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1494</v>
      </c>
      <c r="M49" s="355">
        <v>0</v>
      </c>
      <c r="N49" s="362">
        <f t="shared" si="1"/>
        <v>0</v>
      </c>
    </row>
    <row r="50" spans="2:14" ht="15.75" thickBot="1" x14ac:dyDescent="0.3">
      <c r="B50" s="352">
        <v>46</v>
      </c>
      <c r="C50" s="347" t="s">
        <v>196</v>
      </c>
      <c r="D50" s="345">
        <v>55106</v>
      </c>
      <c r="E50" s="358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1177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58">
        <v>4970</v>
      </c>
      <c r="F51" s="355">
        <v>5</v>
      </c>
      <c r="G51" s="360">
        <f t="shared" si="0"/>
        <v>1.0060362173038229</v>
      </c>
      <c r="H51" s="351"/>
      <c r="I51" s="352">
        <v>47</v>
      </c>
      <c r="J51" s="340" t="s">
        <v>87</v>
      </c>
      <c r="K51" s="345">
        <v>58259</v>
      </c>
      <c r="L51" s="358">
        <v>4970</v>
      </c>
      <c r="M51" s="355">
        <v>5</v>
      </c>
      <c r="N51" s="360">
        <f t="shared" si="1"/>
        <v>1.0060362173038229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58">
        <v>4646</v>
      </c>
      <c r="F52" s="355">
        <v>4</v>
      </c>
      <c r="G52" s="362">
        <f t="shared" si="0"/>
        <v>0.86095566078346963</v>
      </c>
      <c r="H52" s="351"/>
      <c r="I52" s="352">
        <v>48</v>
      </c>
      <c r="J52" s="340" t="s">
        <v>89</v>
      </c>
      <c r="K52" s="345">
        <v>58311</v>
      </c>
      <c r="L52" s="358">
        <v>4646</v>
      </c>
      <c r="M52" s="355">
        <v>5</v>
      </c>
      <c r="N52" s="360">
        <f t="shared" si="1"/>
        <v>1.076194575979337</v>
      </c>
    </row>
    <row r="53" spans="2:14" ht="15.75" thickBot="1" x14ac:dyDescent="0.3">
      <c r="B53" s="352">
        <v>49</v>
      </c>
      <c r="C53" s="347" t="s">
        <v>197</v>
      </c>
      <c r="D53" s="345">
        <v>58357</v>
      </c>
      <c r="E53" s="358">
        <v>2291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</row>
    <row r="54" spans="2:14" ht="15.75" thickBot="1" x14ac:dyDescent="0.3">
      <c r="B54" s="352">
        <v>50</v>
      </c>
      <c r="C54" s="347" t="s">
        <v>198</v>
      </c>
      <c r="D54" s="345">
        <v>58393</v>
      </c>
      <c r="E54" s="358">
        <v>1365</v>
      </c>
      <c r="F54" s="355">
        <v>1</v>
      </c>
      <c r="G54" s="362">
        <f t="shared" si="0"/>
        <v>0.73260073260073255</v>
      </c>
      <c r="H54" s="351"/>
      <c r="I54" s="352">
        <v>50</v>
      </c>
      <c r="J54" s="347" t="s">
        <v>198</v>
      </c>
      <c r="K54" s="345">
        <v>58393</v>
      </c>
      <c r="L54" s="358">
        <v>1365</v>
      </c>
      <c r="M54" s="355">
        <v>1</v>
      </c>
      <c r="N54" s="362">
        <f t="shared" si="1"/>
        <v>0.73260073260073255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58">
        <v>1634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58">
        <v>1510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1510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58">
        <v>3628</v>
      </c>
      <c r="F57" s="355">
        <v>6</v>
      </c>
      <c r="G57" s="360">
        <f t="shared" si="0"/>
        <v>1.6538037486218302</v>
      </c>
      <c r="H57" s="351"/>
      <c r="I57" s="352">
        <v>53</v>
      </c>
      <c r="J57" s="340" t="s">
        <v>99</v>
      </c>
      <c r="K57" s="345">
        <v>55160</v>
      </c>
      <c r="L57" s="358">
        <v>3628</v>
      </c>
      <c r="M57" s="355">
        <v>6</v>
      </c>
      <c r="N57" s="360">
        <f t="shared" si="1"/>
        <v>1.6538037486218302</v>
      </c>
    </row>
    <row r="58" spans="2:14" ht="15.75" thickBot="1" x14ac:dyDescent="0.3">
      <c r="B58" s="352">
        <v>54</v>
      </c>
      <c r="C58" s="347" t="s">
        <v>101</v>
      </c>
      <c r="D58" s="345">
        <v>55277</v>
      </c>
      <c r="E58" s="358">
        <v>5867</v>
      </c>
      <c r="F58" s="355">
        <v>2</v>
      </c>
      <c r="G58" s="362">
        <f t="shared" si="0"/>
        <v>0.34088972217487645</v>
      </c>
      <c r="H58" s="351"/>
      <c r="I58" s="352">
        <v>54</v>
      </c>
      <c r="J58" s="347" t="s">
        <v>101</v>
      </c>
      <c r="K58" s="345">
        <v>55277</v>
      </c>
      <c r="L58" s="358">
        <v>5867</v>
      </c>
      <c r="M58" s="355">
        <v>2</v>
      </c>
      <c r="N58" s="362">
        <f t="shared" si="1"/>
        <v>0.34088972217487645</v>
      </c>
    </row>
    <row r="59" spans="2:14" ht="15.75" thickBot="1" x14ac:dyDescent="0.3">
      <c r="B59" s="352">
        <v>55</v>
      </c>
      <c r="C59" s="347" t="s">
        <v>103</v>
      </c>
      <c r="D59" s="345">
        <v>58552</v>
      </c>
      <c r="E59" s="358">
        <v>3846</v>
      </c>
      <c r="F59" s="355">
        <v>3</v>
      </c>
      <c r="G59" s="362">
        <f t="shared" si="0"/>
        <v>0.78003120124804992</v>
      </c>
      <c r="H59" s="351"/>
      <c r="I59" s="352">
        <v>55</v>
      </c>
      <c r="J59" s="347" t="s">
        <v>103</v>
      </c>
      <c r="K59" s="345">
        <v>58552</v>
      </c>
      <c r="L59" s="358">
        <v>3846</v>
      </c>
      <c r="M59" s="355">
        <v>3</v>
      </c>
      <c r="N59" s="362">
        <f t="shared" si="1"/>
        <v>0.78003120124804992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58">
        <v>3281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58">
        <v>3281</v>
      </c>
      <c r="M60" s="355">
        <v>1</v>
      </c>
      <c r="N60" s="362">
        <f t="shared" si="1"/>
        <v>0.30478512648582751</v>
      </c>
    </row>
    <row r="61" spans="2:14" ht="15.75" thickBot="1" x14ac:dyDescent="0.3">
      <c r="B61" s="352">
        <v>57</v>
      </c>
      <c r="C61" s="347" t="s">
        <v>201</v>
      </c>
      <c r="D61" s="345">
        <v>58721</v>
      </c>
      <c r="E61" s="358">
        <v>3280</v>
      </c>
      <c r="F61" s="355">
        <v>2</v>
      </c>
      <c r="G61" s="362">
        <f t="shared" si="0"/>
        <v>0.6097560975609756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15.75" thickBot="1" x14ac:dyDescent="0.3">
      <c r="B62" s="352">
        <v>58</v>
      </c>
      <c r="C62" s="347" t="s">
        <v>119</v>
      </c>
      <c r="D62" s="345">
        <v>60169</v>
      </c>
      <c r="E62" s="358">
        <v>2288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15.75" thickBot="1" x14ac:dyDescent="0.3">
      <c r="B63" s="352">
        <v>59</v>
      </c>
      <c r="C63" s="347" t="s">
        <v>202</v>
      </c>
      <c r="D63" s="345">
        <v>58794</v>
      </c>
      <c r="E63" s="358">
        <v>1145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15.75" thickBot="1" x14ac:dyDescent="0.3">
      <c r="B64" s="352">
        <v>60</v>
      </c>
      <c r="C64" s="347" t="s">
        <v>125</v>
      </c>
      <c r="D64" s="345">
        <v>58856</v>
      </c>
      <c r="E64" s="358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15.75" thickBot="1" x14ac:dyDescent="0.3">
      <c r="B65" s="352">
        <v>61</v>
      </c>
      <c r="C65" s="340" t="s">
        <v>203</v>
      </c>
      <c r="D65" s="345">
        <v>58918</v>
      </c>
      <c r="E65" s="358">
        <v>1644</v>
      </c>
      <c r="F65" s="355">
        <v>2</v>
      </c>
      <c r="G65" s="360">
        <f t="shared" si="0"/>
        <v>1.2165450121654502</v>
      </c>
      <c r="H65" s="351"/>
      <c r="I65" s="352">
        <v>61</v>
      </c>
      <c r="J65" s="340" t="s">
        <v>203</v>
      </c>
      <c r="K65" s="345">
        <v>58918</v>
      </c>
      <c r="L65" s="358">
        <v>1644</v>
      </c>
      <c r="M65" s="355">
        <v>3</v>
      </c>
      <c r="N65" s="360">
        <f t="shared" si="1"/>
        <v>1.8248175182481752</v>
      </c>
    </row>
    <row r="66" spans="2:14" ht="15.75" thickBot="1" x14ac:dyDescent="0.3">
      <c r="B66" s="352">
        <v>62</v>
      </c>
      <c r="C66" s="347" t="s">
        <v>204</v>
      </c>
      <c r="D66" s="345">
        <v>58990</v>
      </c>
      <c r="E66" s="358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0" t="s">
        <v>131</v>
      </c>
      <c r="D67" s="345">
        <v>59041</v>
      </c>
      <c r="E67" s="358">
        <v>4762</v>
      </c>
      <c r="F67" s="355">
        <v>5</v>
      </c>
      <c r="G67" s="360">
        <f t="shared" si="0"/>
        <v>1.0499790004199916</v>
      </c>
      <c r="H67" s="351"/>
      <c r="I67" s="352">
        <v>63</v>
      </c>
      <c r="J67" s="340" t="s">
        <v>131</v>
      </c>
      <c r="K67" s="345">
        <v>59041</v>
      </c>
      <c r="L67" s="358">
        <v>4762</v>
      </c>
      <c r="M67" s="355">
        <v>5</v>
      </c>
      <c r="N67" s="360">
        <f t="shared" si="1"/>
        <v>1.0499790004199916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58">
        <v>1407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15.75" thickBot="1" x14ac:dyDescent="0.3">
      <c r="B69" s="352">
        <v>65</v>
      </c>
      <c r="C69" s="347" t="s">
        <v>133</v>
      </c>
      <c r="D69" s="345">
        <v>59130</v>
      </c>
      <c r="E69" s="358">
        <v>1377</v>
      </c>
      <c r="F69" s="355">
        <v>1</v>
      </c>
      <c r="G69" s="362">
        <f t="shared" ref="G69:G85" si="2">F69*1000/E69</f>
        <v>0.72621641249092228</v>
      </c>
      <c r="H69" s="351"/>
      <c r="I69" s="352">
        <v>65</v>
      </c>
      <c r="J69" s="347" t="s">
        <v>133</v>
      </c>
      <c r="K69" s="345">
        <v>59130</v>
      </c>
      <c r="L69" s="358">
        <v>1377</v>
      </c>
      <c r="M69" s="355">
        <v>1</v>
      </c>
      <c r="N69" s="362">
        <f t="shared" ref="N69:N85" si="3">M69*1000/L69</f>
        <v>0.72621641249092228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58">
        <v>1482</v>
      </c>
      <c r="F70" s="355">
        <v>2</v>
      </c>
      <c r="G70" s="360">
        <f t="shared" si="2"/>
        <v>1.3495276653171391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15.75" thickBot="1" x14ac:dyDescent="0.3">
      <c r="B71" s="352">
        <v>67</v>
      </c>
      <c r="C71" s="347" t="s">
        <v>207</v>
      </c>
      <c r="D71" s="345">
        <v>59434</v>
      </c>
      <c r="E71" s="358">
        <v>1530</v>
      </c>
      <c r="F71" s="355">
        <v>1</v>
      </c>
      <c r="G71" s="362">
        <f t="shared" si="2"/>
        <v>0.65359477124183007</v>
      </c>
      <c r="H71" s="351"/>
      <c r="I71" s="352">
        <v>67</v>
      </c>
      <c r="J71" s="347" t="s">
        <v>207</v>
      </c>
      <c r="K71" s="345">
        <v>59434</v>
      </c>
      <c r="L71" s="358">
        <v>1530</v>
      </c>
      <c r="M71" s="355">
        <v>1</v>
      </c>
      <c r="N71" s="362">
        <f t="shared" si="3"/>
        <v>0.65359477124183007</v>
      </c>
    </row>
    <row r="72" spans="2:14" ht="15.75" thickBot="1" x14ac:dyDescent="0.3">
      <c r="B72" s="352">
        <v>68</v>
      </c>
      <c r="C72" s="347" t="s">
        <v>208</v>
      </c>
      <c r="D72" s="345">
        <v>55311</v>
      </c>
      <c r="E72" s="358">
        <v>2207</v>
      </c>
      <c r="F72" s="355">
        <v>2</v>
      </c>
      <c r="G72" s="362">
        <f t="shared" si="2"/>
        <v>0.90620752152242867</v>
      </c>
      <c r="H72" s="351"/>
      <c r="I72" s="352">
        <v>68</v>
      </c>
      <c r="J72" s="347" t="s">
        <v>208</v>
      </c>
      <c r="K72" s="345">
        <v>55311</v>
      </c>
      <c r="L72" s="358">
        <v>2207</v>
      </c>
      <c r="M72" s="355">
        <v>2</v>
      </c>
      <c r="N72" s="362">
        <f t="shared" si="3"/>
        <v>0.90620752152242867</v>
      </c>
    </row>
    <row r="73" spans="2:14" ht="15.75" thickBot="1" x14ac:dyDescent="0.3">
      <c r="B73" s="352">
        <v>69</v>
      </c>
      <c r="C73" s="347" t="s">
        <v>209</v>
      </c>
      <c r="D73" s="345">
        <v>59498</v>
      </c>
      <c r="E73" s="358">
        <v>1262</v>
      </c>
      <c r="F73" s="355">
        <v>1</v>
      </c>
      <c r="G73" s="362">
        <f t="shared" si="2"/>
        <v>0.79239302694136293</v>
      </c>
      <c r="H73" s="351"/>
      <c r="I73" s="352">
        <v>69</v>
      </c>
      <c r="J73" s="347" t="s">
        <v>209</v>
      </c>
      <c r="K73" s="345">
        <v>59498</v>
      </c>
      <c r="L73" s="358">
        <v>1262</v>
      </c>
      <c r="M73" s="355">
        <v>1</v>
      </c>
      <c r="N73" s="362">
        <f t="shared" si="3"/>
        <v>0.79239302694136293</v>
      </c>
    </row>
    <row r="74" spans="2:14" ht="15.75" thickBot="1" x14ac:dyDescent="0.3">
      <c r="B74" s="352">
        <v>70</v>
      </c>
      <c r="C74" s="340" t="s">
        <v>210</v>
      </c>
      <c r="D74" s="345">
        <v>59586</v>
      </c>
      <c r="E74" s="358">
        <v>2241</v>
      </c>
      <c r="F74" s="355">
        <v>3</v>
      </c>
      <c r="G74" s="360">
        <f t="shared" si="2"/>
        <v>1.3386880856760375</v>
      </c>
      <c r="H74" s="351" t="s">
        <v>170</v>
      </c>
      <c r="I74" s="352">
        <v>70</v>
      </c>
      <c r="J74" s="347" t="s">
        <v>210</v>
      </c>
      <c r="K74" s="345">
        <v>59586</v>
      </c>
      <c r="L74" s="358">
        <v>2241</v>
      </c>
      <c r="M74" s="355">
        <v>2</v>
      </c>
      <c r="N74" s="362">
        <f t="shared" si="3"/>
        <v>0.89245872378402502</v>
      </c>
    </row>
    <row r="75" spans="2:14" ht="15.75" thickBot="1" x14ac:dyDescent="0.3">
      <c r="B75" s="352">
        <v>71</v>
      </c>
      <c r="C75" s="347" t="s">
        <v>211</v>
      </c>
      <c r="D75" s="345">
        <v>59327</v>
      </c>
      <c r="E75" s="358">
        <v>4124</v>
      </c>
      <c r="F75" s="355">
        <v>2</v>
      </c>
      <c r="G75" s="362">
        <f t="shared" si="2"/>
        <v>0.48496605237633367</v>
      </c>
      <c r="H75" s="351" t="s">
        <v>170</v>
      </c>
      <c r="I75" s="352">
        <v>71</v>
      </c>
      <c r="J75" s="347" t="s">
        <v>211</v>
      </c>
      <c r="K75" s="345">
        <v>59327</v>
      </c>
      <c r="L75" s="358">
        <v>4124</v>
      </c>
      <c r="M75" s="355">
        <v>1</v>
      </c>
      <c r="N75" s="362">
        <f t="shared" si="3"/>
        <v>0.24248302618816683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58">
        <v>2274</v>
      </c>
      <c r="F76" s="355">
        <v>3</v>
      </c>
      <c r="G76" s="360">
        <f t="shared" si="2"/>
        <v>1.3192612137203166</v>
      </c>
      <c r="H76" s="351"/>
      <c r="I76" s="352">
        <v>72</v>
      </c>
      <c r="J76" s="340" t="s">
        <v>149</v>
      </c>
      <c r="K76" s="345">
        <v>59416</v>
      </c>
      <c r="L76" s="358">
        <v>2274</v>
      </c>
      <c r="M76" s="355">
        <v>3</v>
      </c>
      <c r="N76" s="360">
        <f t="shared" si="3"/>
        <v>1.3192612137203166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58">
        <v>1515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1515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58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58">
        <v>1721</v>
      </c>
      <c r="M78" s="355">
        <v>3</v>
      </c>
      <c r="N78" s="360">
        <f t="shared" si="3"/>
        <v>1.7431725740848345</v>
      </c>
    </row>
    <row r="79" spans="2:14" ht="15.75" thickBot="1" x14ac:dyDescent="0.3">
      <c r="B79" s="352">
        <v>75</v>
      </c>
      <c r="C79" s="347" t="s">
        <v>155</v>
      </c>
      <c r="D79" s="345">
        <v>59693</v>
      </c>
      <c r="E79" s="358">
        <v>4589</v>
      </c>
      <c r="F79" s="355">
        <v>3</v>
      </c>
      <c r="G79" s="362">
        <f t="shared" si="2"/>
        <v>0.65373719764654614</v>
      </c>
      <c r="H79" s="351" t="s">
        <v>170</v>
      </c>
      <c r="I79" s="352">
        <v>75</v>
      </c>
      <c r="J79" s="347" t="s">
        <v>155</v>
      </c>
      <c r="K79" s="345">
        <v>59693</v>
      </c>
      <c r="L79" s="358">
        <v>4589</v>
      </c>
      <c r="M79" s="355">
        <v>2</v>
      </c>
      <c r="N79" s="362">
        <f t="shared" si="3"/>
        <v>0.43582479843103072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58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58">
        <v>2184</v>
      </c>
      <c r="M80" s="355">
        <v>2</v>
      </c>
      <c r="N80" s="362">
        <f t="shared" si="3"/>
        <v>0.91575091575091572</v>
      </c>
    </row>
    <row r="81" spans="2:14" ht="15.75" thickBot="1" x14ac:dyDescent="0.3">
      <c r="B81" s="352">
        <v>77</v>
      </c>
      <c r="C81" s="347" t="s">
        <v>213</v>
      </c>
      <c r="D81" s="345">
        <v>59880</v>
      </c>
      <c r="E81" s="358">
        <v>2565</v>
      </c>
      <c r="F81" s="355">
        <v>0</v>
      </c>
      <c r="G81" s="362">
        <f t="shared" si="2"/>
        <v>0</v>
      </c>
      <c r="H81" s="366"/>
      <c r="I81" s="352">
        <v>77</v>
      </c>
      <c r="J81" s="347" t="s">
        <v>213</v>
      </c>
      <c r="K81" s="345">
        <v>59880</v>
      </c>
      <c r="L81" s="358">
        <v>2565</v>
      </c>
      <c r="M81" s="355">
        <v>0</v>
      </c>
      <c r="N81" s="362">
        <f t="shared" si="3"/>
        <v>0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58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2109</v>
      </c>
      <c r="M82" s="355">
        <v>0</v>
      </c>
      <c r="N82" s="362">
        <f t="shared" si="3"/>
        <v>0</v>
      </c>
    </row>
    <row r="83" spans="2:14" ht="15.75" thickBot="1" x14ac:dyDescent="0.3">
      <c r="B83" s="352">
        <v>79</v>
      </c>
      <c r="C83" s="347" t="s">
        <v>163</v>
      </c>
      <c r="D83" s="345">
        <v>60026</v>
      </c>
      <c r="E83" s="358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943</v>
      </c>
      <c r="M83" s="355">
        <v>0</v>
      </c>
      <c r="N83" s="362">
        <f t="shared" si="3"/>
        <v>0</v>
      </c>
    </row>
    <row r="84" spans="2:14" ht="15.75" thickBot="1" x14ac:dyDescent="0.3">
      <c r="B84" s="352">
        <v>80</v>
      </c>
      <c r="C84" s="347" t="s">
        <v>214</v>
      </c>
      <c r="D84" s="345">
        <v>60062</v>
      </c>
      <c r="E84" s="358">
        <v>5937</v>
      </c>
      <c r="F84" s="355">
        <v>3</v>
      </c>
      <c r="G84" s="362">
        <f t="shared" si="2"/>
        <v>0.50530570995452251</v>
      </c>
      <c r="H84" s="351"/>
      <c r="I84" s="352">
        <v>80</v>
      </c>
      <c r="J84" s="347" t="s">
        <v>214</v>
      </c>
      <c r="K84" s="345">
        <v>60062</v>
      </c>
      <c r="L84" s="358">
        <v>5937</v>
      </c>
      <c r="M84" s="355">
        <v>5</v>
      </c>
      <c r="N84" s="362">
        <f t="shared" si="3"/>
        <v>0.84217618325753751</v>
      </c>
    </row>
    <row r="85" spans="2:14" ht="15.75" thickBot="1" x14ac:dyDescent="0.3">
      <c r="B85" s="353">
        <v>81</v>
      </c>
      <c r="C85" s="348" t="s">
        <v>167</v>
      </c>
      <c r="D85" s="346">
        <v>60099</v>
      </c>
      <c r="E85" s="359">
        <v>1443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1443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759114</v>
      </c>
      <c r="F86" s="344">
        <f>SUM(F5:F85)</f>
        <v>404</v>
      </c>
      <c r="G86" s="371">
        <f>F86*1000/E86</f>
        <v>0.53219937980329701</v>
      </c>
      <c r="H86" s="361"/>
      <c r="I86" s="415" t="s">
        <v>215</v>
      </c>
      <c r="J86" s="416"/>
      <c r="K86" s="417"/>
      <c r="L86" s="370">
        <f>SUM(L5:L85)</f>
        <v>759114</v>
      </c>
      <c r="M86" s="344">
        <f>SUM(M5:M85)</f>
        <v>431</v>
      </c>
      <c r="N86" s="371">
        <f>M86*1000/L86</f>
        <v>0.56776716013668571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5703125" customWidth="1"/>
    <col min="5" max="5" width="12.140625" customWidth="1"/>
    <col min="7" max="7" width="10.5703125" customWidth="1"/>
    <col min="10" max="10" width="18.28515625" customWidth="1"/>
    <col min="12" max="12" width="12" customWidth="1"/>
    <col min="14" max="14" width="11.140625" customWidth="1"/>
  </cols>
  <sheetData>
    <row r="1" spans="2:14" ht="16.5" thickBot="1" x14ac:dyDescent="0.3">
      <c r="B1" s="338"/>
      <c r="C1" s="350">
        <v>44347</v>
      </c>
      <c r="D1" s="338"/>
      <c r="E1" s="338"/>
      <c r="F1" s="338"/>
      <c r="G1" s="338"/>
      <c r="H1" s="338"/>
      <c r="I1" s="338"/>
      <c r="J1" s="350">
        <v>44346</v>
      </c>
      <c r="K1" s="338"/>
      <c r="L1" s="338"/>
      <c r="M1" s="338"/>
      <c r="N1" s="338"/>
    </row>
    <row r="2" spans="2:14" ht="66.75" customHeight="1" thickBot="1" x14ac:dyDescent="0.35">
      <c r="B2" s="393" t="s">
        <v>366</v>
      </c>
      <c r="C2" s="394"/>
      <c r="D2" s="394"/>
      <c r="E2" s="394"/>
      <c r="F2" s="394"/>
      <c r="G2" s="395"/>
      <c r="H2" s="338"/>
      <c r="I2" s="393" t="s">
        <v>365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0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180">
        <v>337954</v>
      </c>
      <c r="F5" s="355">
        <v>145</v>
      </c>
      <c r="G5" s="362">
        <f t="shared" ref="G5:G68" si="0">F5*1000/E5</f>
        <v>0.42905247459713453</v>
      </c>
      <c r="H5" s="351"/>
      <c r="I5" s="352">
        <v>1</v>
      </c>
      <c r="J5" s="347" t="s">
        <v>226</v>
      </c>
      <c r="K5" s="345">
        <v>54975</v>
      </c>
      <c r="L5" s="357">
        <v>337920</v>
      </c>
      <c r="M5" s="355">
        <v>170</v>
      </c>
      <c r="N5" s="362">
        <f t="shared" ref="N5:N68" si="1">M5*1000/L5</f>
        <v>0.50307765151515149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38442</v>
      </c>
      <c r="F6" s="355">
        <v>17</v>
      </c>
      <c r="G6" s="362">
        <f t="shared" si="0"/>
        <v>0.44222465012226209</v>
      </c>
      <c r="H6" s="351"/>
      <c r="I6" s="352">
        <v>2</v>
      </c>
      <c r="J6" s="347" t="s">
        <v>227</v>
      </c>
      <c r="K6" s="345">
        <v>55008</v>
      </c>
      <c r="L6" s="358">
        <v>38441</v>
      </c>
      <c r="M6" s="355">
        <v>17</v>
      </c>
      <c r="N6" s="362">
        <f t="shared" si="1"/>
        <v>0.44223615410629274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23019</v>
      </c>
      <c r="F7" s="355">
        <v>9</v>
      </c>
      <c r="G7" s="362">
        <f t="shared" si="0"/>
        <v>0.39098136322168642</v>
      </c>
      <c r="H7" s="351"/>
      <c r="I7" s="352">
        <v>3</v>
      </c>
      <c r="J7" s="347" t="s">
        <v>228</v>
      </c>
      <c r="K7" s="345">
        <v>55384</v>
      </c>
      <c r="L7" s="358">
        <v>23025</v>
      </c>
      <c r="M7" s="355">
        <v>9</v>
      </c>
      <c r="N7" s="362">
        <f t="shared" si="1"/>
        <v>0.39087947882736157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55597</v>
      </c>
      <c r="F8" s="355">
        <v>25</v>
      </c>
      <c r="G8" s="362">
        <f t="shared" si="0"/>
        <v>0.44966455024551683</v>
      </c>
      <c r="H8" s="351"/>
      <c r="I8" s="352">
        <v>4</v>
      </c>
      <c r="J8" s="347" t="s">
        <v>229</v>
      </c>
      <c r="K8" s="345">
        <v>55259</v>
      </c>
      <c r="L8" s="358">
        <v>55573</v>
      </c>
      <c r="M8" s="355">
        <v>36</v>
      </c>
      <c r="N8" s="362">
        <f t="shared" si="1"/>
        <v>0.64779659187015282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180">
        <v>27484</v>
      </c>
      <c r="F9" s="355">
        <v>16</v>
      </c>
      <c r="G9" s="362">
        <f t="shared" si="0"/>
        <v>0.58215689128220061</v>
      </c>
      <c r="H9" s="351"/>
      <c r="I9" s="352">
        <v>5</v>
      </c>
      <c r="J9" s="347" t="s">
        <v>230</v>
      </c>
      <c r="K9" s="345">
        <v>55357</v>
      </c>
      <c r="L9" s="358">
        <v>27477</v>
      </c>
      <c r="M9" s="355">
        <v>16</v>
      </c>
      <c r="N9" s="362">
        <f t="shared" si="1"/>
        <v>0.58230520071332392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9530</v>
      </c>
      <c r="F10" s="355">
        <v>3</v>
      </c>
      <c r="G10" s="362">
        <f t="shared" si="0"/>
        <v>0.31479538300104931</v>
      </c>
      <c r="H10" s="351"/>
      <c r="I10" s="352">
        <v>6</v>
      </c>
      <c r="J10" s="347" t="s">
        <v>231</v>
      </c>
      <c r="K10" s="345">
        <v>55446</v>
      </c>
      <c r="L10" s="358">
        <v>9541</v>
      </c>
      <c r="M10" s="355">
        <v>6</v>
      </c>
      <c r="N10" s="362">
        <f t="shared" si="1"/>
        <v>0.62886489885756214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73">
        <v>6571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58">
        <v>6568</v>
      </c>
      <c r="M11" s="355">
        <v>0</v>
      </c>
      <c r="N11" s="362">
        <f t="shared" si="1"/>
        <v>0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1091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58">
        <v>1089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58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15484</v>
      </c>
      <c r="F14" s="355">
        <v>9</v>
      </c>
      <c r="G14" s="362">
        <f t="shared" si="0"/>
        <v>0.58124515629036422</v>
      </c>
      <c r="H14" s="351"/>
      <c r="I14" s="352">
        <v>10</v>
      </c>
      <c r="J14" s="347" t="s">
        <v>13</v>
      </c>
      <c r="K14" s="345">
        <v>55687</v>
      </c>
      <c r="L14" s="358">
        <v>15479</v>
      </c>
      <c r="M14" s="355">
        <v>11</v>
      </c>
      <c r="N14" s="362">
        <f t="shared" si="1"/>
        <v>0.71064022223657863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73">
        <v>1452</v>
      </c>
      <c r="F15" s="355">
        <v>2</v>
      </c>
      <c r="G15" s="360">
        <f t="shared" si="0"/>
        <v>1.3774104683195592</v>
      </c>
      <c r="H15" s="351" t="s">
        <v>170</v>
      </c>
      <c r="I15" s="352">
        <v>11</v>
      </c>
      <c r="J15" s="340" t="s">
        <v>174</v>
      </c>
      <c r="K15" s="345">
        <v>55776</v>
      </c>
      <c r="L15" s="358">
        <v>1457</v>
      </c>
      <c r="M15" s="355">
        <v>2</v>
      </c>
      <c r="N15" s="360">
        <f t="shared" si="1"/>
        <v>1.3726835964310227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13065</v>
      </c>
      <c r="F16" s="355">
        <v>8</v>
      </c>
      <c r="G16" s="362">
        <f t="shared" si="0"/>
        <v>0.61232300038270182</v>
      </c>
      <c r="H16" s="351"/>
      <c r="I16" s="352">
        <v>12</v>
      </c>
      <c r="J16" s="347" t="s">
        <v>17</v>
      </c>
      <c r="K16" s="345">
        <v>55838</v>
      </c>
      <c r="L16" s="358">
        <v>13050</v>
      </c>
      <c r="M16" s="355">
        <v>8</v>
      </c>
      <c r="N16" s="362">
        <f t="shared" si="1"/>
        <v>0.6130268199233716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58">
        <v>1970</v>
      </c>
      <c r="M17" s="355">
        <v>1</v>
      </c>
      <c r="N17" s="362">
        <f t="shared" si="1"/>
        <v>0.50761421319796951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73">
        <v>1330</v>
      </c>
      <c r="F18" s="355">
        <v>2</v>
      </c>
      <c r="G18" s="360">
        <f t="shared" si="0"/>
        <v>1.5037593984962405</v>
      </c>
      <c r="H18" s="351"/>
      <c r="I18" s="352">
        <v>14</v>
      </c>
      <c r="J18" s="340" t="s">
        <v>176</v>
      </c>
      <c r="K18" s="345">
        <v>56014</v>
      </c>
      <c r="L18" s="358">
        <v>1333</v>
      </c>
      <c r="M18" s="355">
        <v>2</v>
      </c>
      <c r="N18" s="360">
        <f t="shared" si="1"/>
        <v>1.5003750937734435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73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58">
        <v>1430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4839</v>
      </c>
      <c r="F20" s="355">
        <v>1</v>
      </c>
      <c r="G20" s="362">
        <f t="shared" si="0"/>
        <v>0.20665426741062204</v>
      </c>
      <c r="H20" s="366"/>
      <c r="I20" s="352">
        <v>16</v>
      </c>
      <c r="J20" s="347" t="s">
        <v>178</v>
      </c>
      <c r="K20" s="345">
        <v>56210</v>
      </c>
      <c r="L20" s="358">
        <v>4835</v>
      </c>
      <c r="M20" s="355">
        <v>1</v>
      </c>
      <c r="N20" s="362">
        <f t="shared" si="1"/>
        <v>0.20682523267838676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1335</v>
      </c>
      <c r="F21" s="355">
        <v>1</v>
      </c>
      <c r="G21" s="362">
        <f t="shared" si="0"/>
        <v>0.74906367041198507</v>
      </c>
      <c r="H21" s="361"/>
      <c r="I21" s="352">
        <v>17</v>
      </c>
      <c r="J21" s="347" t="s">
        <v>179</v>
      </c>
      <c r="K21" s="345">
        <v>56265</v>
      </c>
      <c r="L21" s="358">
        <v>1333</v>
      </c>
      <c r="M21" s="355">
        <v>1</v>
      </c>
      <c r="N21" s="362">
        <f t="shared" si="1"/>
        <v>0.75018754688672173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58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58">
        <v>2384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73">
        <v>2355</v>
      </c>
      <c r="F24" s="355">
        <v>3</v>
      </c>
      <c r="G24" s="360">
        <f t="shared" si="0"/>
        <v>1.2738853503184713</v>
      </c>
      <c r="H24" s="351"/>
      <c r="I24" s="352">
        <v>20</v>
      </c>
      <c r="J24" s="340" t="s">
        <v>181</v>
      </c>
      <c r="K24" s="345">
        <v>56425</v>
      </c>
      <c r="L24" s="358">
        <v>2356</v>
      </c>
      <c r="M24" s="355">
        <v>3</v>
      </c>
      <c r="N24" s="360">
        <f t="shared" si="1"/>
        <v>1.2733446519524618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58">
        <v>2493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73">
        <v>2690</v>
      </c>
      <c r="F26" s="355">
        <v>1</v>
      </c>
      <c r="G26" s="362">
        <f t="shared" si="0"/>
        <v>0.37174721189591076</v>
      </c>
      <c r="H26" s="351"/>
      <c r="I26" s="352">
        <v>22</v>
      </c>
      <c r="J26" s="347" t="s">
        <v>183</v>
      </c>
      <c r="K26" s="345">
        <v>56522</v>
      </c>
      <c r="L26" s="358">
        <v>2694</v>
      </c>
      <c r="M26" s="355">
        <v>1</v>
      </c>
      <c r="N26" s="362">
        <f t="shared" si="1"/>
        <v>0.3711952487008166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73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58">
        <v>3056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4781</v>
      </c>
      <c r="F28" s="355">
        <v>2</v>
      </c>
      <c r="G28" s="362">
        <f t="shared" si="0"/>
        <v>0.41832252666806108</v>
      </c>
      <c r="H28" s="351"/>
      <c r="I28" s="352">
        <v>24</v>
      </c>
      <c r="J28" s="347" t="s">
        <v>185</v>
      </c>
      <c r="K28" s="345">
        <v>56666</v>
      </c>
      <c r="L28" s="358">
        <v>4786</v>
      </c>
      <c r="M28" s="355">
        <v>2</v>
      </c>
      <c r="N28" s="362">
        <f t="shared" si="1"/>
        <v>0.41788549937317176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2342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58">
        <v>2341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73">
        <v>1704</v>
      </c>
      <c r="F30" s="355">
        <v>2</v>
      </c>
      <c r="G30" s="360">
        <f t="shared" si="0"/>
        <v>1.1737089201877935</v>
      </c>
      <c r="H30" s="351"/>
      <c r="I30" s="352">
        <v>26</v>
      </c>
      <c r="J30" s="340" t="s">
        <v>187</v>
      </c>
      <c r="K30" s="345">
        <v>56773</v>
      </c>
      <c r="L30" s="358">
        <v>1702</v>
      </c>
      <c r="M30" s="355">
        <v>2</v>
      </c>
      <c r="N30" s="360">
        <f t="shared" si="1"/>
        <v>1.1750881316098707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73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7" t="s">
        <v>47</v>
      </c>
      <c r="K31" s="345">
        <v>56844</v>
      </c>
      <c r="L31" s="358">
        <v>3723</v>
      </c>
      <c r="M31" s="355">
        <v>3</v>
      </c>
      <c r="N31" s="362">
        <f t="shared" si="1"/>
        <v>0.80580177276390008</v>
      </c>
    </row>
    <row r="32" spans="2:14" ht="27" customHeight="1" thickBot="1" x14ac:dyDescent="0.3">
      <c r="B32" s="352">
        <v>28</v>
      </c>
      <c r="C32" s="347" t="s">
        <v>49</v>
      </c>
      <c r="D32" s="345">
        <v>56988</v>
      </c>
      <c r="E32" s="373">
        <v>3726</v>
      </c>
      <c r="F32" s="355">
        <v>3</v>
      </c>
      <c r="G32" s="362">
        <f t="shared" si="0"/>
        <v>0.80515297906602257</v>
      </c>
      <c r="H32" s="351"/>
      <c r="I32" s="352">
        <v>28</v>
      </c>
      <c r="J32" s="347" t="s">
        <v>49</v>
      </c>
      <c r="K32" s="345">
        <v>56988</v>
      </c>
      <c r="L32" s="358">
        <v>3724</v>
      </c>
      <c r="M32" s="355">
        <v>3</v>
      </c>
      <c r="N32" s="362">
        <f t="shared" si="1"/>
        <v>0.80558539205155744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1</v>
      </c>
      <c r="G33" s="362">
        <f t="shared" si="0"/>
        <v>0.42372881355932202</v>
      </c>
      <c r="H33" s="351"/>
      <c r="I33" s="352">
        <v>29</v>
      </c>
      <c r="J33" s="347" t="s">
        <v>188</v>
      </c>
      <c r="K33" s="345">
        <v>57083</v>
      </c>
      <c r="L33" s="358">
        <v>2362</v>
      </c>
      <c r="M33" s="355">
        <v>1</v>
      </c>
      <c r="N33" s="362">
        <f t="shared" si="1"/>
        <v>0.42337002540220153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73">
        <v>1513</v>
      </c>
      <c r="F34" s="355">
        <v>2</v>
      </c>
      <c r="G34" s="360">
        <f t="shared" si="0"/>
        <v>1.3218770654329148</v>
      </c>
      <c r="H34" s="351" t="s">
        <v>170</v>
      </c>
      <c r="I34" s="352">
        <v>30</v>
      </c>
      <c r="J34" s="340" t="s">
        <v>53</v>
      </c>
      <c r="K34" s="345">
        <v>57163</v>
      </c>
      <c r="L34" s="358">
        <v>1515</v>
      </c>
      <c r="M34" s="355">
        <v>2</v>
      </c>
      <c r="N34" s="360">
        <f t="shared" si="1"/>
        <v>1.3201320132013201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1818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58">
        <v>1817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2</v>
      </c>
      <c r="G36" s="362">
        <f t="shared" si="0"/>
        <v>0.47103155911446065</v>
      </c>
      <c r="H36" s="351"/>
      <c r="I36" s="352">
        <v>32</v>
      </c>
      <c r="J36" s="347" t="s">
        <v>57</v>
      </c>
      <c r="K36" s="345">
        <v>57350</v>
      </c>
      <c r="L36" s="358">
        <v>4247</v>
      </c>
      <c r="M36" s="355">
        <v>2</v>
      </c>
      <c r="N36" s="362">
        <f t="shared" si="1"/>
        <v>0.47092064987049681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58">
        <v>1365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0" t="s">
        <v>61</v>
      </c>
      <c r="D38" s="345">
        <v>55062</v>
      </c>
      <c r="E38" s="373">
        <v>3050</v>
      </c>
      <c r="F38" s="355">
        <v>4</v>
      </c>
      <c r="G38" s="360">
        <f t="shared" si="0"/>
        <v>1.3114754098360655</v>
      </c>
      <c r="H38" s="351"/>
      <c r="I38" s="352">
        <v>34</v>
      </c>
      <c r="J38" s="340" t="s">
        <v>61</v>
      </c>
      <c r="K38" s="345">
        <v>55062</v>
      </c>
      <c r="L38" s="358">
        <v>3051</v>
      </c>
      <c r="M38" s="355">
        <v>4</v>
      </c>
      <c r="N38" s="360">
        <f t="shared" si="1"/>
        <v>1.3110455588331695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58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73">
        <v>4439</v>
      </c>
      <c r="F40" s="355">
        <v>5</v>
      </c>
      <c r="G40" s="360">
        <f t="shared" si="0"/>
        <v>1.1263798152737103</v>
      </c>
      <c r="H40" s="351"/>
      <c r="I40" s="352">
        <v>36</v>
      </c>
      <c r="J40" s="340" t="s">
        <v>65</v>
      </c>
      <c r="K40" s="345">
        <v>57582</v>
      </c>
      <c r="L40" s="358">
        <v>4425</v>
      </c>
      <c r="M40" s="355">
        <v>5</v>
      </c>
      <c r="N40" s="360">
        <f t="shared" si="1"/>
        <v>1.1299435028248588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73">
        <v>2736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58">
        <v>2734</v>
      </c>
      <c r="M41" s="355">
        <v>0</v>
      </c>
      <c r="N41" s="362">
        <f t="shared" si="1"/>
        <v>0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73">
        <v>46913</v>
      </c>
      <c r="F42" s="355">
        <v>20</v>
      </c>
      <c r="G42" s="362">
        <f t="shared" si="0"/>
        <v>0.4263210623920875</v>
      </c>
      <c r="H42" s="351"/>
      <c r="I42" s="352">
        <v>38</v>
      </c>
      <c r="J42" s="347" t="s">
        <v>192</v>
      </c>
      <c r="K42" s="345">
        <v>57706</v>
      </c>
      <c r="L42" s="358">
        <v>46890</v>
      </c>
      <c r="M42" s="355">
        <v>28</v>
      </c>
      <c r="N42" s="362">
        <f t="shared" si="1"/>
        <v>0.5971422478140328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3876</v>
      </c>
      <c r="F43" s="355">
        <v>1</v>
      </c>
      <c r="G43" s="362">
        <f t="shared" si="0"/>
        <v>0.25799793601651189</v>
      </c>
      <c r="H43" s="366"/>
      <c r="I43" s="352">
        <v>39</v>
      </c>
      <c r="J43" s="347" t="s">
        <v>71</v>
      </c>
      <c r="K43" s="345">
        <v>57742</v>
      </c>
      <c r="L43" s="358">
        <v>3873</v>
      </c>
      <c r="M43" s="355">
        <v>1</v>
      </c>
      <c r="N43" s="362">
        <f t="shared" si="1"/>
        <v>0.25819777949909628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0</v>
      </c>
      <c r="G44" s="362">
        <f t="shared" si="0"/>
        <v>0</v>
      </c>
      <c r="H44" s="366"/>
      <c r="I44" s="352">
        <v>40</v>
      </c>
      <c r="J44" s="347" t="s">
        <v>193</v>
      </c>
      <c r="K44" s="345">
        <v>57948</v>
      </c>
      <c r="L44" s="358">
        <v>2282</v>
      </c>
      <c r="M44" s="355">
        <v>0</v>
      </c>
      <c r="N44" s="362">
        <f t="shared" si="1"/>
        <v>0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73">
        <v>1489</v>
      </c>
      <c r="F45" s="355">
        <v>0</v>
      </c>
      <c r="G45" s="362">
        <f t="shared" si="0"/>
        <v>0</v>
      </c>
      <c r="H45" s="361"/>
      <c r="I45" s="352">
        <v>41</v>
      </c>
      <c r="J45" s="347" t="s">
        <v>75</v>
      </c>
      <c r="K45" s="345">
        <v>57831</v>
      </c>
      <c r="L45" s="358">
        <v>1491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9133</v>
      </c>
      <c r="F46" s="355">
        <v>5</v>
      </c>
      <c r="G46" s="362">
        <f t="shared" si="0"/>
        <v>0.54746523595751673</v>
      </c>
      <c r="H46" s="351"/>
      <c r="I46" s="352">
        <v>42</v>
      </c>
      <c r="J46" s="347" t="s">
        <v>194</v>
      </c>
      <c r="K46" s="345">
        <v>57902</v>
      </c>
      <c r="L46" s="358">
        <v>9130</v>
      </c>
      <c r="M46" s="355">
        <v>6</v>
      </c>
      <c r="N46" s="362">
        <f t="shared" si="1"/>
        <v>0.65717415115005473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58">
        <v>3813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73">
        <v>4295</v>
      </c>
      <c r="F48" s="355">
        <v>5</v>
      </c>
      <c r="G48" s="360">
        <f t="shared" si="0"/>
        <v>1.1641443538998837</v>
      </c>
      <c r="H48" s="351"/>
      <c r="I48" s="352">
        <v>44</v>
      </c>
      <c r="J48" s="340" t="s">
        <v>81</v>
      </c>
      <c r="K48" s="345">
        <v>58142</v>
      </c>
      <c r="L48" s="358">
        <v>4297</v>
      </c>
      <c r="M48" s="355">
        <v>5</v>
      </c>
      <c r="N48" s="360">
        <f t="shared" si="1"/>
        <v>1.1636025133814289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58">
        <v>1494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73">
        <v>1176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58">
        <v>1177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0" t="s">
        <v>87</v>
      </c>
      <c r="D51" s="345">
        <v>58259</v>
      </c>
      <c r="E51" s="373">
        <v>4975</v>
      </c>
      <c r="F51" s="355">
        <v>5</v>
      </c>
      <c r="G51" s="360">
        <f t="shared" si="0"/>
        <v>1.0050251256281406</v>
      </c>
      <c r="H51" s="351"/>
      <c r="I51" s="352">
        <v>47</v>
      </c>
      <c r="J51" s="340" t="s">
        <v>87</v>
      </c>
      <c r="K51" s="345">
        <v>58259</v>
      </c>
      <c r="L51" s="358">
        <v>4970</v>
      </c>
      <c r="M51" s="355">
        <v>5</v>
      </c>
      <c r="N51" s="360">
        <f t="shared" si="1"/>
        <v>1.0060362173038229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4641</v>
      </c>
      <c r="F52" s="355">
        <v>4</v>
      </c>
      <c r="G52" s="362">
        <f t="shared" si="0"/>
        <v>0.86188321482439134</v>
      </c>
      <c r="H52" s="351"/>
      <c r="I52" s="352">
        <v>48</v>
      </c>
      <c r="J52" s="347" t="s">
        <v>89</v>
      </c>
      <c r="K52" s="345">
        <v>58311</v>
      </c>
      <c r="L52" s="358">
        <v>4646</v>
      </c>
      <c r="M52" s="355">
        <v>4</v>
      </c>
      <c r="N52" s="362">
        <f t="shared" si="1"/>
        <v>0.86095566078346963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73">
        <v>2288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58">
        <v>2291</v>
      </c>
      <c r="M53" s="355">
        <v>0</v>
      </c>
      <c r="N53" s="362">
        <f t="shared" si="1"/>
        <v>0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73">
        <v>1364</v>
      </c>
      <c r="F54" s="355">
        <v>1</v>
      </c>
      <c r="G54" s="362">
        <f t="shared" si="0"/>
        <v>0.73313782991202348</v>
      </c>
      <c r="H54" s="351"/>
      <c r="I54" s="352">
        <v>50</v>
      </c>
      <c r="J54" s="347" t="s">
        <v>198</v>
      </c>
      <c r="K54" s="345">
        <v>58393</v>
      </c>
      <c r="L54" s="358">
        <v>1365</v>
      </c>
      <c r="M54" s="355">
        <v>1</v>
      </c>
      <c r="N54" s="362">
        <f t="shared" si="1"/>
        <v>0.73260073260073255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73">
        <v>1635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58">
        <v>1634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1511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58">
        <v>1510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55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58">
        <v>3628</v>
      </c>
      <c r="M57" s="355">
        <v>6</v>
      </c>
      <c r="N57" s="360">
        <f t="shared" si="1"/>
        <v>1.6538037486218302</v>
      </c>
    </row>
    <row r="58" spans="2:14" ht="27" customHeight="1" thickBot="1" x14ac:dyDescent="0.3">
      <c r="B58" s="352">
        <v>54</v>
      </c>
      <c r="C58" s="347" t="s">
        <v>101</v>
      </c>
      <c r="D58" s="345">
        <v>55277</v>
      </c>
      <c r="E58" s="373">
        <v>5873</v>
      </c>
      <c r="F58" s="355">
        <v>1</v>
      </c>
      <c r="G58" s="362">
        <f t="shared" si="0"/>
        <v>0.17027073046143368</v>
      </c>
      <c r="H58" s="351"/>
      <c r="I58" s="352">
        <v>54</v>
      </c>
      <c r="J58" s="347" t="s">
        <v>101</v>
      </c>
      <c r="K58" s="345">
        <v>55277</v>
      </c>
      <c r="L58" s="358">
        <v>5867</v>
      </c>
      <c r="M58" s="355">
        <v>2</v>
      </c>
      <c r="N58" s="362">
        <f t="shared" si="1"/>
        <v>0.34088972217487645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73">
        <v>3854</v>
      </c>
      <c r="F59" s="355">
        <v>3</v>
      </c>
      <c r="G59" s="362">
        <f t="shared" si="0"/>
        <v>0.77841203943954329</v>
      </c>
      <c r="H59" s="351"/>
      <c r="I59" s="352">
        <v>55</v>
      </c>
      <c r="J59" s="347" t="s">
        <v>103</v>
      </c>
      <c r="K59" s="345">
        <v>58552</v>
      </c>
      <c r="L59" s="358">
        <v>3846</v>
      </c>
      <c r="M59" s="355">
        <v>3</v>
      </c>
      <c r="N59" s="362">
        <f t="shared" si="1"/>
        <v>0.78003120124804992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3281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58">
        <v>3281</v>
      </c>
      <c r="M60" s="355">
        <v>0</v>
      </c>
      <c r="N60" s="362">
        <f t="shared" si="1"/>
        <v>0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73">
        <v>3276</v>
      </c>
      <c r="F61" s="355">
        <v>2</v>
      </c>
      <c r="G61" s="362">
        <f t="shared" si="0"/>
        <v>0.61050061050061055</v>
      </c>
      <c r="H61" s="351"/>
      <c r="I61" s="352">
        <v>57</v>
      </c>
      <c r="J61" s="347" t="s">
        <v>201</v>
      </c>
      <c r="K61" s="345">
        <v>58721</v>
      </c>
      <c r="L61" s="358">
        <v>3280</v>
      </c>
      <c r="M61" s="355">
        <v>2</v>
      </c>
      <c r="N61" s="362">
        <f t="shared" si="1"/>
        <v>0.6097560975609756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358">
        <v>2288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58">
        <v>1145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73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58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0" t="s">
        <v>203</v>
      </c>
      <c r="D65" s="345">
        <v>58918</v>
      </c>
      <c r="E65" s="373">
        <v>1641</v>
      </c>
      <c r="F65" s="355">
        <v>2</v>
      </c>
      <c r="G65" s="360">
        <f t="shared" si="0"/>
        <v>1.218769043266301</v>
      </c>
      <c r="H65" s="351"/>
      <c r="I65" s="352">
        <v>61</v>
      </c>
      <c r="J65" s="340" t="s">
        <v>203</v>
      </c>
      <c r="K65" s="345">
        <v>58918</v>
      </c>
      <c r="L65" s="358">
        <v>1644</v>
      </c>
      <c r="M65" s="355">
        <v>2</v>
      </c>
      <c r="N65" s="360">
        <f t="shared" si="1"/>
        <v>1.2165450121654502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73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58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4758</v>
      </c>
      <c r="F67" s="355">
        <v>3</v>
      </c>
      <c r="G67" s="362">
        <f t="shared" si="0"/>
        <v>0.63051702395964693</v>
      </c>
      <c r="H67" s="351"/>
      <c r="I67" s="352">
        <v>63</v>
      </c>
      <c r="J67" s="340" t="s">
        <v>131</v>
      </c>
      <c r="K67" s="345">
        <v>59041</v>
      </c>
      <c r="L67" s="358">
        <v>4762</v>
      </c>
      <c r="M67" s="355">
        <v>5</v>
      </c>
      <c r="N67" s="360">
        <f t="shared" si="1"/>
        <v>1.0499790004199916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1405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58">
        <v>1407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7" t="s">
        <v>133</v>
      </c>
      <c r="D69" s="345">
        <v>59130</v>
      </c>
      <c r="E69" s="373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58">
        <v>1377</v>
      </c>
      <c r="M69" s="355">
        <v>1</v>
      </c>
      <c r="N69" s="362">
        <f t="shared" ref="N69:N85" si="3">M69*1000/L69</f>
        <v>0.72621641249092228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73">
        <v>1481</v>
      </c>
      <c r="F70" s="355">
        <v>2</v>
      </c>
      <c r="G70" s="360">
        <f t="shared" si="2"/>
        <v>1.3504388926401081</v>
      </c>
      <c r="H70" s="351"/>
      <c r="I70" s="352">
        <v>66</v>
      </c>
      <c r="J70" s="340" t="s">
        <v>206</v>
      </c>
      <c r="K70" s="345">
        <v>59283</v>
      </c>
      <c r="L70" s="358">
        <v>1482</v>
      </c>
      <c r="M70" s="355">
        <v>2</v>
      </c>
      <c r="N70" s="360">
        <f t="shared" si="3"/>
        <v>1.3495276653171391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1</v>
      </c>
      <c r="G71" s="362">
        <f t="shared" si="2"/>
        <v>0.65402223675604976</v>
      </c>
      <c r="H71" s="351"/>
      <c r="I71" s="352">
        <v>67</v>
      </c>
      <c r="J71" s="347" t="s">
        <v>207</v>
      </c>
      <c r="K71" s="345">
        <v>59434</v>
      </c>
      <c r="L71" s="358">
        <v>1530</v>
      </c>
      <c r="M71" s="355">
        <v>1</v>
      </c>
      <c r="N71" s="362">
        <f t="shared" si="3"/>
        <v>0.65359477124183007</v>
      </c>
    </row>
    <row r="72" spans="2:14" ht="27" customHeight="1" thickBot="1" x14ac:dyDescent="0.3">
      <c r="B72" s="352">
        <v>68</v>
      </c>
      <c r="C72" s="347" t="s">
        <v>208</v>
      </c>
      <c r="D72" s="345">
        <v>55311</v>
      </c>
      <c r="E72" s="373">
        <v>2209</v>
      </c>
      <c r="F72" s="355">
        <v>2</v>
      </c>
      <c r="G72" s="362">
        <f t="shared" si="2"/>
        <v>0.90538705296514255</v>
      </c>
      <c r="H72" s="351"/>
      <c r="I72" s="352">
        <v>68</v>
      </c>
      <c r="J72" s="347" t="s">
        <v>208</v>
      </c>
      <c r="K72" s="345">
        <v>55311</v>
      </c>
      <c r="L72" s="358">
        <v>2207</v>
      </c>
      <c r="M72" s="355">
        <v>2</v>
      </c>
      <c r="N72" s="362">
        <f t="shared" si="3"/>
        <v>0.90620752152242867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73">
        <v>1262</v>
      </c>
      <c r="F73" s="355">
        <v>1</v>
      </c>
      <c r="G73" s="362">
        <f t="shared" si="2"/>
        <v>0.79239302694136293</v>
      </c>
      <c r="H73" s="351"/>
      <c r="I73" s="352">
        <v>69</v>
      </c>
      <c r="J73" s="347" t="s">
        <v>209</v>
      </c>
      <c r="K73" s="345">
        <v>59498</v>
      </c>
      <c r="L73" s="358">
        <v>1262</v>
      </c>
      <c r="M73" s="355">
        <v>1</v>
      </c>
      <c r="N73" s="362">
        <f t="shared" si="3"/>
        <v>0.79239302694136293</v>
      </c>
    </row>
    <row r="74" spans="2:14" ht="27" customHeight="1" thickBot="1" x14ac:dyDescent="0.3">
      <c r="B74" s="352">
        <v>70</v>
      </c>
      <c r="C74" s="340" t="s">
        <v>210</v>
      </c>
      <c r="D74" s="345">
        <v>59586</v>
      </c>
      <c r="E74" s="373">
        <v>2241</v>
      </c>
      <c r="F74" s="355">
        <v>3</v>
      </c>
      <c r="G74" s="360">
        <f t="shared" si="2"/>
        <v>1.3386880856760375</v>
      </c>
      <c r="H74" s="351"/>
      <c r="I74" s="352">
        <v>70</v>
      </c>
      <c r="J74" s="340" t="s">
        <v>210</v>
      </c>
      <c r="K74" s="345">
        <v>59586</v>
      </c>
      <c r="L74" s="358">
        <v>2241</v>
      </c>
      <c r="M74" s="355">
        <v>3</v>
      </c>
      <c r="N74" s="360">
        <f t="shared" si="3"/>
        <v>1.3386880856760375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73">
        <v>4120</v>
      </c>
      <c r="F75" s="355">
        <v>2</v>
      </c>
      <c r="G75" s="362">
        <f t="shared" si="2"/>
        <v>0.4854368932038835</v>
      </c>
      <c r="H75" s="351" t="s">
        <v>170</v>
      </c>
      <c r="I75" s="352">
        <v>71</v>
      </c>
      <c r="J75" s="347" t="s">
        <v>211</v>
      </c>
      <c r="K75" s="345">
        <v>59327</v>
      </c>
      <c r="L75" s="358">
        <v>4124</v>
      </c>
      <c r="M75" s="355">
        <v>2</v>
      </c>
      <c r="N75" s="362">
        <f t="shared" si="3"/>
        <v>0.48496605237633367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73">
        <v>2276</v>
      </c>
      <c r="F76" s="355">
        <v>3</v>
      </c>
      <c r="G76" s="360">
        <f t="shared" si="2"/>
        <v>1.3181019332161688</v>
      </c>
      <c r="H76" s="351"/>
      <c r="I76" s="352">
        <v>72</v>
      </c>
      <c r="J76" s="340" t="s">
        <v>149</v>
      </c>
      <c r="K76" s="345">
        <v>59416</v>
      </c>
      <c r="L76" s="358">
        <v>2274</v>
      </c>
      <c r="M76" s="355">
        <v>3</v>
      </c>
      <c r="N76" s="360">
        <f t="shared" si="3"/>
        <v>1.3192612137203166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1516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58">
        <v>1515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73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58">
        <v>1721</v>
      </c>
      <c r="M78" s="355">
        <v>3</v>
      </c>
      <c r="N78" s="360">
        <f t="shared" si="3"/>
        <v>1.7431725740848345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73">
        <v>4594</v>
      </c>
      <c r="F79" s="355">
        <v>3</v>
      </c>
      <c r="G79" s="362">
        <f t="shared" si="2"/>
        <v>0.65302568567696995</v>
      </c>
      <c r="H79" s="351"/>
      <c r="I79" s="352">
        <v>75</v>
      </c>
      <c r="J79" s="347" t="s">
        <v>155</v>
      </c>
      <c r="K79" s="345">
        <v>59693</v>
      </c>
      <c r="L79" s="358">
        <v>4589</v>
      </c>
      <c r="M79" s="355">
        <v>3</v>
      </c>
      <c r="N79" s="362">
        <f t="shared" si="3"/>
        <v>0.65373719764654614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58">
        <v>2184</v>
      </c>
      <c r="M80" s="355">
        <v>2</v>
      </c>
      <c r="N80" s="362">
        <f t="shared" si="3"/>
        <v>0.91575091575091572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73">
        <v>2562</v>
      </c>
      <c r="F81" s="355">
        <v>0</v>
      </c>
      <c r="G81" s="362">
        <f t="shared" si="2"/>
        <v>0</v>
      </c>
      <c r="H81" s="366"/>
      <c r="I81" s="352">
        <v>77</v>
      </c>
      <c r="J81" s="347" t="s">
        <v>213</v>
      </c>
      <c r="K81" s="345">
        <v>59880</v>
      </c>
      <c r="L81" s="358">
        <v>2565</v>
      </c>
      <c r="M81" s="355">
        <v>0</v>
      </c>
      <c r="N81" s="362">
        <f t="shared" si="3"/>
        <v>0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2108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58">
        <v>2109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58">
        <v>943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73">
        <v>5931</v>
      </c>
      <c r="F84" s="355">
        <v>3</v>
      </c>
      <c r="G84" s="362">
        <f t="shared" si="2"/>
        <v>0.50581689428426913</v>
      </c>
      <c r="H84" s="351"/>
      <c r="I84" s="352">
        <v>80</v>
      </c>
      <c r="J84" s="347" t="s">
        <v>214</v>
      </c>
      <c r="K84" s="345">
        <v>60062</v>
      </c>
      <c r="L84" s="358">
        <v>5937</v>
      </c>
      <c r="M84" s="355">
        <v>3</v>
      </c>
      <c r="N84" s="362">
        <f t="shared" si="3"/>
        <v>0.50530570995452251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59">
        <v>1443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759201</v>
      </c>
      <c r="F86" s="344">
        <f>SUM(F5:F85)</f>
        <v>349</v>
      </c>
      <c r="G86" s="371">
        <f>F86*1000/E86</f>
        <v>0.45969380967622542</v>
      </c>
      <c r="H86" s="361"/>
      <c r="I86" s="415" t="s">
        <v>215</v>
      </c>
      <c r="J86" s="416"/>
      <c r="K86" s="417"/>
      <c r="L86" s="370">
        <f>SUM(L5:L85)</f>
        <v>759114</v>
      </c>
      <c r="M86" s="344">
        <f>SUM(M5:M85)</f>
        <v>404</v>
      </c>
      <c r="N86" s="371">
        <f>M86*1000/L86</f>
        <v>0.53219937980329701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28515625" customWidth="1"/>
    <col min="5" max="5" width="11.85546875" customWidth="1"/>
    <col min="7" max="7" width="11" customWidth="1"/>
    <col min="10" max="10" width="18.140625" customWidth="1"/>
    <col min="12" max="12" width="12.7109375" customWidth="1"/>
    <col min="14" max="14" width="11" customWidth="1"/>
  </cols>
  <sheetData>
    <row r="1" spans="2:14" ht="16.5" thickBot="1" x14ac:dyDescent="0.3">
      <c r="B1" s="338"/>
      <c r="C1" s="350">
        <v>44348</v>
      </c>
      <c r="D1" s="338"/>
      <c r="E1" s="338"/>
      <c r="F1" s="338"/>
      <c r="G1" s="338"/>
      <c r="H1" s="338"/>
      <c r="I1" s="338"/>
      <c r="J1" s="350">
        <v>44347</v>
      </c>
      <c r="K1" s="338"/>
      <c r="L1" s="338"/>
      <c r="M1" s="338"/>
      <c r="N1" s="338"/>
    </row>
    <row r="2" spans="2:14" ht="56.25" customHeight="1" thickBot="1" x14ac:dyDescent="0.35">
      <c r="B2" s="393" t="s">
        <v>367</v>
      </c>
      <c r="C2" s="394"/>
      <c r="D2" s="394"/>
      <c r="E2" s="394"/>
      <c r="F2" s="394"/>
      <c r="G2" s="395"/>
      <c r="H2" s="338"/>
      <c r="I2" s="393" t="s">
        <v>366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6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16.5" thickTop="1" thickBot="1" x14ac:dyDescent="0.3">
      <c r="B5" s="352">
        <v>1</v>
      </c>
      <c r="C5" s="347" t="s">
        <v>226</v>
      </c>
      <c r="D5" s="345">
        <v>54975</v>
      </c>
      <c r="E5" s="180">
        <v>337954</v>
      </c>
      <c r="F5" s="355">
        <v>135</v>
      </c>
      <c r="G5" s="362">
        <f t="shared" ref="G5:G68" si="0">F5*1000/E5</f>
        <v>0.39946264876284937</v>
      </c>
      <c r="H5" s="351"/>
      <c r="I5" s="352">
        <v>1</v>
      </c>
      <c r="J5" s="347" t="s">
        <v>226</v>
      </c>
      <c r="K5" s="345">
        <v>54975</v>
      </c>
      <c r="L5" s="180">
        <v>337954</v>
      </c>
      <c r="M5" s="355">
        <v>145</v>
      </c>
      <c r="N5" s="362">
        <f t="shared" ref="N5:N68" si="1">M5*1000/L5</f>
        <v>0.42905247459713453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38442</v>
      </c>
      <c r="F6" s="355">
        <v>14</v>
      </c>
      <c r="G6" s="362">
        <f t="shared" si="0"/>
        <v>0.36418500598303938</v>
      </c>
      <c r="H6" s="351"/>
      <c r="I6" s="352">
        <v>2</v>
      </c>
      <c r="J6" s="347" t="s">
        <v>227</v>
      </c>
      <c r="K6" s="345">
        <v>55008</v>
      </c>
      <c r="L6" s="180">
        <v>38442</v>
      </c>
      <c r="M6" s="355">
        <v>17</v>
      </c>
      <c r="N6" s="362">
        <f t="shared" si="1"/>
        <v>0.44222465012226209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23019</v>
      </c>
      <c r="F7" s="355">
        <v>6</v>
      </c>
      <c r="G7" s="362">
        <f t="shared" si="0"/>
        <v>0.26065424214779098</v>
      </c>
      <c r="H7" s="351"/>
      <c r="I7" s="352">
        <v>3</v>
      </c>
      <c r="J7" s="347" t="s">
        <v>228</v>
      </c>
      <c r="K7" s="345">
        <v>55384</v>
      </c>
      <c r="L7" s="180">
        <v>23019</v>
      </c>
      <c r="M7" s="355">
        <v>9</v>
      </c>
      <c r="N7" s="362">
        <f t="shared" si="1"/>
        <v>0.39098136322168642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55597</v>
      </c>
      <c r="F8" s="355">
        <v>23</v>
      </c>
      <c r="G8" s="362">
        <f t="shared" si="0"/>
        <v>0.41369138622587548</v>
      </c>
      <c r="H8" s="351"/>
      <c r="I8" s="352">
        <v>4</v>
      </c>
      <c r="J8" s="347" t="s">
        <v>229</v>
      </c>
      <c r="K8" s="345">
        <v>55259</v>
      </c>
      <c r="L8" s="180">
        <v>55597</v>
      </c>
      <c r="M8" s="355">
        <v>25</v>
      </c>
      <c r="N8" s="362">
        <f t="shared" si="1"/>
        <v>0.44966455024551683</v>
      </c>
    </row>
    <row r="9" spans="2:14" ht="15.75" thickBot="1" x14ac:dyDescent="0.3">
      <c r="B9" s="352">
        <v>5</v>
      </c>
      <c r="C9" s="347" t="s">
        <v>230</v>
      </c>
      <c r="D9" s="345">
        <v>55357</v>
      </c>
      <c r="E9" s="180">
        <v>27484</v>
      </c>
      <c r="F9" s="355">
        <v>14</v>
      </c>
      <c r="G9" s="362">
        <f t="shared" si="0"/>
        <v>0.50938727987192545</v>
      </c>
      <c r="H9" s="351"/>
      <c r="I9" s="352">
        <v>5</v>
      </c>
      <c r="J9" s="347" t="s">
        <v>230</v>
      </c>
      <c r="K9" s="345">
        <v>55357</v>
      </c>
      <c r="L9" s="180">
        <v>27484</v>
      </c>
      <c r="M9" s="355">
        <v>16</v>
      </c>
      <c r="N9" s="362">
        <f t="shared" si="1"/>
        <v>0.58215689128220061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9530</v>
      </c>
      <c r="F10" s="355">
        <v>3</v>
      </c>
      <c r="G10" s="362">
        <f t="shared" si="0"/>
        <v>0.31479538300104931</v>
      </c>
      <c r="H10" s="351"/>
      <c r="I10" s="352">
        <v>6</v>
      </c>
      <c r="J10" s="347" t="s">
        <v>231</v>
      </c>
      <c r="K10" s="345">
        <v>55446</v>
      </c>
      <c r="L10" s="180">
        <v>9530</v>
      </c>
      <c r="M10" s="355">
        <v>3</v>
      </c>
      <c r="N10" s="362">
        <f t="shared" si="1"/>
        <v>0.31479538300104931</v>
      </c>
    </row>
    <row r="11" spans="2:14" ht="15.75" thickBot="1" x14ac:dyDescent="0.3">
      <c r="B11" s="352">
        <v>7</v>
      </c>
      <c r="C11" s="347" t="s">
        <v>172</v>
      </c>
      <c r="D11" s="345">
        <v>55473</v>
      </c>
      <c r="E11" s="373">
        <v>6571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73">
        <v>6571</v>
      </c>
      <c r="M11" s="355">
        <v>0</v>
      </c>
      <c r="N11" s="362">
        <f t="shared" si="1"/>
        <v>0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1091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1091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15484</v>
      </c>
      <c r="F14" s="355">
        <v>9</v>
      </c>
      <c r="G14" s="362">
        <f t="shared" si="0"/>
        <v>0.58124515629036422</v>
      </c>
      <c r="H14" s="351"/>
      <c r="I14" s="352">
        <v>10</v>
      </c>
      <c r="J14" s="347" t="s">
        <v>13</v>
      </c>
      <c r="K14" s="345">
        <v>55687</v>
      </c>
      <c r="L14" s="373">
        <v>15484</v>
      </c>
      <c r="M14" s="355">
        <v>9</v>
      </c>
      <c r="N14" s="362">
        <f t="shared" si="1"/>
        <v>0.58124515629036422</v>
      </c>
    </row>
    <row r="15" spans="2:14" ht="15.75" thickBot="1" x14ac:dyDescent="0.3">
      <c r="B15" s="352">
        <v>11</v>
      </c>
      <c r="C15" s="340" t="s">
        <v>174</v>
      </c>
      <c r="D15" s="345">
        <v>55776</v>
      </c>
      <c r="E15" s="373">
        <v>1452</v>
      </c>
      <c r="F15" s="355">
        <v>2</v>
      </c>
      <c r="G15" s="360">
        <f t="shared" si="0"/>
        <v>1.3774104683195592</v>
      </c>
      <c r="H15" s="351"/>
      <c r="I15" s="352">
        <v>11</v>
      </c>
      <c r="J15" s="340" t="s">
        <v>174</v>
      </c>
      <c r="K15" s="345">
        <v>55776</v>
      </c>
      <c r="L15" s="373">
        <v>1452</v>
      </c>
      <c r="M15" s="355">
        <v>2</v>
      </c>
      <c r="N15" s="360">
        <f t="shared" si="1"/>
        <v>1.3774104683195592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13065</v>
      </c>
      <c r="F16" s="355">
        <v>5</v>
      </c>
      <c r="G16" s="362">
        <f t="shared" si="0"/>
        <v>0.38270187523918869</v>
      </c>
      <c r="H16" s="351"/>
      <c r="I16" s="352">
        <v>12</v>
      </c>
      <c r="J16" s="347" t="s">
        <v>17</v>
      </c>
      <c r="K16" s="345">
        <v>55838</v>
      </c>
      <c r="L16" s="373">
        <v>13065</v>
      </c>
      <c r="M16" s="355">
        <v>8</v>
      </c>
      <c r="N16" s="362">
        <f t="shared" si="1"/>
        <v>0.61232300038270182</v>
      </c>
    </row>
    <row r="17" spans="2:14" ht="15.75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73">
        <v>1330</v>
      </c>
      <c r="F18" s="355">
        <v>2</v>
      </c>
      <c r="G18" s="360">
        <f t="shared" si="0"/>
        <v>1.5037593984962405</v>
      </c>
      <c r="H18" s="351"/>
      <c r="I18" s="352">
        <v>14</v>
      </c>
      <c r="J18" s="340" t="s">
        <v>176</v>
      </c>
      <c r="K18" s="345">
        <v>56014</v>
      </c>
      <c r="L18" s="373">
        <v>1330</v>
      </c>
      <c r="M18" s="355">
        <v>2</v>
      </c>
      <c r="N18" s="360">
        <f t="shared" si="1"/>
        <v>1.5037593984962405</v>
      </c>
    </row>
    <row r="19" spans="2:14" ht="15.75" thickBot="1" x14ac:dyDescent="0.3">
      <c r="B19" s="352">
        <v>15</v>
      </c>
      <c r="C19" s="347" t="s">
        <v>177</v>
      </c>
      <c r="D19" s="345">
        <v>56096</v>
      </c>
      <c r="E19" s="373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4839</v>
      </c>
      <c r="F20" s="355">
        <v>1</v>
      </c>
      <c r="G20" s="362">
        <f t="shared" si="0"/>
        <v>0.20665426741062204</v>
      </c>
      <c r="H20" s="366"/>
      <c r="I20" s="352">
        <v>16</v>
      </c>
      <c r="J20" s="347" t="s">
        <v>178</v>
      </c>
      <c r="K20" s="345">
        <v>56210</v>
      </c>
      <c r="L20" s="373">
        <v>4839</v>
      </c>
      <c r="M20" s="355">
        <v>1</v>
      </c>
      <c r="N20" s="362">
        <f t="shared" si="1"/>
        <v>0.20665426741062204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1335</v>
      </c>
      <c r="F21" s="355">
        <v>1</v>
      </c>
      <c r="G21" s="362">
        <f t="shared" si="0"/>
        <v>0.74906367041198507</v>
      </c>
      <c r="H21" s="361"/>
      <c r="I21" s="352">
        <v>17</v>
      </c>
      <c r="J21" s="347" t="s">
        <v>179</v>
      </c>
      <c r="K21" s="345">
        <v>56265</v>
      </c>
      <c r="L21" s="373">
        <v>1335</v>
      </c>
      <c r="M21" s="355">
        <v>1</v>
      </c>
      <c r="N21" s="362">
        <f t="shared" si="1"/>
        <v>0.74906367041198507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2384</v>
      </c>
      <c r="M23" s="355">
        <v>0</v>
      </c>
      <c r="N23" s="362">
        <f t="shared" si="1"/>
        <v>0</v>
      </c>
    </row>
    <row r="24" spans="2:14" ht="15.75" thickBot="1" x14ac:dyDescent="0.3">
      <c r="B24" s="352">
        <v>20</v>
      </c>
      <c r="C24" s="340" t="s">
        <v>181</v>
      </c>
      <c r="D24" s="345">
        <v>56425</v>
      </c>
      <c r="E24" s="373">
        <v>2355</v>
      </c>
      <c r="F24" s="355">
        <v>3</v>
      </c>
      <c r="G24" s="360">
        <f t="shared" si="0"/>
        <v>1.2738853503184713</v>
      </c>
      <c r="H24" s="351"/>
      <c r="I24" s="352">
        <v>20</v>
      </c>
      <c r="J24" s="340" t="s">
        <v>181</v>
      </c>
      <c r="K24" s="345">
        <v>56425</v>
      </c>
      <c r="L24" s="373">
        <v>2355</v>
      </c>
      <c r="M24" s="355">
        <v>3</v>
      </c>
      <c r="N24" s="360">
        <f t="shared" si="1"/>
        <v>1.2738853503184713</v>
      </c>
    </row>
    <row r="25" spans="2:14" ht="15.75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73">
        <v>2495</v>
      </c>
      <c r="M25" s="355">
        <v>0</v>
      </c>
      <c r="N25" s="362">
        <f t="shared" si="1"/>
        <v>0</v>
      </c>
    </row>
    <row r="26" spans="2:14" ht="15.75" thickBot="1" x14ac:dyDescent="0.3">
      <c r="B26" s="352">
        <v>22</v>
      </c>
      <c r="C26" s="347" t="s">
        <v>183</v>
      </c>
      <c r="D26" s="345">
        <v>56522</v>
      </c>
      <c r="E26" s="373">
        <v>2690</v>
      </c>
      <c r="F26" s="355">
        <v>1</v>
      </c>
      <c r="G26" s="362">
        <f t="shared" si="0"/>
        <v>0.37174721189591076</v>
      </c>
      <c r="H26" s="351"/>
      <c r="I26" s="352">
        <v>22</v>
      </c>
      <c r="J26" s="347" t="s">
        <v>183</v>
      </c>
      <c r="K26" s="345">
        <v>56522</v>
      </c>
      <c r="L26" s="373">
        <v>2690</v>
      </c>
      <c r="M26" s="355">
        <v>1</v>
      </c>
      <c r="N26" s="362">
        <f t="shared" si="1"/>
        <v>0.37174721189591076</v>
      </c>
    </row>
    <row r="27" spans="2:14" ht="15.75" thickBot="1" x14ac:dyDescent="0.3">
      <c r="B27" s="352">
        <v>23</v>
      </c>
      <c r="C27" s="347" t="s">
        <v>184</v>
      </c>
      <c r="D27" s="345">
        <v>56568</v>
      </c>
      <c r="E27" s="373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4781</v>
      </c>
      <c r="F28" s="355">
        <v>2</v>
      </c>
      <c r="G28" s="362">
        <f t="shared" si="0"/>
        <v>0.41832252666806108</v>
      </c>
      <c r="H28" s="351"/>
      <c r="I28" s="352">
        <v>24</v>
      </c>
      <c r="J28" s="347" t="s">
        <v>185</v>
      </c>
      <c r="K28" s="345">
        <v>56666</v>
      </c>
      <c r="L28" s="373">
        <v>4781</v>
      </c>
      <c r="M28" s="355">
        <v>2</v>
      </c>
      <c r="N28" s="362">
        <f t="shared" si="1"/>
        <v>0.41832252666806108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2342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2342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73">
        <v>1704</v>
      </c>
      <c r="F30" s="355">
        <v>2</v>
      </c>
      <c r="G30" s="360">
        <f t="shared" si="0"/>
        <v>1.1737089201877935</v>
      </c>
      <c r="H30" s="351"/>
      <c r="I30" s="352">
        <v>26</v>
      </c>
      <c r="J30" s="340" t="s">
        <v>187</v>
      </c>
      <c r="K30" s="345">
        <v>56773</v>
      </c>
      <c r="L30" s="373">
        <v>1704</v>
      </c>
      <c r="M30" s="355">
        <v>2</v>
      </c>
      <c r="N30" s="360">
        <f t="shared" si="1"/>
        <v>1.1737089201877935</v>
      </c>
    </row>
    <row r="31" spans="2:14" ht="15.75" thickBot="1" x14ac:dyDescent="0.3">
      <c r="B31" s="352">
        <v>27</v>
      </c>
      <c r="C31" s="347" t="s">
        <v>47</v>
      </c>
      <c r="D31" s="345">
        <v>56844</v>
      </c>
      <c r="E31" s="373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7" t="s">
        <v>47</v>
      </c>
      <c r="K31" s="345">
        <v>56844</v>
      </c>
      <c r="L31" s="373">
        <v>3724</v>
      </c>
      <c r="M31" s="355">
        <v>3</v>
      </c>
      <c r="N31" s="362">
        <f t="shared" si="1"/>
        <v>0.80558539205155744</v>
      </c>
    </row>
    <row r="32" spans="2:14" ht="15.75" thickBot="1" x14ac:dyDescent="0.3">
      <c r="B32" s="352">
        <v>28</v>
      </c>
      <c r="C32" s="347" t="s">
        <v>49</v>
      </c>
      <c r="D32" s="345">
        <v>56988</v>
      </c>
      <c r="E32" s="373">
        <v>3726</v>
      </c>
      <c r="F32" s="355">
        <v>0</v>
      </c>
      <c r="G32" s="362">
        <f t="shared" si="0"/>
        <v>0</v>
      </c>
      <c r="H32" s="351"/>
      <c r="I32" s="352">
        <v>28</v>
      </c>
      <c r="J32" s="347" t="s">
        <v>49</v>
      </c>
      <c r="K32" s="345">
        <v>56988</v>
      </c>
      <c r="L32" s="373">
        <v>3726</v>
      </c>
      <c r="M32" s="355">
        <v>3</v>
      </c>
      <c r="N32" s="362">
        <f t="shared" si="1"/>
        <v>0.80515297906602257</v>
      </c>
    </row>
    <row r="33" spans="2:14" ht="15.75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1</v>
      </c>
      <c r="G33" s="362">
        <f t="shared" si="0"/>
        <v>0.42372881355932202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1</v>
      </c>
      <c r="N33" s="362">
        <f t="shared" si="1"/>
        <v>0.42372881355932202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73">
        <v>1513</v>
      </c>
      <c r="F34" s="355">
        <v>2</v>
      </c>
      <c r="G34" s="360">
        <f t="shared" si="0"/>
        <v>1.3218770654329148</v>
      </c>
      <c r="H34" s="351"/>
      <c r="I34" s="352">
        <v>30</v>
      </c>
      <c r="J34" s="340" t="s">
        <v>53</v>
      </c>
      <c r="K34" s="345">
        <v>57163</v>
      </c>
      <c r="L34" s="373">
        <v>1513</v>
      </c>
      <c r="M34" s="355">
        <v>2</v>
      </c>
      <c r="N34" s="360">
        <f t="shared" si="1"/>
        <v>1.3218770654329148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1818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1818</v>
      </c>
      <c r="M35" s="355">
        <v>0</v>
      </c>
      <c r="N35" s="362">
        <f t="shared" si="1"/>
        <v>0</v>
      </c>
    </row>
    <row r="36" spans="2:14" ht="15.75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2</v>
      </c>
      <c r="G36" s="362">
        <f t="shared" si="0"/>
        <v>0.47103155911446065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2</v>
      </c>
      <c r="N36" s="362">
        <f t="shared" si="1"/>
        <v>0.47103155911446065</v>
      </c>
    </row>
    <row r="37" spans="2:14" ht="15.75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15.75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2</v>
      </c>
      <c r="G38" s="362">
        <f t="shared" si="0"/>
        <v>0.65573770491803274</v>
      </c>
      <c r="H38" s="351"/>
      <c r="I38" s="352">
        <v>34</v>
      </c>
      <c r="J38" s="340" t="s">
        <v>61</v>
      </c>
      <c r="K38" s="345">
        <v>55062</v>
      </c>
      <c r="L38" s="373">
        <v>3050</v>
      </c>
      <c r="M38" s="355">
        <v>4</v>
      </c>
      <c r="N38" s="360">
        <f t="shared" si="1"/>
        <v>1.3114754098360655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1492</v>
      </c>
      <c r="M39" s="355">
        <v>0</v>
      </c>
      <c r="N39" s="362">
        <f t="shared" si="1"/>
        <v>0</v>
      </c>
    </row>
    <row r="40" spans="2:14" ht="15.75" thickBot="1" x14ac:dyDescent="0.3">
      <c r="B40" s="352">
        <v>36</v>
      </c>
      <c r="C40" s="340" t="s">
        <v>65</v>
      </c>
      <c r="D40" s="345">
        <v>57582</v>
      </c>
      <c r="E40" s="373">
        <v>4439</v>
      </c>
      <c r="F40" s="355">
        <v>5</v>
      </c>
      <c r="G40" s="360">
        <f t="shared" si="0"/>
        <v>1.1263798152737103</v>
      </c>
      <c r="H40" s="351"/>
      <c r="I40" s="352">
        <v>36</v>
      </c>
      <c r="J40" s="340" t="s">
        <v>65</v>
      </c>
      <c r="K40" s="345">
        <v>57582</v>
      </c>
      <c r="L40" s="373">
        <v>4439</v>
      </c>
      <c r="M40" s="355">
        <v>5</v>
      </c>
      <c r="N40" s="360">
        <f t="shared" si="1"/>
        <v>1.1263798152737103</v>
      </c>
    </row>
    <row r="41" spans="2:14" ht="15.75" thickBot="1" x14ac:dyDescent="0.3">
      <c r="B41" s="352">
        <v>37</v>
      </c>
      <c r="C41" s="347" t="s">
        <v>191</v>
      </c>
      <c r="D41" s="345">
        <v>57644</v>
      </c>
      <c r="E41" s="373">
        <v>2736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2736</v>
      </c>
      <c r="M41" s="355">
        <v>0</v>
      </c>
      <c r="N41" s="362">
        <f t="shared" si="1"/>
        <v>0</v>
      </c>
    </row>
    <row r="42" spans="2:14" ht="15.75" thickBot="1" x14ac:dyDescent="0.3">
      <c r="B42" s="352">
        <v>38</v>
      </c>
      <c r="C42" s="347" t="s">
        <v>192</v>
      </c>
      <c r="D42" s="345">
        <v>57706</v>
      </c>
      <c r="E42" s="373">
        <v>46913</v>
      </c>
      <c r="F42" s="355">
        <v>15</v>
      </c>
      <c r="G42" s="362">
        <f t="shared" si="0"/>
        <v>0.31974079679406558</v>
      </c>
      <c r="H42" s="351"/>
      <c r="I42" s="352">
        <v>38</v>
      </c>
      <c r="J42" s="347" t="s">
        <v>192</v>
      </c>
      <c r="K42" s="345">
        <v>57706</v>
      </c>
      <c r="L42" s="373">
        <v>46913</v>
      </c>
      <c r="M42" s="355">
        <v>20</v>
      </c>
      <c r="N42" s="362">
        <f t="shared" si="1"/>
        <v>0.4263210623920875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3876</v>
      </c>
      <c r="F43" s="355">
        <v>0</v>
      </c>
      <c r="G43" s="362">
        <f t="shared" si="0"/>
        <v>0</v>
      </c>
      <c r="H43" s="366"/>
      <c r="I43" s="352">
        <v>39</v>
      </c>
      <c r="J43" s="347" t="s">
        <v>71</v>
      </c>
      <c r="K43" s="345">
        <v>57742</v>
      </c>
      <c r="L43" s="373">
        <v>3876</v>
      </c>
      <c r="M43" s="355">
        <v>1</v>
      </c>
      <c r="N43" s="362">
        <f t="shared" si="1"/>
        <v>0.25799793601651189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0</v>
      </c>
      <c r="G44" s="362">
        <f t="shared" si="0"/>
        <v>0</v>
      </c>
      <c r="H44" s="366"/>
      <c r="I44" s="352">
        <v>40</v>
      </c>
      <c r="J44" s="347" t="s">
        <v>193</v>
      </c>
      <c r="K44" s="345">
        <v>57948</v>
      </c>
      <c r="L44" s="373">
        <v>2281</v>
      </c>
      <c r="M44" s="355">
        <v>0</v>
      </c>
      <c r="N44" s="362">
        <f t="shared" si="1"/>
        <v>0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73">
        <v>1489</v>
      </c>
      <c r="F45" s="355">
        <v>1</v>
      </c>
      <c r="G45" s="362">
        <f t="shared" si="0"/>
        <v>0.67159167226326388</v>
      </c>
      <c r="H45" s="351" t="s">
        <v>170</v>
      </c>
      <c r="I45" s="352">
        <v>41</v>
      </c>
      <c r="J45" s="347" t="s">
        <v>75</v>
      </c>
      <c r="K45" s="345">
        <v>57831</v>
      </c>
      <c r="L45" s="373">
        <v>1489</v>
      </c>
      <c r="M45" s="355">
        <v>0</v>
      </c>
      <c r="N45" s="362">
        <f t="shared" si="1"/>
        <v>0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9133</v>
      </c>
      <c r="F46" s="355">
        <v>5</v>
      </c>
      <c r="G46" s="362">
        <f t="shared" si="0"/>
        <v>0.54746523595751673</v>
      </c>
      <c r="H46" s="351"/>
      <c r="I46" s="352">
        <v>42</v>
      </c>
      <c r="J46" s="347" t="s">
        <v>194</v>
      </c>
      <c r="K46" s="345">
        <v>57902</v>
      </c>
      <c r="L46" s="373">
        <v>9133</v>
      </c>
      <c r="M46" s="355">
        <v>5</v>
      </c>
      <c r="N46" s="362">
        <f t="shared" si="1"/>
        <v>0.54746523595751673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73">
        <v>4295</v>
      </c>
      <c r="F48" s="355">
        <v>5</v>
      </c>
      <c r="G48" s="360">
        <f t="shared" si="0"/>
        <v>1.1641443538998837</v>
      </c>
      <c r="H48" s="351"/>
      <c r="I48" s="352">
        <v>44</v>
      </c>
      <c r="J48" s="340" t="s">
        <v>81</v>
      </c>
      <c r="K48" s="345">
        <v>58142</v>
      </c>
      <c r="L48" s="373">
        <v>4295</v>
      </c>
      <c r="M48" s="355">
        <v>5</v>
      </c>
      <c r="N48" s="360">
        <f t="shared" si="1"/>
        <v>1.1641443538998837</v>
      </c>
    </row>
    <row r="49" spans="2:14" ht="15.75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15.75" thickBot="1" x14ac:dyDescent="0.3">
      <c r="B50" s="352">
        <v>46</v>
      </c>
      <c r="C50" s="347" t="s">
        <v>196</v>
      </c>
      <c r="D50" s="345">
        <v>55106</v>
      </c>
      <c r="E50" s="373">
        <v>1176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1176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7" t="s">
        <v>87</v>
      </c>
      <c r="D51" s="345">
        <v>58259</v>
      </c>
      <c r="E51" s="373">
        <v>4975</v>
      </c>
      <c r="F51" s="355">
        <v>4</v>
      </c>
      <c r="G51" s="362">
        <f t="shared" si="0"/>
        <v>0.8040201005025126</v>
      </c>
      <c r="H51" s="351"/>
      <c r="I51" s="352">
        <v>47</v>
      </c>
      <c r="J51" s="340" t="s">
        <v>87</v>
      </c>
      <c r="K51" s="345">
        <v>58259</v>
      </c>
      <c r="L51" s="373">
        <v>4975</v>
      </c>
      <c r="M51" s="355">
        <v>5</v>
      </c>
      <c r="N51" s="360">
        <f t="shared" si="1"/>
        <v>1.0050251256281406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4641</v>
      </c>
      <c r="F52" s="355">
        <v>4</v>
      </c>
      <c r="G52" s="362">
        <f t="shared" si="0"/>
        <v>0.86188321482439134</v>
      </c>
      <c r="H52" s="351"/>
      <c r="I52" s="352">
        <v>48</v>
      </c>
      <c r="J52" s="347" t="s">
        <v>89</v>
      </c>
      <c r="K52" s="345">
        <v>58311</v>
      </c>
      <c r="L52" s="373">
        <v>4641</v>
      </c>
      <c r="M52" s="355">
        <v>4</v>
      </c>
      <c r="N52" s="362">
        <f t="shared" si="1"/>
        <v>0.86188321482439134</v>
      </c>
    </row>
    <row r="53" spans="2:14" ht="15.75" thickBot="1" x14ac:dyDescent="0.3">
      <c r="B53" s="352">
        <v>49</v>
      </c>
      <c r="C53" s="347" t="s">
        <v>197</v>
      </c>
      <c r="D53" s="345">
        <v>58357</v>
      </c>
      <c r="E53" s="373">
        <v>2288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2288</v>
      </c>
      <c r="M53" s="355">
        <v>0</v>
      </c>
      <c r="N53" s="362">
        <f t="shared" si="1"/>
        <v>0</v>
      </c>
    </row>
    <row r="54" spans="2:14" ht="15.75" thickBot="1" x14ac:dyDescent="0.3">
      <c r="B54" s="352">
        <v>50</v>
      </c>
      <c r="C54" s="347" t="s">
        <v>198</v>
      </c>
      <c r="D54" s="345">
        <v>58393</v>
      </c>
      <c r="E54" s="373">
        <v>1364</v>
      </c>
      <c r="F54" s="355">
        <v>1</v>
      </c>
      <c r="G54" s="362">
        <f t="shared" si="0"/>
        <v>0.73313782991202348</v>
      </c>
      <c r="H54" s="351"/>
      <c r="I54" s="352">
        <v>50</v>
      </c>
      <c r="J54" s="347" t="s">
        <v>198</v>
      </c>
      <c r="K54" s="345">
        <v>58393</v>
      </c>
      <c r="L54" s="373">
        <v>1364</v>
      </c>
      <c r="M54" s="355">
        <v>1</v>
      </c>
      <c r="N54" s="362">
        <f t="shared" si="1"/>
        <v>0.73313782991202348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73">
        <v>1635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73">
        <v>1635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1511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1511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55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73">
        <v>3629</v>
      </c>
      <c r="M57" s="355">
        <v>5</v>
      </c>
      <c r="N57" s="360">
        <f t="shared" si="1"/>
        <v>1.3777900248002204</v>
      </c>
    </row>
    <row r="58" spans="2:14" ht="15.75" thickBot="1" x14ac:dyDescent="0.3">
      <c r="B58" s="352">
        <v>54</v>
      </c>
      <c r="C58" s="347" t="s">
        <v>101</v>
      </c>
      <c r="D58" s="345">
        <v>55277</v>
      </c>
      <c r="E58" s="373">
        <v>5873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5873</v>
      </c>
      <c r="M58" s="355">
        <v>1</v>
      </c>
      <c r="N58" s="362">
        <f t="shared" si="1"/>
        <v>0.17027073046143368</v>
      </c>
    </row>
    <row r="59" spans="2:14" ht="15.75" thickBot="1" x14ac:dyDescent="0.3">
      <c r="B59" s="352">
        <v>55</v>
      </c>
      <c r="C59" s="347" t="s">
        <v>103</v>
      </c>
      <c r="D59" s="345">
        <v>58552</v>
      </c>
      <c r="E59" s="373">
        <v>3854</v>
      </c>
      <c r="F59" s="355">
        <v>3</v>
      </c>
      <c r="G59" s="362">
        <f t="shared" si="0"/>
        <v>0.77841203943954329</v>
      </c>
      <c r="H59" s="351"/>
      <c r="I59" s="352">
        <v>55</v>
      </c>
      <c r="J59" s="347" t="s">
        <v>103</v>
      </c>
      <c r="K59" s="345">
        <v>58552</v>
      </c>
      <c r="L59" s="373">
        <v>3854</v>
      </c>
      <c r="M59" s="355">
        <v>3</v>
      </c>
      <c r="N59" s="362">
        <f t="shared" si="1"/>
        <v>0.77841203943954329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3281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3281</v>
      </c>
      <c r="M60" s="355">
        <v>0</v>
      </c>
      <c r="N60" s="362">
        <f t="shared" si="1"/>
        <v>0</v>
      </c>
    </row>
    <row r="61" spans="2:14" ht="15.75" thickBot="1" x14ac:dyDescent="0.3">
      <c r="B61" s="352">
        <v>57</v>
      </c>
      <c r="C61" s="347" t="s">
        <v>201</v>
      </c>
      <c r="D61" s="345">
        <v>58721</v>
      </c>
      <c r="E61" s="373">
        <v>3276</v>
      </c>
      <c r="F61" s="355">
        <v>1</v>
      </c>
      <c r="G61" s="362">
        <f t="shared" si="0"/>
        <v>0.30525030525030528</v>
      </c>
      <c r="H61" s="351"/>
      <c r="I61" s="352">
        <v>57</v>
      </c>
      <c r="J61" s="347" t="s">
        <v>201</v>
      </c>
      <c r="K61" s="345">
        <v>58721</v>
      </c>
      <c r="L61" s="373">
        <v>3276</v>
      </c>
      <c r="M61" s="355">
        <v>2</v>
      </c>
      <c r="N61" s="362">
        <f t="shared" si="1"/>
        <v>0.61050061050061055</v>
      </c>
    </row>
    <row r="62" spans="2:14" ht="15.75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15.75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15.75" thickBot="1" x14ac:dyDescent="0.3">
      <c r="B64" s="352">
        <v>60</v>
      </c>
      <c r="C64" s="347" t="s">
        <v>125</v>
      </c>
      <c r="D64" s="345">
        <v>58856</v>
      </c>
      <c r="E64" s="373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1817</v>
      </c>
      <c r="M64" s="355">
        <v>0</v>
      </c>
      <c r="N64" s="362">
        <f t="shared" si="1"/>
        <v>0</v>
      </c>
    </row>
    <row r="65" spans="2:14" ht="15.75" thickBot="1" x14ac:dyDescent="0.3">
      <c r="B65" s="352">
        <v>61</v>
      </c>
      <c r="C65" s="347" t="s">
        <v>203</v>
      </c>
      <c r="D65" s="345">
        <v>58918</v>
      </c>
      <c r="E65" s="373">
        <v>1641</v>
      </c>
      <c r="F65" s="355">
        <v>1</v>
      </c>
      <c r="G65" s="362">
        <f t="shared" si="0"/>
        <v>0.60938452163315049</v>
      </c>
      <c r="H65" s="351"/>
      <c r="I65" s="352">
        <v>61</v>
      </c>
      <c r="J65" s="340" t="s">
        <v>203</v>
      </c>
      <c r="K65" s="345">
        <v>58918</v>
      </c>
      <c r="L65" s="373">
        <v>1641</v>
      </c>
      <c r="M65" s="355">
        <v>2</v>
      </c>
      <c r="N65" s="360">
        <f t="shared" si="1"/>
        <v>1.218769043266301</v>
      </c>
    </row>
    <row r="66" spans="2:14" ht="15.75" thickBot="1" x14ac:dyDescent="0.3">
      <c r="B66" s="352">
        <v>62</v>
      </c>
      <c r="C66" s="347" t="s">
        <v>204</v>
      </c>
      <c r="D66" s="345">
        <v>58990</v>
      </c>
      <c r="E66" s="373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4758</v>
      </c>
      <c r="F67" s="355">
        <v>3</v>
      </c>
      <c r="G67" s="362">
        <f t="shared" si="0"/>
        <v>0.63051702395964693</v>
      </c>
      <c r="H67" s="351"/>
      <c r="I67" s="352">
        <v>63</v>
      </c>
      <c r="J67" s="347" t="s">
        <v>131</v>
      </c>
      <c r="K67" s="345">
        <v>59041</v>
      </c>
      <c r="L67" s="373">
        <v>4758</v>
      </c>
      <c r="M67" s="355">
        <v>3</v>
      </c>
      <c r="N67" s="362">
        <f t="shared" si="1"/>
        <v>0.63051702395964693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1405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1405</v>
      </c>
      <c r="M68" s="355">
        <v>0</v>
      </c>
      <c r="N68" s="362">
        <f t="shared" si="1"/>
        <v>0</v>
      </c>
    </row>
    <row r="69" spans="2:14" ht="15.75" thickBot="1" x14ac:dyDescent="0.3">
      <c r="B69" s="352">
        <v>65</v>
      </c>
      <c r="C69" s="347" t="s">
        <v>133</v>
      </c>
      <c r="D69" s="345">
        <v>59130</v>
      </c>
      <c r="E69" s="373">
        <v>1376</v>
      </c>
      <c r="F69" s="355">
        <v>1</v>
      </c>
      <c r="G69" s="362">
        <f t="shared" ref="G69:G85" si="2">F69*1000/E69</f>
        <v>0.72674418604651159</v>
      </c>
      <c r="H69" s="351"/>
      <c r="I69" s="352">
        <v>65</v>
      </c>
      <c r="J69" s="347" t="s">
        <v>133</v>
      </c>
      <c r="K69" s="345">
        <v>59130</v>
      </c>
      <c r="L69" s="373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0" t="s">
        <v>206</v>
      </c>
      <c r="D70" s="345">
        <v>59283</v>
      </c>
      <c r="E70" s="373">
        <v>1481</v>
      </c>
      <c r="F70" s="355">
        <v>2</v>
      </c>
      <c r="G70" s="360">
        <f t="shared" si="2"/>
        <v>1.3504388926401081</v>
      </c>
      <c r="H70" s="351"/>
      <c r="I70" s="352">
        <v>66</v>
      </c>
      <c r="J70" s="340" t="s">
        <v>206</v>
      </c>
      <c r="K70" s="345">
        <v>59283</v>
      </c>
      <c r="L70" s="373">
        <v>1481</v>
      </c>
      <c r="M70" s="355">
        <v>2</v>
      </c>
      <c r="N70" s="360">
        <f t="shared" si="3"/>
        <v>1.3504388926401081</v>
      </c>
    </row>
    <row r="71" spans="2:14" ht="15.75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1</v>
      </c>
      <c r="G71" s="362">
        <f t="shared" si="2"/>
        <v>0.65402223675604976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55">
        <v>1</v>
      </c>
      <c r="N71" s="362">
        <f t="shared" si="3"/>
        <v>0.65402223675604976</v>
      </c>
    </row>
    <row r="72" spans="2:14" ht="15.75" thickBot="1" x14ac:dyDescent="0.3">
      <c r="B72" s="352">
        <v>68</v>
      </c>
      <c r="C72" s="347" t="s">
        <v>208</v>
      </c>
      <c r="D72" s="345">
        <v>55311</v>
      </c>
      <c r="E72" s="373">
        <v>2209</v>
      </c>
      <c r="F72" s="355">
        <v>2</v>
      </c>
      <c r="G72" s="362">
        <f t="shared" si="2"/>
        <v>0.90538705296514255</v>
      </c>
      <c r="H72" s="351"/>
      <c r="I72" s="352">
        <v>68</v>
      </c>
      <c r="J72" s="347" t="s">
        <v>208</v>
      </c>
      <c r="K72" s="345">
        <v>55311</v>
      </c>
      <c r="L72" s="373">
        <v>2209</v>
      </c>
      <c r="M72" s="355">
        <v>2</v>
      </c>
      <c r="N72" s="362">
        <f t="shared" si="3"/>
        <v>0.90538705296514255</v>
      </c>
    </row>
    <row r="73" spans="2:14" ht="15.75" thickBot="1" x14ac:dyDescent="0.3">
      <c r="B73" s="352">
        <v>69</v>
      </c>
      <c r="C73" s="347" t="s">
        <v>209</v>
      </c>
      <c r="D73" s="345">
        <v>59498</v>
      </c>
      <c r="E73" s="373">
        <v>1262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1262</v>
      </c>
      <c r="M73" s="355">
        <v>1</v>
      </c>
      <c r="N73" s="362">
        <f t="shared" si="3"/>
        <v>0.79239302694136293</v>
      </c>
    </row>
    <row r="74" spans="2:14" ht="15.75" thickBot="1" x14ac:dyDescent="0.3">
      <c r="B74" s="352">
        <v>70</v>
      </c>
      <c r="C74" s="340" t="s">
        <v>210</v>
      </c>
      <c r="D74" s="345">
        <v>59586</v>
      </c>
      <c r="E74" s="373">
        <v>2241</v>
      </c>
      <c r="F74" s="355">
        <v>3</v>
      </c>
      <c r="G74" s="360">
        <f t="shared" si="2"/>
        <v>1.3386880856760375</v>
      </c>
      <c r="H74" s="351"/>
      <c r="I74" s="352">
        <v>70</v>
      </c>
      <c r="J74" s="340" t="s">
        <v>210</v>
      </c>
      <c r="K74" s="345">
        <v>59586</v>
      </c>
      <c r="L74" s="373">
        <v>2241</v>
      </c>
      <c r="M74" s="355">
        <v>3</v>
      </c>
      <c r="N74" s="360">
        <f t="shared" si="3"/>
        <v>1.3386880856760375</v>
      </c>
    </row>
    <row r="75" spans="2:14" ht="15.75" thickBot="1" x14ac:dyDescent="0.3">
      <c r="B75" s="352">
        <v>71</v>
      </c>
      <c r="C75" s="347" t="s">
        <v>211</v>
      </c>
      <c r="D75" s="345">
        <v>59327</v>
      </c>
      <c r="E75" s="373">
        <v>4120</v>
      </c>
      <c r="F75" s="355">
        <v>1</v>
      </c>
      <c r="G75" s="362">
        <f t="shared" si="2"/>
        <v>0.24271844660194175</v>
      </c>
      <c r="H75" s="351"/>
      <c r="I75" s="352">
        <v>71</v>
      </c>
      <c r="J75" s="347" t="s">
        <v>211</v>
      </c>
      <c r="K75" s="345">
        <v>59327</v>
      </c>
      <c r="L75" s="373">
        <v>4120</v>
      </c>
      <c r="M75" s="355">
        <v>2</v>
      </c>
      <c r="N75" s="362">
        <f t="shared" si="3"/>
        <v>0.4854368932038835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73">
        <v>2276</v>
      </c>
      <c r="F76" s="355">
        <v>3</v>
      </c>
      <c r="G76" s="360">
        <f t="shared" si="2"/>
        <v>1.3181019332161688</v>
      </c>
      <c r="H76" s="351"/>
      <c r="I76" s="352">
        <v>72</v>
      </c>
      <c r="J76" s="340" t="s">
        <v>149</v>
      </c>
      <c r="K76" s="345">
        <v>59416</v>
      </c>
      <c r="L76" s="373">
        <v>2276</v>
      </c>
      <c r="M76" s="355">
        <v>3</v>
      </c>
      <c r="N76" s="360">
        <f t="shared" si="3"/>
        <v>1.3181019332161688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1516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1516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73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73">
        <v>1721</v>
      </c>
      <c r="M78" s="355">
        <v>3</v>
      </c>
      <c r="N78" s="360">
        <f t="shared" si="3"/>
        <v>1.7431725740848345</v>
      </c>
    </row>
    <row r="79" spans="2:14" ht="15.75" thickBot="1" x14ac:dyDescent="0.3">
      <c r="B79" s="352">
        <v>75</v>
      </c>
      <c r="C79" s="347" t="s">
        <v>155</v>
      </c>
      <c r="D79" s="345">
        <v>59693</v>
      </c>
      <c r="E79" s="373">
        <v>4594</v>
      </c>
      <c r="F79" s="355">
        <v>1</v>
      </c>
      <c r="G79" s="362">
        <f t="shared" si="2"/>
        <v>0.21767522855898999</v>
      </c>
      <c r="H79" s="351"/>
      <c r="I79" s="352">
        <v>75</v>
      </c>
      <c r="J79" s="347" t="s">
        <v>155</v>
      </c>
      <c r="K79" s="345">
        <v>59693</v>
      </c>
      <c r="L79" s="373">
        <v>4594</v>
      </c>
      <c r="M79" s="355">
        <v>3</v>
      </c>
      <c r="N79" s="362">
        <f t="shared" si="3"/>
        <v>0.65302568567696995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73">
        <v>2184</v>
      </c>
      <c r="M80" s="355">
        <v>2</v>
      </c>
      <c r="N80" s="362">
        <f t="shared" si="3"/>
        <v>0.91575091575091572</v>
      </c>
    </row>
    <row r="81" spans="2:14" ht="15.75" thickBot="1" x14ac:dyDescent="0.3">
      <c r="B81" s="352">
        <v>77</v>
      </c>
      <c r="C81" s="347" t="s">
        <v>213</v>
      </c>
      <c r="D81" s="345">
        <v>59880</v>
      </c>
      <c r="E81" s="373">
        <v>2562</v>
      </c>
      <c r="F81" s="355">
        <v>0</v>
      </c>
      <c r="G81" s="362">
        <f t="shared" si="2"/>
        <v>0</v>
      </c>
      <c r="H81" s="366"/>
      <c r="I81" s="352">
        <v>77</v>
      </c>
      <c r="J81" s="347" t="s">
        <v>213</v>
      </c>
      <c r="K81" s="345">
        <v>59880</v>
      </c>
      <c r="L81" s="373">
        <v>2562</v>
      </c>
      <c r="M81" s="355">
        <v>0</v>
      </c>
      <c r="N81" s="362">
        <f t="shared" si="3"/>
        <v>0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2108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2108</v>
      </c>
      <c r="M82" s="355">
        <v>0</v>
      </c>
      <c r="N82" s="362">
        <f t="shared" si="3"/>
        <v>0</v>
      </c>
    </row>
    <row r="83" spans="2:14" ht="15.75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15.75" thickBot="1" x14ac:dyDescent="0.3">
      <c r="B84" s="352">
        <v>80</v>
      </c>
      <c r="C84" s="347" t="s">
        <v>214</v>
      </c>
      <c r="D84" s="345">
        <v>60062</v>
      </c>
      <c r="E84" s="373">
        <v>5931</v>
      </c>
      <c r="F84" s="355">
        <v>2</v>
      </c>
      <c r="G84" s="362">
        <f t="shared" si="2"/>
        <v>0.33721126285617942</v>
      </c>
      <c r="H84" s="351"/>
      <c r="I84" s="352">
        <v>80</v>
      </c>
      <c r="J84" s="347" t="s">
        <v>214</v>
      </c>
      <c r="K84" s="345">
        <v>60062</v>
      </c>
      <c r="L84" s="373">
        <v>5931</v>
      </c>
      <c r="M84" s="355">
        <v>3</v>
      </c>
      <c r="N84" s="362">
        <f t="shared" si="3"/>
        <v>0.50581689428426913</v>
      </c>
    </row>
    <row r="85" spans="2:14" ht="15.75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759201</v>
      </c>
      <c r="F86" s="344">
        <f>SUM(F5:F85)</f>
        <v>307</v>
      </c>
      <c r="G86" s="371">
        <f>F86*1000/E86</f>
        <v>0.40437249160630717</v>
      </c>
      <c r="H86" s="361"/>
      <c r="I86" s="415" t="s">
        <v>215</v>
      </c>
      <c r="J86" s="416"/>
      <c r="K86" s="417"/>
      <c r="L86" s="370">
        <f>SUM(L5:L85)</f>
        <v>759201</v>
      </c>
      <c r="M86" s="344">
        <f>SUM(M5:M85)</f>
        <v>349</v>
      </c>
      <c r="N86" s="371">
        <f>M86*1000/L86</f>
        <v>0.45969380967622542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H16" sqref="H16"/>
    </sheetView>
  </sheetViews>
  <sheetFormatPr defaultRowHeight="15" x14ac:dyDescent="0.25"/>
  <cols>
    <col min="3" max="3" width="18.5703125" customWidth="1"/>
    <col min="5" max="5" width="12.5703125" customWidth="1"/>
    <col min="7" max="7" width="11.140625" customWidth="1"/>
    <col min="10" max="10" width="18.42578125" customWidth="1"/>
    <col min="12" max="12" width="12.42578125" customWidth="1"/>
    <col min="14" max="14" width="12.140625" customWidth="1"/>
  </cols>
  <sheetData>
    <row r="1" spans="2:14" ht="16.5" thickBot="1" x14ac:dyDescent="0.3">
      <c r="B1" s="338"/>
      <c r="C1" s="350">
        <v>44349</v>
      </c>
      <c r="D1" s="338"/>
      <c r="E1" s="338"/>
      <c r="F1" s="338"/>
      <c r="G1" s="338"/>
      <c r="H1" s="338"/>
      <c r="I1" s="338"/>
      <c r="J1" s="350">
        <v>44348</v>
      </c>
      <c r="K1" s="338"/>
      <c r="L1" s="338"/>
      <c r="M1" s="338"/>
      <c r="N1" s="338"/>
    </row>
    <row r="2" spans="2:14" ht="60" customHeight="1" thickBot="1" x14ac:dyDescent="0.35">
      <c r="B2" s="393" t="s">
        <v>368</v>
      </c>
      <c r="C2" s="394"/>
      <c r="D2" s="394"/>
      <c r="E2" s="394"/>
      <c r="F2" s="394"/>
      <c r="G2" s="395"/>
      <c r="H2" s="338"/>
      <c r="I2" s="393" t="s">
        <v>367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180">
        <v>337954</v>
      </c>
      <c r="F5" s="355">
        <v>117</v>
      </c>
      <c r="G5" s="362">
        <f t="shared" ref="G5:G68" si="0">F5*1000/E5</f>
        <v>0.34620096226113611</v>
      </c>
      <c r="H5" s="351"/>
      <c r="I5" s="352">
        <v>1</v>
      </c>
      <c r="J5" s="347" t="s">
        <v>226</v>
      </c>
      <c r="K5" s="345">
        <v>54975</v>
      </c>
      <c r="L5" s="180">
        <v>337954</v>
      </c>
      <c r="M5" s="355">
        <v>135</v>
      </c>
      <c r="N5" s="362">
        <f t="shared" ref="N5:N68" si="1">M5*1000/L5</f>
        <v>0.39946264876284937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38442</v>
      </c>
      <c r="F6" s="355">
        <v>14</v>
      </c>
      <c r="G6" s="362">
        <f t="shared" si="0"/>
        <v>0.36418500598303938</v>
      </c>
      <c r="H6" s="351"/>
      <c r="I6" s="352">
        <v>2</v>
      </c>
      <c r="J6" s="347" t="s">
        <v>227</v>
      </c>
      <c r="K6" s="345">
        <v>55008</v>
      </c>
      <c r="L6" s="180">
        <v>38442</v>
      </c>
      <c r="M6" s="355">
        <v>14</v>
      </c>
      <c r="N6" s="362">
        <f t="shared" si="1"/>
        <v>0.36418500598303938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23019</v>
      </c>
      <c r="F7" s="355">
        <v>6</v>
      </c>
      <c r="G7" s="362">
        <f t="shared" si="0"/>
        <v>0.26065424214779098</v>
      </c>
      <c r="H7" s="351"/>
      <c r="I7" s="352">
        <v>3</v>
      </c>
      <c r="J7" s="347" t="s">
        <v>228</v>
      </c>
      <c r="K7" s="345">
        <v>55384</v>
      </c>
      <c r="L7" s="180">
        <v>23019</v>
      </c>
      <c r="M7" s="355">
        <v>6</v>
      </c>
      <c r="N7" s="362">
        <f t="shared" si="1"/>
        <v>0.26065424214779098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55597</v>
      </c>
      <c r="F8" s="355">
        <v>21</v>
      </c>
      <c r="G8" s="362">
        <f t="shared" si="0"/>
        <v>0.37771822220623413</v>
      </c>
      <c r="H8" s="351"/>
      <c r="I8" s="352">
        <v>4</v>
      </c>
      <c r="J8" s="347" t="s">
        <v>229</v>
      </c>
      <c r="K8" s="345">
        <v>55259</v>
      </c>
      <c r="L8" s="180">
        <v>55597</v>
      </c>
      <c r="M8" s="355">
        <v>23</v>
      </c>
      <c r="N8" s="362">
        <f t="shared" si="1"/>
        <v>0.41369138622587548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180">
        <v>27484</v>
      </c>
      <c r="F9" s="355">
        <v>15</v>
      </c>
      <c r="G9" s="362">
        <f t="shared" si="0"/>
        <v>0.54577208557706303</v>
      </c>
      <c r="H9" s="351"/>
      <c r="I9" s="352">
        <v>5</v>
      </c>
      <c r="J9" s="347" t="s">
        <v>230</v>
      </c>
      <c r="K9" s="345">
        <v>55357</v>
      </c>
      <c r="L9" s="180">
        <v>27484</v>
      </c>
      <c r="M9" s="355">
        <v>14</v>
      </c>
      <c r="N9" s="362">
        <f t="shared" si="1"/>
        <v>0.50938727987192545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9530</v>
      </c>
      <c r="F10" s="355">
        <v>3</v>
      </c>
      <c r="G10" s="362">
        <f t="shared" si="0"/>
        <v>0.31479538300104931</v>
      </c>
      <c r="H10" s="351"/>
      <c r="I10" s="352">
        <v>6</v>
      </c>
      <c r="J10" s="347" t="s">
        <v>231</v>
      </c>
      <c r="K10" s="345">
        <v>55446</v>
      </c>
      <c r="L10" s="180">
        <v>9530</v>
      </c>
      <c r="M10" s="355">
        <v>3</v>
      </c>
      <c r="N10" s="362">
        <f t="shared" si="1"/>
        <v>0.31479538300104931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73">
        <v>6571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73">
        <v>6571</v>
      </c>
      <c r="M11" s="355">
        <v>0</v>
      </c>
      <c r="N11" s="362">
        <f t="shared" si="1"/>
        <v>0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1091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1091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15484</v>
      </c>
      <c r="F14" s="355">
        <v>9</v>
      </c>
      <c r="G14" s="362">
        <f t="shared" si="0"/>
        <v>0.58124515629036422</v>
      </c>
      <c r="H14" s="351"/>
      <c r="I14" s="352">
        <v>10</v>
      </c>
      <c r="J14" s="347" t="s">
        <v>13</v>
      </c>
      <c r="K14" s="345">
        <v>55687</v>
      </c>
      <c r="L14" s="373">
        <v>15484</v>
      </c>
      <c r="M14" s="355">
        <v>9</v>
      </c>
      <c r="N14" s="362">
        <f t="shared" si="1"/>
        <v>0.58124515629036422</v>
      </c>
    </row>
    <row r="15" spans="2:14" ht="27" customHeight="1" thickBot="1" x14ac:dyDescent="0.3">
      <c r="B15" s="352">
        <v>11</v>
      </c>
      <c r="C15" s="340" t="s">
        <v>174</v>
      </c>
      <c r="D15" s="345">
        <v>55776</v>
      </c>
      <c r="E15" s="373">
        <v>1452</v>
      </c>
      <c r="F15" s="355">
        <v>2</v>
      </c>
      <c r="G15" s="360">
        <f t="shared" si="0"/>
        <v>1.3774104683195592</v>
      </c>
      <c r="H15" s="351"/>
      <c r="I15" s="352">
        <v>11</v>
      </c>
      <c r="J15" s="340" t="s">
        <v>174</v>
      </c>
      <c r="K15" s="345">
        <v>55776</v>
      </c>
      <c r="L15" s="373">
        <v>1452</v>
      </c>
      <c r="M15" s="355">
        <v>2</v>
      </c>
      <c r="N15" s="360">
        <f t="shared" si="1"/>
        <v>1.3774104683195592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13065</v>
      </c>
      <c r="F16" s="355">
        <v>6</v>
      </c>
      <c r="G16" s="362">
        <f t="shared" si="0"/>
        <v>0.45924225028702642</v>
      </c>
      <c r="H16" s="351" t="s">
        <v>170</v>
      </c>
      <c r="I16" s="352">
        <v>12</v>
      </c>
      <c r="J16" s="347" t="s">
        <v>17</v>
      </c>
      <c r="K16" s="345">
        <v>55838</v>
      </c>
      <c r="L16" s="373">
        <v>13065</v>
      </c>
      <c r="M16" s="355">
        <v>5</v>
      </c>
      <c r="N16" s="362">
        <f t="shared" si="1"/>
        <v>0.38270187523918869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73">
        <v>1330</v>
      </c>
      <c r="F18" s="355">
        <v>2</v>
      </c>
      <c r="G18" s="360">
        <f t="shared" si="0"/>
        <v>1.5037593984962405</v>
      </c>
      <c r="H18" s="351"/>
      <c r="I18" s="352">
        <v>14</v>
      </c>
      <c r="J18" s="340" t="s">
        <v>176</v>
      </c>
      <c r="K18" s="345">
        <v>56014</v>
      </c>
      <c r="L18" s="373">
        <v>1330</v>
      </c>
      <c r="M18" s="355">
        <v>2</v>
      </c>
      <c r="N18" s="360">
        <f t="shared" si="1"/>
        <v>1.5037593984962405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73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4839</v>
      </c>
      <c r="F20" s="355">
        <v>2</v>
      </c>
      <c r="G20" s="362">
        <f t="shared" si="0"/>
        <v>0.41330853482124408</v>
      </c>
      <c r="H20" s="351" t="s">
        <v>170</v>
      </c>
      <c r="I20" s="352">
        <v>16</v>
      </c>
      <c r="J20" s="347" t="s">
        <v>178</v>
      </c>
      <c r="K20" s="345">
        <v>56210</v>
      </c>
      <c r="L20" s="373">
        <v>4839</v>
      </c>
      <c r="M20" s="355">
        <v>1</v>
      </c>
      <c r="N20" s="362">
        <f t="shared" si="1"/>
        <v>0.20665426741062204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1335</v>
      </c>
      <c r="F21" s="355">
        <v>1</v>
      </c>
      <c r="G21" s="362">
        <f t="shared" si="0"/>
        <v>0.74906367041198507</v>
      </c>
      <c r="H21" s="361"/>
      <c r="I21" s="352">
        <v>17</v>
      </c>
      <c r="J21" s="347" t="s">
        <v>179</v>
      </c>
      <c r="K21" s="345">
        <v>56265</v>
      </c>
      <c r="L21" s="373">
        <v>1335</v>
      </c>
      <c r="M21" s="355">
        <v>1</v>
      </c>
      <c r="N21" s="362">
        <f t="shared" si="1"/>
        <v>0.74906367041198507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2384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73">
        <v>2355</v>
      </c>
      <c r="F24" s="355">
        <v>4</v>
      </c>
      <c r="G24" s="360">
        <f t="shared" si="0"/>
        <v>1.6985138004246285</v>
      </c>
      <c r="H24" s="351" t="s">
        <v>170</v>
      </c>
      <c r="I24" s="352">
        <v>20</v>
      </c>
      <c r="J24" s="340" t="s">
        <v>181</v>
      </c>
      <c r="K24" s="345">
        <v>56425</v>
      </c>
      <c r="L24" s="373">
        <v>2355</v>
      </c>
      <c r="M24" s="355">
        <v>3</v>
      </c>
      <c r="N24" s="360">
        <f t="shared" si="1"/>
        <v>1.2738853503184713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73">
        <v>2495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73">
        <v>2690</v>
      </c>
      <c r="F26" s="355">
        <v>1</v>
      </c>
      <c r="G26" s="362">
        <f t="shared" si="0"/>
        <v>0.37174721189591076</v>
      </c>
      <c r="H26" s="351"/>
      <c r="I26" s="352">
        <v>22</v>
      </c>
      <c r="J26" s="347" t="s">
        <v>183</v>
      </c>
      <c r="K26" s="345">
        <v>56522</v>
      </c>
      <c r="L26" s="373">
        <v>2690</v>
      </c>
      <c r="M26" s="355">
        <v>1</v>
      </c>
      <c r="N26" s="362">
        <f t="shared" si="1"/>
        <v>0.37174721189591076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73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4781</v>
      </c>
      <c r="F28" s="355">
        <v>2</v>
      </c>
      <c r="G28" s="362">
        <f t="shared" si="0"/>
        <v>0.41832252666806108</v>
      </c>
      <c r="H28" s="351"/>
      <c r="I28" s="352">
        <v>24</v>
      </c>
      <c r="J28" s="347" t="s">
        <v>185</v>
      </c>
      <c r="K28" s="345">
        <v>56666</v>
      </c>
      <c r="L28" s="373">
        <v>4781</v>
      </c>
      <c r="M28" s="355">
        <v>2</v>
      </c>
      <c r="N28" s="362">
        <f t="shared" si="1"/>
        <v>0.41832252666806108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2342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2342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73">
        <v>1704</v>
      </c>
      <c r="F30" s="355">
        <v>2</v>
      </c>
      <c r="G30" s="360">
        <f t="shared" si="0"/>
        <v>1.1737089201877935</v>
      </c>
      <c r="H30" s="351"/>
      <c r="I30" s="352">
        <v>26</v>
      </c>
      <c r="J30" s="340" t="s">
        <v>187</v>
      </c>
      <c r="K30" s="345">
        <v>56773</v>
      </c>
      <c r="L30" s="373">
        <v>1704</v>
      </c>
      <c r="M30" s="355">
        <v>2</v>
      </c>
      <c r="N30" s="360">
        <f t="shared" si="1"/>
        <v>1.1737089201877935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73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7" t="s">
        <v>47</v>
      </c>
      <c r="K31" s="345">
        <v>56844</v>
      </c>
      <c r="L31" s="373">
        <v>3724</v>
      </c>
      <c r="M31" s="355">
        <v>3</v>
      </c>
      <c r="N31" s="362">
        <f t="shared" si="1"/>
        <v>0.80558539205155744</v>
      </c>
    </row>
    <row r="32" spans="2:14" ht="27" customHeight="1" thickBot="1" x14ac:dyDescent="0.3">
      <c r="B32" s="352">
        <v>28</v>
      </c>
      <c r="C32" s="347" t="s">
        <v>49</v>
      </c>
      <c r="D32" s="345">
        <v>56988</v>
      </c>
      <c r="E32" s="373">
        <v>3726</v>
      </c>
      <c r="F32" s="355">
        <v>0</v>
      </c>
      <c r="G32" s="362">
        <f t="shared" si="0"/>
        <v>0</v>
      </c>
      <c r="H32" s="351"/>
      <c r="I32" s="352">
        <v>28</v>
      </c>
      <c r="J32" s="347" t="s">
        <v>49</v>
      </c>
      <c r="K32" s="345">
        <v>56988</v>
      </c>
      <c r="L32" s="373">
        <v>3726</v>
      </c>
      <c r="M32" s="355">
        <v>0</v>
      </c>
      <c r="N32" s="362">
        <f t="shared" si="1"/>
        <v>0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1</v>
      </c>
      <c r="G33" s="362">
        <f t="shared" si="0"/>
        <v>0.42372881355932202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1</v>
      </c>
      <c r="N33" s="362">
        <f t="shared" si="1"/>
        <v>0.42372881355932202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73">
        <v>1513</v>
      </c>
      <c r="F34" s="355">
        <v>2</v>
      </c>
      <c r="G34" s="360">
        <f t="shared" si="0"/>
        <v>1.3218770654329148</v>
      </c>
      <c r="H34" s="351"/>
      <c r="I34" s="352">
        <v>30</v>
      </c>
      <c r="J34" s="340" t="s">
        <v>53</v>
      </c>
      <c r="K34" s="345">
        <v>57163</v>
      </c>
      <c r="L34" s="373">
        <v>1513</v>
      </c>
      <c r="M34" s="355">
        <v>2</v>
      </c>
      <c r="N34" s="360">
        <f t="shared" si="1"/>
        <v>1.3218770654329148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1818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1818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2</v>
      </c>
      <c r="G36" s="362">
        <f t="shared" si="0"/>
        <v>0.47103155911446065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2</v>
      </c>
      <c r="N36" s="362">
        <f t="shared" si="1"/>
        <v>0.47103155911446065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2</v>
      </c>
      <c r="G38" s="362">
        <f t="shared" si="0"/>
        <v>0.65573770491803274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55">
        <v>2</v>
      </c>
      <c r="N38" s="362">
        <f t="shared" si="1"/>
        <v>0.65573770491803274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73">
        <v>4439</v>
      </c>
      <c r="F40" s="355">
        <v>5</v>
      </c>
      <c r="G40" s="360">
        <f t="shared" si="0"/>
        <v>1.1263798152737103</v>
      </c>
      <c r="H40" s="351"/>
      <c r="I40" s="352">
        <v>36</v>
      </c>
      <c r="J40" s="340" t="s">
        <v>65</v>
      </c>
      <c r="K40" s="345">
        <v>57582</v>
      </c>
      <c r="L40" s="373">
        <v>4439</v>
      </c>
      <c r="M40" s="355">
        <v>5</v>
      </c>
      <c r="N40" s="360">
        <f t="shared" si="1"/>
        <v>1.1263798152737103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73">
        <v>2736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2736</v>
      </c>
      <c r="M41" s="355">
        <v>0</v>
      </c>
      <c r="N41" s="362">
        <f t="shared" si="1"/>
        <v>0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73">
        <v>46913</v>
      </c>
      <c r="F42" s="355">
        <v>13</v>
      </c>
      <c r="G42" s="362">
        <f t="shared" si="0"/>
        <v>0.27710869055485687</v>
      </c>
      <c r="H42" s="351"/>
      <c r="I42" s="352">
        <v>38</v>
      </c>
      <c r="J42" s="347" t="s">
        <v>192</v>
      </c>
      <c r="K42" s="345">
        <v>57706</v>
      </c>
      <c r="L42" s="373">
        <v>46913</v>
      </c>
      <c r="M42" s="355">
        <v>15</v>
      </c>
      <c r="N42" s="362">
        <f t="shared" si="1"/>
        <v>0.31974079679406558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3876</v>
      </c>
      <c r="F43" s="355">
        <v>0</v>
      </c>
      <c r="G43" s="362">
        <f t="shared" si="0"/>
        <v>0</v>
      </c>
      <c r="H43" s="366"/>
      <c r="I43" s="352">
        <v>39</v>
      </c>
      <c r="J43" s="347" t="s">
        <v>71</v>
      </c>
      <c r="K43" s="345">
        <v>57742</v>
      </c>
      <c r="L43" s="373">
        <v>3876</v>
      </c>
      <c r="M43" s="355">
        <v>0</v>
      </c>
      <c r="N43" s="362">
        <f t="shared" si="1"/>
        <v>0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0</v>
      </c>
      <c r="G44" s="362">
        <f t="shared" si="0"/>
        <v>0</v>
      </c>
      <c r="H44" s="366"/>
      <c r="I44" s="352">
        <v>40</v>
      </c>
      <c r="J44" s="347" t="s">
        <v>193</v>
      </c>
      <c r="K44" s="345">
        <v>57948</v>
      </c>
      <c r="L44" s="373">
        <v>2281</v>
      </c>
      <c r="M44" s="355">
        <v>0</v>
      </c>
      <c r="N44" s="362">
        <f t="shared" si="1"/>
        <v>0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73">
        <v>1489</v>
      </c>
      <c r="F45" s="355">
        <v>1</v>
      </c>
      <c r="G45" s="362">
        <f t="shared" si="0"/>
        <v>0.67159167226326388</v>
      </c>
      <c r="H45" s="351"/>
      <c r="I45" s="352">
        <v>41</v>
      </c>
      <c r="J45" s="347" t="s">
        <v>75</v>
      </c>
      <c r="K45" s="345">
        <v>57831</v>
      </c>
      <c r="L45" s="373">
        <v>1489</v>
      </c>
      <c r="M45" s="355">
        <v>1</v>
      </c>
      <c r="N45" s="362">
        <f t="shared" si="1"/>
        <v>0.67159167226326388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9133</v>
      </c>
      <c r="F46" s="355">
        <v>2</v>
      </c>
      <c r="G46" s="362">
        <f t="shared" si="0"/>
        <v>0.21898609438300667</v>
      </c>
      <c r="H46" s="351"/>
      <c r="I46" s="352">
        <v>42</v>
      </c>
      <c r="J46" s="347" t="s">
        <v>194</v>
      </c>
      <c r="K46" s="345">
        <v>57902</v>
      </c>
      <c r="L46" s="373">
        <v>9133</v>
      </c>
      <c r="M46" s="355">
        <v>5</v>
      </c>
      <c r="N46" s="362">
        <f t="shared" si="1"/>
        <v>0.54746523595751673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73">
        <v>4295</v>
      </c>
      <c r="F48" s="355">
        <v>5</v>
      </c>
      <c r="G48" s="360">
        <f t="shared" si="0"/>
        <v>1.1641443538998837</v>
      </c>
      <c r="H48" s="351"/>
      <c r="I48" s="352">
        <v>44</v>
      </c>
      <c r="J48" s="340" t="s">
        <v>81</v>
      </c>
      <c r="K48" s="345">
        <v>58142</v>
      </c>
      <c r="L48" s="373">
        <v>4295</v>
      </c>
      <c r="M48" s="355">
        <v>5</v>
      </c>
      <c r="N48" s="360">
        <f t="shared" si="1"/>
        <v>1.1641443538998837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73">
        <v>1176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1176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7" t="s">
        <v>87</v>
      </c>
      <c r="D51" s="345">
        <v>58259</v>
      </c>
      <c r="E51" s="373">
        <v>4975</v>
      </c>
      <c r="F51" s="355">
        <v>4</v>
      </c>
      <c r="G51" s="362">
        <f t="shared" si="0"/>
        <v>0.8040201005025126</v>
      </c>
      <c r="H51" s="351"/>
      <c r="I51" s="352">
        <v>47</v>
      </c>
      <c r="J51" s="347" t="s">
        <v>87</v>
      </c>
      <c r="K51" s="345">
        <v>58259</v>
      </c>
      <c r="L51" s="373">
        <v>4975</v>
      </c>
      <c r="M51" s="355">
        <v>4</v>
      </c>
      <c r="N51" s="362">
        <f t="shared" si="1"/>
        <v>0.8040201005025126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4641</v>
      </c>
      <c r="F52" s="355">
        <v>2</v>
      </c>
      <c r="G52" s="362">
        <f t="shared" si="0"/>
        <v>0.43094160741219567</v>
      </c>
      <c r="H52" s="351"/>
      <c r="I52" s="352">
        <v>48</v>
      </c>
      <c r="J52" s="347" t="s">
        <v>89</v>
      </c>
      <c r="K52" s="345">
        <v>58311</v>
      </c>
      <c r="L52" s="373">
        <v>4641</v>
      </c>
      <c r="M52" s="355">
        <v>4</v>
      </c>
      <c r="N52" s="362">
        <f t="shared" si="1"/>
        <v>0.86188321482439134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73">
        <v>2288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2288</v>
      </c>
      <c r="M53" s="355">
        <v>0</v>
      </c>
      <c r="N53" s="362">
        <f t="shared" si="1"/>
        <v>0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73">
        <v>1364</v>
      </c>
      <c r="F54" s="355">
        <v>1</v>
      </c>
      <c r="G54" s="362">
        <f t="shared" si="0"/>
        <v>0.73313782991202348</v>
      </c>
      <c r="H54" s="351"/>
      <c r="I54" s="352">
        <v>50</v>
      </c>
      <c r="J54" s="347" t="s">
        <v>198</v>
      </c>
      <c r="K54" s="345">
        <v>58393</v>
      </c>
      <c r="L54" s="373">
        <v>1364</v>
      </c>
      <c r="M54" s="355">
        <v>1</v>
      </c>
      <c r="N54" s="362">
        <f t="shared" si="1"/>
        <v>0.73313782991202348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73">
        <v>1635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73">
        <v>1635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1511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1511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55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73">
        <v>3629</v>
      </c>
      <c r="M57" s="355">
        <v>5</v>
      </c>
      <c r="N57" s="360">
        <f t="shared" si="1"/>
        <v>1.3777900248002204</v>
      </c>
    </row>
    <row r="58" spans="2:14" ht="27" customHeight="1" thickBot="1" x14ac:dyDescent="0.3">
      <c r="B58" s="352">
        <v>54</v>
      </c>
      <c r="C58" s="347" t="s">
        <v>101</v>
      </c>
      <c r="D58" s="345">
        <v>55277</v>
      </c>
      <c r="E58" s="373">
        <v>5873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5873</v>
      </c>
      <c r="M58" s="355">
        <v>0</v>
      </c>
      <c r="N58" s="362">
        <f t="shared" si="1"/>
        <v>0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73">
        <v>3854</v>
      </c>
      <c r="F59" s="355">
        <v>3</v>
      </c>
      <c r="G59" s="362">
        <f t="shared" si="0"/>
        <v>0.77841203943954329</v>
      </c>
      <c r="H59" s="351"/>
      <c r="I59" s="352">
        <v>55</v>
      </c>
      <c r="J59" s="347" t="s">
        <v>103</v>
      </c>
      <c r="K59" s="345">
        <v>58552</v>
      </c>
      <c r="L59" s="373">
        <v>3854</v>
      </c>
      <c r="M59" s="355">
        <v>3</v>
      </c>
      <c r="N59" s="362">
        <f t="shared" si="1"/>
        <v>0.77841203943954329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3281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3281</v>
      </c>
      <c r="M60" s="355">
        <v>0</v>
      </c>
      <c r="N60" s="362">
        <f t="shared" si="1"/>
        <v>0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73">
        <v>3276</v>
      </c>
      <c r="F61" s="355">
        <v>1</v>
      </c>
      <c r="G61" s="362">
        <f t="shared" si="0"/>
        <v>0.30525030525030528</v>
      </c>
      <c r="H61" s="351"/>
      <c r="I61" s="352">
        <v>57</v>
      </c>
      <c r="J61" s="347" t="s">
        <v>201</v>
      </c>
      <c r="K61" s="345">
        <v>58721</v>
      </c>
      <c r="L61" s="373">
        <v>3276</v>
      </c>
      <c r="M61" s="355">
        <v>1</v>
      </c>
      <c r="N61" s="362">
        <f t="shared" si="1"/>
        <v>0.30525030525030528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73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7" t="s">
        <v>203</v>
      </c>
      <c r="D65" s="345">
        <v>58918</v>
      </c>
      <c r="E65" s="373">
        <v>1641</v>
      </c>
      <c r="F65" s="355">
        <v>1</v>
      </c>
      <c r="G65" s="362">
        <f t="shared" si="0"/>
        <v>0.60938452163315049</v>
      </c>
      <c r="H65" s="351"/>
      <c r="I65" s="352">
        <v>61</v>
      </c>
      <c r="J65" s="347" t="s">
        <v>203</v>
      </c>
      <c r="K65" s="345">
        <v>58918</v>
      </c>
      <c r="L65" s="373">
        <v>1641</v>
      </c>
      <c r="M65" s="355">
        <v>1</v>
      </c>
      <c r="N65" s="362">
        <f t="shared" si="1"/>
        <v>0.60938452163315049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73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4758</v>
      </c>
      <c r="F67" s="355">
        <v>3</v>
      </c>
      <c r="G67" s="362">
        <f t="shared" si="0"/>
        <v>0.63051702395964693</v>
      </c>
      <c r="H67" s="351"/>
      <c r="I67" s="352">
        <v>63</v>
      </c>
      <c r="J67" s="347" t="s">
        <v>131</v>
      </c>
      <c r="K67" s="345">
        <v>59041</v>
      </c>
      <c r="L67" s="373">
        <v>4758</v>
      </c>
      <c r="M67" s="355">
        <v>3</v>
      </c>
      <c r="N67" s="362">
        <f t="shared" si="1"/>
        <v>0.63051702395964693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1405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1405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0" t="s">
        <v>133</v>
      </c>
      <c r="D69" s="345">
        <v>59130</v>
      </c>
      <c r="E69" s="373">
        <v>1376</v>
      </c>
      <c r="F69" s="355">
        <v>3</v>
      </c>
      <c r="G69" s="360">
        <f t="shared" ref="G69:G85" si="2">F69*1000/E69</f>
        <v>2.1802325581395348</v>
      </c>
      <c r="H69" s="351" t="s">
        <v>170</v>
      </c>
      <c r="I69" s="352">
        <v>65</v>
      </c>
      <c r="J69" s="347" t="s">
        <v>133</v>
      </c>
      <c r="K69" s="345">
        <v>59130</v>
      </c>
      <c r="L69" s="373">
        <v>1376</v>
      </c>
      <c r="M69" s="355">
        <v>1</v>
      </c>
      <c r="N69" s="362">
        <f t="shared" ref="N69:N85" si="3">M69*1000/L69</f>
        <v>0.72674418604651159</v>
      </c>
    </row>
    <row r="70" spans="2:14" ht="15.7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55">
        <v>0</v>
      </c>
      <c r="G70" s="362">
        <f t="shared" si="2"/>
        <v>0</v>
      </c>
      <c r="H70" s="351"/>
      <c r="I70" s="352">
        <v>66</v>
      </c>
      <c r="J70" s="340" t="s">
        <v>206</v>
      </c>
      <c r="K70" s="345">
        <v>59283</v>
      </c>
      <c r="L70" s="373">
        <v>1481</v>
      </c>
      <c r="M70" s="355">
        <v>2</v>
      </c>
      <c r="N70" s="360">
        <f t="shared" si="3"/>
        <v>1.3504388926401081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1</v>
      </c>
      <c r="G71" s="362">
        <f t="shared" si="2"/>
        <v>0.65402223675604976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55">
        <v>1</v>
      </c>
      <c r="N71" s="362">
        <f t="shared" si="3"/>
        <v>0.65402223675604976</v>
      </c>
    </row>
    <row r="72" spans="2:14" ht="27" customHeight="1" thickBot="1" x14ac:dyDescent="0.3">
      <c r="B72" s="352">
        <v>68</v>
      </c>
      <c r="C72" s="347" t="s">
        <v>208</v>
      </c>
      <c r="D72" s="345">
        <v>55311</v>
      </c>
      <c r="E72" s="373">
        <v>2209</v>
      </c>
      <c r="F72" s="355">
        <v>2</v>
      </c>
      <c r="G72" s="362">
        <f t="shared" si="2"/>
        <v>0.90538705296514255</v>
      </c>
      <c r="H72" s="351"/>
      <c r="I72" s="352">
        <v>68</v>
      </c>
      <c r="J72" s="347" t="s">
        <v>208</v>
      </c>
      <c r="K72" s="345">
        <v>55311</v>
      </c>
      <c r="L72" s="373">
        <v>2209</v>
      </c>
      <c r="M72" s="355">
        <v>2</v>
      </c>
      <c r="N72" s="362">
        <f t="shared" si="3"/>
        <v>0.90538705296514255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73">
        <v>1262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1262</v>
      </c>
      <c r="M73" s="355">
        <v>0</v>
      </c>
      <c r="N73" s="362">
        <f t="shared" si="3"/>
        <v>0</v>
      </c>
    </row>
    <row r="74" spans="2:14" ht="27" customHeight="1" thickBot="1" x14ac:dyDescent="0.3">
      <c r="B74" s="352">
        <v>70</v>
      </c>
      <c r="C74" s="340" t="s">
        <v>210</v>
      </c>
      <c r="D74" s="345">
        <v>59586</v>
      </c>
      <c r="E74" s="373">
        <v>2241</v>
      </c>
      <c r="F74" s="355">
        <v>3</v>
      </c>
      <c r="G74" s="360">
        <f t="shared" si="2"/>
        <v>1.3386880856760375</v>
      </c>
      <c r="H74" s="351"/>
      <c r="I74" s="352">
        <v>70</v>
      </c>
      <c r="J74" s="340" t="s">
        <v>210</v>
      </c>
      <c r="K74" s="345">
        <v>59586</v>
      </c>
      <c r="L74" s="373">
        <v>2241</v>
      </c>
      <c r="M74" s="355">
        <v>3</v>
      </c>
      <c r="N74" s="360">
        <f t="shared" si="3"/>
        <v>1.3386880856760375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73">
        <v>4120</v>
      </c>
      <c r="F75" s="355">
        <v>1</v>
      </c>
      <c r="G75" s="362">
        <f t="shared" si="2"/>
        <v>0.24271844660194175</v>
      </c>
      <c r="H75" s="351"/>
      <c r="I75" s="352">
        <v>71</v>
      </c>
      <c r="J75" s="347" t="s">
        <v>211</v>
      </c>
      <c r="K75" s="345">
        <v>59327</v>
      </c>
      <c r="L75" s="373">
        <v>4120</v>
      </c>
      <c r="M75" s="355">
        <v>1</v>
      </c>
      <c r="N75" s="362">
        <f t="shared" si="3"/>
        <v>0.24271844660194175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73">
        <v>2276</v>
      </c>
      <c r="F76" s="355">
        <v>3</v>
      </c>
      <c r="G76" s="360">
        <f t="shared" si="2"/>
        <v>1.3181019332161688</v>
      </c>
      <c r="H76" s="351"/>
      <c r="I76" s="352">
        <v>72</v>
      </c>
      <c r="J76" s="340" t="s">
        <v>149</v>
      </c>
      <c r="K76" s="345">
        <v>59416</v>
      </c>
      <c r="L76" s="373">
        <v>2276</v>
      </c>
      <c r="M76" s="355">
        <v>3</v>
      </c>
      <c r="N76" s="360">
        <f t="shared" si="3"/>
        <v>1.3181019332161688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1516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1516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73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73">
        <v>1721</v>
      </c>
      <c r="M78" s="355">
        <v>3</v>
      </c>
      <c r="N78" s="360">
        <f t="shared" si="3"/>
        <v>1.7431725740848345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73">
        <v>4594</v>
      </c>
      <c r="F79" s="355">
        <v>1</v>
      </c>
      <c r="G79" s="362">
        <f t="shared" si="2"/>
        <v>0.21767522855898999</v>
      </c>
      <c r="H79" s="351"/>
      <c r="I79" s="352">
        <v>75</v>
      </c>
      <c r="J79" s="347" t="s">
        <v>155</v>
      </c>
      <c r="K79" s="345">
        <v>59693</v>
      </c>
      <c r="L79" s="373">
        <v>4594</v>
      </c>
      <c r="M79" s="355">
        <v>1</v>
      </c>
      <c r="N79" s="362">
        <f t="shared" si="3"/>
        <v>0.21767522855898999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73">
        <v>2184</v>
      </c>
      <c r="M80" s="355">
        <v>2</v>
      </c>
      <c r="N80" s="362">
        <f t="shared" si="3"/>
        <v>0.91575091575091572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73">
        <v>2562</v>
      </c>
      <c r="F81" s="355">
        <v>0</v>
      </c>
      <c r="G81" s="362">
        <f t="shared" si="2"/>
        <v>0</v>
      </c>
      <c r="H81" s="366"/>
      <c r="I81" s="352">
        <v>77</v>
      </c>
      <c r="J81" s="347" t="s">
        <v>213</v>
      </c>
      <c r="K81" s="345">
        <v>59880</v>
      </c>
      <c r="L81" s="373">
        <v>2562</v>
      </c>
      <c r="M81" s="355">
        <v>0</v>
      </c>
      <c r="N81" s="362">
        <f t="shared" si="3"/>
        <v>0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2108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2108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73">
        <v>5931</v>
      </c>
      <c r="F84" s="355">
        <v>2</v>
      </c>
      <c r="G84" s="362">
        <f t="shared" si="2"/>
        <v>0.33721126285617942</v>
      </c>
      <c r="H84" s="351"/>
      <c r="I84" s="352">
        <v>80</v>
      </c>
      <c r="J84" s="347" t="s">
        <v>214</v>
      </c>
      <c r="K84" s="345">
        <v>60062</v>
      </c>
      <c r="L84" s="373">
        <v>5931</v>
      </c>
      <c r="M84" s="355">
        <v>2</v>
      </c>
      <c r="N84" s="362">
        <f t="shared" si="3"/>
        <v>0.33721126285617942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759201</v>
      </c>
      <c r="F86" s="344">
        <f>SUM(F5:F85)</f>
        <v>284</v>
      </c>
      <c r="G86" s="371">
        <f>F86*1000/E86</f>
        <v>0.37407748409182812</v>
      </c>
      <c r="H86" s="361"/>
      <c r="I86" s="415" t="s">
        <v>215</v>
      </c>
      <c r="J86" s="416"/>
      <c r="K86" s="417"/>
      <c r="L86" s="370">
        <f>SUM(L5:L85)</f>
        <v>759201</v>
      </c>
      <c r="M86" s="344">
        <f>SUM(M5:M85)</f>
        <v>307</v>
      </c>
      <c r="N86" s="371">
        <f>M86*1000/L86</f>
        <v>0.40437249160630717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1" max="2" width="9.140625" style="338"/>
    <col min="3" max="3" width="18.5703125" style="338" customWidth="1"/>
    <col min="4" max="4" width="9.140625" style="338"/>
    <col min="5" max="5" width="12.5703125" style="338" customWidth="1"/>
    <col min="6" max="6" width="9.140625" style="338"/>
    <col min="7" max="7" width="11.140625" style="338" customWidth="1"/>
    <col min="8" max="9" width="9.140625" style="338"/>
    <col min="10" max="10" width="18.5703125" style="338" customWidth="1"/>
    <col min="11" max="11" width="9.140625" style="338"/>
    <col min="12" max="12" width="12.5703125" style="338" customWidth="1"/>
    <col min="13" max="13" width="9.140625" style="338"/>
    <col min="14" max="14" width="11.140625" style="338" customWidth="1"/>
    <col min="15" max="16384" width="9.140625" style="338"/>
  </cols>
  <sheetData>
    <row r="1" spans="2:14" ht="16.5" thickBot="1" x14ac:dyDescent="0.3">
      <c r="C1" s="350">
        <v>44350</v>
      </c>
      <c r="J1" s="350">
        <v>44349</v>
      </c>
    </row>
    <row r="2" spans="2:14" ht="60" customHeight="1" thickBot="1" x14ac:dyDescent="0.35">
      <c r="B2" s="393" t="s">
        <v>369</v>
      </c>
      <c r="C2" s="394"/>
      <c r="D2" s="394"/>
      <c r="E2" s="394"/>
      <c r="F2" s="394"/>
      <c r="G2" s="395"/>
      <c r="I2" s="393" t="s">
        <v>368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I3" s="341"/>
      <c r="J3" s="341"/>
      <c r="K3" s="341"/>
      <c r="L3" s="341"/>
      <c r="M3" s="341"/>
      <c r="N3" s="341"/>
    </row>
    <row r="4" spans="2:14" ht="63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27.75" customHeight="1" thickTop="1" thickBot="1" x14ac:dyDescent="0.3">
      <c r="B5" s="352">
        <v>1</v>
      </c>
      <c r="C5" s="347" t="s">
        <v>226</v>
      </c>
      <c r="D5" s="345">
        <v>54975</v>
      </c>
      <c r="E5" s="180">
        <v>337954</v>
      </c>
      <c r="F5" s="355">
        <v>113</v>
      </c>
      <c r="G5" s="362">
        <f t="shared" ref="G5:G68" si="0">F5*1000/E5</f>
        <v>0.33436503192742206</v>
      </c>
      <c r="H5" s="351"/>
      <c r="I5" s="352">
        <v>1</v>
      </c>
      <c r="J5" s="347" t="s">
        <v>226</v>
      </c>
      <c r="K5" s="345">
        <v>54975</v>
      </c>
      <c r="L5" s="180">
        <v>337954</v>
      </c>
      <c r="M5" s="355">
        <v>117</v>
      </c>
      <c r="N5" s="362">
        <f t="shared" ref="N5:N68" si="1">M5*1000/L5</f>
        <v>0.34620096226113611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38442</v>
      </c>
      <c r="F6" s="355">
        <v>13</v>
      </c>
      <c r="G6" s="362">
        <f t="shared" si="0"/>
        <v>0.33817179126996516</v>
      </c>
      <c r="H6" s="351"/>
      <c r="I6" s="352">
        <v>2</v>
      </c>
      <c r="J6" s="347" t="s">
        <v>227</v>
      </c>
      <c r="K6" s="345">
        <v>55008</v>
      </c>
      <c r="L6" s="180">
        <v>38442</v>
      </c>
      <c r="M6" s="355">
        <v>14</v>
      </c>
      <c r="N6" s="362">
        <f t="shared" si="1"/>
        <v>0.36418500598303938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23019</v>
      </c>
      <c r="F7" s="355">
        <v>4</v>
      </c>
      <c r="G7" s="362">
        <f t="shared" si="0"/>
        <v>0.17376949476519396</v>
      </c>
      <c r="H7" s="351"/>
      <c r="I7" s="352">
        <v>3</v>
      </c>
      <c r="J7" s="347" t="s">
        <v>228</v>
      </c>
      <c r="K7" s="345">
        <v>55384</v>
      </c>
      <c r="L7" s="180">
        <v>23019</v>
      </c>
      <c r="M7" s="355">
        <v>6</v>
      </c>
      <c r="N7" s="362">
        <f t="shared" si="1"/>
        <v>0.26065424214779098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55597</v>
      </c>
      <c r="F8" s="355">
        <v>21</v>
      </c>
      <c r="G8" s="362">
        <f t="shared" si="0"/>
        <v>0.37771822220623413</v>
      </c>
      <c r="H8" s="351"/>
      <c r="I8" s="352">
        <v>4</v>
      </c>
      <c r="J8" s="347" t="s">
        <v>229</v>
      </c>
      <c r="K8" s="345">
        <v>55259</v>
      </c>
      <c r="L8" s="180">
        <v>55597</v>
      </c>
      <c r="M8" s="355">
        <v>21</v>
      </c>
      <c r="N8" s="362">
        <f t="shared" si="1"/>
        <v>0.37771822220623413</v>
      </c>
    </row>
    <row r="9" spans="2:14" ht="27" customHeight="1" thickBot="1" x14ac:dyDescent="0.3">
      <c r="B9" s="352">
        <v>5</v>
      </c>
      <c r="C9" s="347" t="s">
        <v>230</v>
      </c>
      <c r="D9" s="345">
        <v>55357</v>
      </c>
      <c r="E9" s="180">
        <v>27484</v>
      </c>
      <c r="F9" s="355">
        <v>14</v>
      </c>
      <c r="G9" s="362">
        <f t="shared" si="0"/>
        <v>0.50938727987192545</v>
      </c>
      <c r="H9" s="351"/>
      <c r="I9" s="352">
        <v>5</v>
      </c>
      <c r="J9" s="347" t="s">
        <v>230</v>
      </c>
      <c r="K9" s="345">
        <v>55357</v>
      </c>
      <c r="L9" s="180">
        <v>27484</v>
      </c>
      <c r="M9" s="355">
        <v>15</v>
      </c>
      <c r="N9" s="362">
        <f t="shared" si="1"/>
        <v>0.54577208557706303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9530</v>
      </c>
      <c r="F10" s="355">
        <v>3</v>
      </c>
      <c r="G10" s="362">
        <f t="shared" si="0"/>
        <v>0.31479538300104931</v>
      </c>
      <c r="H10" s="351"/>
      <c r="I10" s="352">
        <v>6</v>
      </c>
      <c r="J10" s="347" t="s">
        <v>231</v>
      </c>
      <c r="K10" s="345">
        <v>55446</v>
      </c>
      <c r="L10" s="180">
        <v>9530</v>
      </c>
      <c r="M10" s="355">
        <v>3</v>
      </c>
      <c r="N10" s="362">
        <f t="shared" si="1"/>
        <v>0.31479538300104931</v>
      </c>
    </row>
    <row r="11" spans="2:14" ht="27" customHeight="1" thickBot="1" x14ac:dyDescent="0.3">
      <c r="B11" s="352">
        <v>7</v>
      </c>
      <c r="C11" s="347" t="s">
        <v>172</v>
      </c>
      <c r="D11" s="345">
        <v>55473</v>
      </c>
      <c r="E11" s="373">
        <v>6571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73">
        <v>6571</v>
      </c>
      <c r="M11" s="355">
        <v>0</v>
      </c>
      <c r="N11" s="362">
        <f t="shared" si="1"/>
        <v>0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1091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1091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15484</v>
      </c>
      <c r="F14" s="355">
        <v>9</v>
      </c>
      <c r="G14" s="362">
        <f t="shared" si="0"/>
        <v>0.58124515629036422</v>
      </c>
      <c r="H14" s="351"/>
      <c r="I14" s="352">
        <v>10</v>
      </c>
      <c r="J14" s="347" t="s">
        <v>13</v>
      </c>
      <c r="K14" s="345">
        <v>55687</v>
      </c>
      <c r="L14" s="373">
        <v>15484</v>
      </c>
      <c r="M14" s="355">
        <v>9</v>
      </c>
      <c r="N14" s="362">
        <f t="shared" si="1"/>
        <v>0.58124515629036422</v>
      </c>
    </row>
    <row r="15" spans="2:14" ht="27" customHeight="1" thickBot="1" x14ac:dyDescent="0.3">
      <c r="B15" s="352">
        <v>11</v>
      </c>
      <c r="C15" s="347" t="s">
        <v>174</v>
      </c>
      <c r="D15" s="345">
        <v>55776</v>
      </c>
      <c r="E15" s="373">
        <v>1452</v>
      </c>
      <c r="F15" s="355">
        <v>0</v>
      </c>
      <c r="G15" s="362">
        <f t="shared" si="0"/>
        <v>0</v>
      </c>
      <c r="H15" s="351"/>
      <c r="I15" s="352">
        <v>11</v>
      </c>
      <c r="J15" s="340" t="s">
        <v>174</v>
      </c>
      <c r="K15" s="345">
        <v>55776</v>
      </c>
      <c r="L15" s="373">
        <v>1452</v>
      </c>
      <c r="M15" s="355">
        <v>2</v>
      </c>
      <c r="N15" s="360">
        <f t="shared" si="1"/>
        <v>1.3774104683195592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13065</v>
      </c>
      <c r="F16" s="355">
        <v>6</v>
      </c>
      <c r="G16" s="362">
        <f t="shared" si="0"/>
        <v>0.45924225028702642</v>
      </c>
      <c r="H16" s="351"/>
      <c r="I16" s="352">
        <v>12</v>
      </c>
      <c r="J16" s="347" t="s">
        <v>17</v>
      </c>
      <c r="K16" s="345">
        <v>55838</v>
      </c>
      <c r="L16" s="373">
        <v>13065</v>
      </c>
      <c r="M16" s="355">
        <v>6</v>
      </c>
      <c r="N16" s="362">
        <f t="shared" si="1"/>
        <v>0.45924225028702642</v>
      </c>
    </row>
    <row r="17" spans="2:14" ht="27" customHeight="1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5.75" thickBot="1" x14ac:dyDescent="0.3">
      <c r="B18" s="352">
        <v>14</v>
      </c>
      <c r="C18" s="340" t="s">
        <v>176</v>
      </c>
      <c r="D18" s="345">
        <v>56014</v>
      </c>
      <c r="E18" s="373">
        <v>1330</v>
      </c>
      <c r="F18" s="355">
        <v>2</v>
      </c>
      <c r="G18" s="360">
        <f t="shared" si="0"/>
        <v>1.5037593984962405</v>
      </c>
      <c r="H18" s="351"/>
      <c r="I18" s="352">
        <v>14</v>
      </c>
      <c r="J18" s="340" t="s">
        <v>176</v>
      </c>
      <c r="K18" s="345">
        <v>56014</v>
      </c>
      <c r="L18" s="373">
        <v>1330</v>
      </c>
      <c r="M18" s="355">
        <v>2</v>
      </c>
      <c r="N18" s="360">
        <f t="shared" si="1"/>
        <v>1.5037593984962405</v>
      </c>
    </row>
    <row r="19" spans="2:14" ht="27" customHeight="1" thickBot="1" x14ac:dyDescent="0.3">
      <c r="B19" s="352">
        <v>15</v>
      </c>
      <c r="C19" s="347" t="s">
        <v>177</v>
      </c>
      <c r="D19" s="345">
        <v>56096</v>
      </c>
      <c r="E19" s="373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4839</v>
      </c>
      <c r="F20" s="355">
        <v>2</v>
      </c>
      <c r="G20" s="362">
        <f t="shared" si="0"/>
        <v>0.41330853482124408</v>
      </c>
      <c r="H20" s="351"/>
      <c r="I20" s="352">
        <v>16</v>
      </c>
      <c r="J20" s="347" t="s">
        <v>178</v>
      </c>
      <c r="K20" s="345">
        <v>56210</v>
      </c>
      <c r="L20" s="373">
        <v>4839</v>
      </c>
      <c r="M20" s="355">
        <v>2</v>
      </c>
      <c r="N20" s="362">
        <f t="shared" si="1"/>
        <v>0.41330853482124408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1335</v>
      </c>
      <c r="F21" s="355">
        <v>1</v>
      </c>
      <c r="G21" s="362">
        <f t="shared" si="0"/>
        <v>0.74906367041198507</v>
      </c>
      <c r="H21" s="361"/>
      <c r="I21" s="352">
        <v>17</v>
      </c>
      <c r="J21" s="347" t="s">
        <v>179</v>
      </c>
      <c r="K21" s="345">
        <v>56265</v>
      </c>
      <c r="L21" s="373">
        <v>1335</v>
      </c>
      <c r="M21" s="355">
        <v>1</v>
      </c>
      <c r="N21" s="362">
        <f t="shared" si="1"/>
        <v>0.74906367041198507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2384</v>
      </c>
      <c r="M23" s="355">
        <v>0</v>
      </c>
      <c r="N23" s="362">
        <f t="shared" si="1"/>
        <v>0</v>
      </c>
    </row>
    <row r="24" spans="2:14" ht="27" customHeight="1" thickBot="1" x14ac:dyDescent="0.3">
      <c r="B24" s="352">
        <v>20</v>
      </c>
      <c r="C24" s="340" t="s">
        <v>181</v>
      </c>
      <c r="D24" s="345">
        <v>56425</v>
      </c>
      <c r="E24" s="373">
        <v>2355</v>
      </c>
      <c r="F24" s="355">
        <v>4</v>
      </c>
      <c r="G24" s="360">
        <f t="shared" si="0"/>
        <v>1.6985138004246285</v>
      </c>
      <c r="H24" s="351"/>
      <c r="I24" s="352">
        <v>20</v>
      </c>
      <c r="J24" s="340" t="s">
        <v>181</v>
      </c>
      <c r="K24" s="345">
        <v>56425</v>
      </c>
      <c r="L24" s="373">
        <v>2355</v>
      </c>
      <c r="M24" s="355">
        <v>4</v>
      </c>
      <c r="N24" s="360">
        <f t="shared" si="1"/>
        <v>1.6985138004246285</v>
      </c>
    </row>
    <row r="25" spans="2:14" ht="27" customHeight="1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73">
        <v>2495</v>
      </c>
      <c r="M25" s="355">
        <v>0</v>
      </c>
      <c r="N25" s="362">
        <f t="shared" si="1"/>
        <v>0</v>
      </c>
    </row>
    <row r="26" spans="2:14" ht="27" customHeight="1" thickBot="1" x14ac:dyDescent="0.3">
      <c r="B26" s="352">
        <v>22</v>
      </c>
      <c r="C26" s="347" t="s">
        <v>183</v>
      </c>
      <c r="D26" s="345">
        <v>56522</v>
      </c>
      <c r="E26" s="373">
        <v>2690</v>
      </c>
      <c r="F26" s="355">
        <v>1</v>
      </c>
      <c r="G26" s="362">
        <f t="shared" si="0"/>
        <v>0.37174721189591076</v>
      </c>
      <c r="H26" s="351"/>
      <c r="I26" s="352">
        <v>22</v>
      </c>
      <c r="J26" s="347" t="s">
        <v>183</v>
      </c>
      <c r="K26" s="345">
        <v>56522</v>
      </c>
      <c r="L26" s="373">
        <v>2690</v>
      </c>
      <c r="M26" s="355">
        <v>1</v>
      </c>
      <c r="N26" s="362">
        <f t="shared" si="1"/>
        <v>0.37174721189591076</v>
      </c>
    </row>
    <row r="27" spans="2:14" ht="27" customHeight="1" thickBot="1" x14ac:dyDescent="0.3">
      <c r="B27" s="352">
        <v>23</v>
      </c>
      <c r="C27" s="347" t="s">
        <v>184</v>
      </c>
      <c r="D27" s="345">
        <v>56568</v>
      </c>
      <c r="E27" s="373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4781</v>
      </c>
      <c r="F28" s="355">
        <v>2</v>
      </c>
      <c r="G28" s="362">
        <f t="shared" si="0"/>
        <v>0.41832252666806108</v>
      </c>
      <c r="H28" s="351"/>
      <c r="I28" s="352">
        <v>24</v>
      </c>
      <c r="J28" s="347" t="s">
        <v>185</v>
      </c>
      <c r="K28" s="345">
        <v>56666</v>
      </c>
      <c r="L28" s="373">
        <v>4781</v>
      </c>
      <c r="M28" s="355">
        <v>2</v>
      </c>
      <c r="N28" s="362">
        <f t="shared" si="1"/>
        <v>0.41832252666806108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2342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2342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73">
        <v>1704</v>
      </c>
      <c r="F30" s="355">
        <v>2</v>
      </c>
      <c r="G30" s="360">
        <f t="shared" si="0"/>
        <v>1.1737089201877935</v>
      </c>
      <c r="H30" s="351"/>
      <c r="I30" s="352">
        <v>26</v>
      </c>
      <c r="J30" s="340" t="s">
        <v>187</v>
      </c>
      <c r="K30" s="345">
        <v>56773</v>
      </c>
      <c r="L30" s="373">
        <v>1704</v>
      </c>
      <c r="M30" s="355">
        <v>2</v>
      </c>
      <c r="N30" s="360">
        <f t="shared" si="1"/>
        <v>1.1737089201877935</v>
      </c>
    </row>
    <row r="31" spans="2:14" ht="27" customHeight="1" thickBot="1" x14ac:dyDescent="0.3">
      <c r="B31" s="352">
        <v>27</v>
      </c>
      <c r="C31" s="347" t="s">
        <v>47</v>
      </c>
      <c r="D31" s="345">
        <v>56844</v>
      </c>
      <c r="E31" s="373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7" t="s">
        <v>47</v>
      </c>
      <c r="K31" s="345">
        <v>56844</v>
      </c>
      <c r="L31" s="373">
        <v>3724</v>
      </c>
      <c r="M31" s="355">
        <v>3</v>
      </c>
      <c r="N31" s="362">
        <f t="shared" si="1"/>
        <v>0.80558539205155744</v>
      </c>
    </row>
    <row r="32" spans="2:14" ht="27" customHeight="1" thickBot="1" x14ac:dyDescent="0.3">
      <c r="B32" s="352">
        <v>28</v>
      </c>
      <c r="C32" s="347" t="s">
        <v>49</v>
      </c>
      <c r="D32" s="345">
        <v>56988</v>
      </c>
      <c r="E32" s="373">
        <v>3726</v>
      </c>
      <c r="F32" s="355">
        <v>0</v>
      </c>
      <c r="G32" s="362">
        <f t="shared" si="0"/>
        <v>0</v>
      </c>
      <c r="H32" s="351"/>
      <c r="I32" s="352">
        <v>28</v>
      </c>
      <c r="J32" s="347" t="s">
        <v>49</v>
      </c>
      <c r="K32" s="345">
        <v>56988</v>
      </c>
      <c r="L32" s="373">
        <v>3726</v>
      </c>
      <c r="M32" s="355">
        <v>0</v>
      </c>
      <c r="N32" s="362">
        <f t="shared" si="1"/>
        <v>0</v>
      </c>
    </row>
    <row r="33" spans="2:14" ht="27" customHeight="1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1</v>
      </c>
      <c r="G33" s="362">
        <f t="shared" si="0"/>
        <v>0.42372881355932202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1</v>
      </c>
      <c r="N33" s="362">
        <f t="shared" si="1"/>
        <v>0.42372881355932202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73">
        <v>1513</v>
      </c>
      <c r="F34" s="355">
        <v>2</v>
      </c>
      <c r="G34" s="360">
        <f t="shared" si="0"/>
        <v>1.3218770654329148</v>
      </c>
      <c r="H34" s="351"/>
      <c r="I34" s="352">
        <v>30</v>
      </c>
      <c r="J34" s="340" t="s">
        <v>53</v>
      </c>
      <c r="K34" s="345">
        <v>57163</v>
      </c>
      <c r="L34" s="373">
        <v>1513</v>
      </c>
      <c r="M34" s="355">
        <v>2</v>
      </c>
      <c r="N34" s="360">
        <f t="shared" si="1"/>
        <v>1.3218770654329148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1818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1818</v>
      </c>
      <c r="M35" s="355">
        <v>0</v>
      </c>
      <c r="N35" s="362">
        <f t="shared" si="1"/>
        <v>0</v>
      </c>
    </row>
    <row r="36" spans="2:14" ht="27" customHeight="1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2</v>
      </c>
      <c r="G36" s="362">
        <f t="shared" si="0"/>
        <v>0.47103155911446065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2</v>
      </c>
      <c r="N36" s="362">
        <f t="shared" si="1"/>
        <v>0.47103155911446065</v>
      </c>
    </row>
    <row r="37" spans="2:14" ht="27" customHeight="1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27" customHeight="1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2</v>
      </c>
      <c r="G38" s="362">
        <f t="shared" si="0"/>
        <v>0.65573770491803274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55">
        <v>2</v>
      </c>
      <c r="N38" s="362">
        <f t="shared" si="1"/>
        <v>0.65573770491803274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1492</v>
      </c>
      <c r="M39" s="355">
        <v>0</v>
      </c>
      <c r="N39" s="362">
        <f t="shared" si="1"/>
        <v>0</v>
      </c>
    </row>
    <row r="40" spans="2:14" ht="27" customHeight="1" thickBot="1" x14ac:dyDescent="0.3">
      <c r="B40" s="352">
        <v>36</v>
      </c>
      <c r="C40" s="340" t="s">
        <v>65</v>
      </c>
      <c r="D40" s="345">
        <v>57582</v>
      </c>
      <c r="E40" s="373">
        <v>4439</v>
      </c>
      <c r="F40" s="355">
        <v>5</v>
      </c>
      <c r="G40" s="360">
        <f t="shared" si="0"/>
        <v>1.1263798152737103</v>
      </c>
      <c r="H40" s="351"/>
      <c r="I40" s="352">
        <v>36</v>
      </c>
      <c r="J40" s="340" t="s">
        <v>65</v>
      </c>
      <c r="K40" s="345">
        <v>57582</v>
      </c>
      <c r="L40" s="373">
        <v>4439</v>
      </c>
      <c r="M40" s="355">
        <v>5</v>
      </c>
      <c r="N40" s="360">
        <f t="shared" si="1"/>
        <v>1.1263798152737103</v>
      </c>
    </row>
    <row r="41" spans="2:14" ht="27" customHeight="1" thickBot="1" x14ac:dyDescent="0.3">
      <c r="B41" s="352">
        <v>37</v>
      </c>
      <c r="C41" s="347" t="s">
        <v>191</v>
      </c>
      <c r="D41" s="345">
        <v>57644</v>
      </c>
      <c r="E41" s="373">
        <v>2736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2736</v>
      </c>
      <c r="M41" s="355">
        <v>0</v>
      </c>
      <c r="N41" s="362">
        <f t="shared" si="1"/>
        <v>0</v>
      </c>
    </row>
    <row r="42" spans="2:14" ht="27" customHeight="1" thickBot="1" x14ac:dyDescent="0.3">
      <c r="B42" s="352">
        <v>38</v>
      </c>
      <c r="C42" s="347" t="s">
        <v>192</v>
      </c>
      <c r="D42" s="345">
        <v>57706</v>
      </c>
      <c r="E42" s="373">
        <v>46913</v>
      </c>
      <c r="F42" s="355">
        <v>12</v>
      </c>
      <c r="G42" s="362">
        <f t="shared" si="0"/>
        <v>0.25579263743525249</v>
      </c>
      <c r="H42" s="351"/>
      <c r="I42" s="352">
        <v>38</v>
      </c>
      <c r="J42" s="347" t="s">
        <v>192</v>
      </c>
      <c r="K42" s="345">
        <v>57706</v>
      </c>
      <c r="L42" s="373">
        <v>46913</v>
      </c>
      <c r="M42" s="355">
        <v>13</v>
      </c>
      <c r="N42" s="362">
        <f t="shared" si="1"/>
        <v>0.27710869055485687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3876</v>
      </c>
      <c r="F43" s="355">
        <v>0</v>
      </c>
      <c r="G43" s="362">
        <f t="shared" si="0"/>
        <v>0</v>
      </c>
      <c r="H43" s="366"/>
      <c r="I43" s="352">
        <v>39</v>
      </c>
      <c r="J43" s="347" t="s">
        <v>71</v>
      </c>
      <c r="K43" s="345">
        <v>57742</v>
      </c>
      <c r="L43" s="373">
        <v>3876</v>
      </c>
      <c r="M43" s="355">
        <v>0</v>
      </c>
      <c r="N43" s="362">
        <f t="shared" si="1"/>
        <v>0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0</v>
      </c>
      <c r="G44" s="362">
        <f t="shared" si="0"/>
        <v>0</v>
      </c>
      <c r="H44" s="366"/>
      <c r="I44" s="352">
        <v>40</v>
      </c>
      <c r="J44" s="347" t="s">
        <v>193</v>
      </c>
      <c r="K44" s="345">
        <v>57948</v>
      </c>
      <c r="L44" s="373">
        <v>2281</v>
      </c>
      <c r="M44" s="355">
        <v>0</v>
      </c>
      <c r="N44" s="362">
        <f t="shared" si="1"/>
        <v>0</v>
      </c>
    </row>
    <row r="45" spans="2:14" ht="15.75" thickBot="1" x14ac:dyDescent="0.3">
      <c r="B45" s="352">
        <v>41</v>
      </c>
      <c r="C45" s="347" t="s">
        <v>75</v>
      </c>
      <c r="D45" s="345">
        <v>57831</v>
      </c>
      <c r="E45" s="373">
        <v>1489</v>
      </c>
      <c r="F45" s="355">
        <v>1</v>
      </c>
      <c r="G45" s="362">
        <f t="shared" si="0"/>
        <v>0.67159167226326388</v>
      </c>
      <c r="H45" s="351"/>
      <c r="I45" s="352">
        <v>41</v>
      </c>
      <c r="J45" s="347" t="s">
        <v>75</v>
      </c>
      <c r="K45" s="345">
        <v>57831</v>
      </c>
      <c r="L45" s="373">
        <v>1489</v>
      </c>
      <c r="M45" s="355">
        <v>1</v>
      </c>
      <c r="N45" s="362">
        <f t="shared" si="1"/>
        <v>0.67159167226326388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9133</v>
      </c>
      <c r="F46" s="355">
        <v>2</v>
      </c>
      <c r="G46" s="362">
        <f t="shared" si="0"/>
        <v>0.21898609438300667</v>
      </c>
      <c r="H46" s="351"/>
      <c r="I46" s="352">
        <v>42</v>
      </c>
      <c r="J46" s="347" t="s">
        <v>194</v>
      </c>
      <c r="K46" s="345">
        <v>57902</v>
      </c>
      <c r="L46" s="373">
        <v>9133</v>
      </c>
      <c r="M46" s="355">
        <v>2</v>
      </c>
      <c r="N46" s="362">
        <f t="shared" si="1"/>
        <v>0.21898609438300667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7" t="s">
        <v>81</v>
      </c>
      <c r="D48" s="345">
        <v>58142</v>
      </c>
      <c r="E48" s="373">
        <v>4295</v>
      </c>
      <c r="F48" s="355">
        <v>4</v>
      </c>
      <c r="G48" s="362">
        <f t="shared" si="0"/>
        <v>0.93131548311990686</v>
      </c>
      <c r="H48" s="351"/>
      <c r="I48" s="352">
        <v>44</v>
      </c>
      <c r="J48" s="340" t="s">
        <v>81</v>
      </c>
      <c r="K48" s="345">
        <v>58142</v>
      </c>
      <c r="L48" s="373">
        <v>4295</v>
      </c>
      <c r="M48" s="355">
        <v>5</v>
      </c>
      <c r="N48" s="360">
        <f t="shared" si="1"/>
        <v>1.1641443538998837</v>
      </c>
    </row>
    <row r="49" spans="2:14" ht="39.75" customHeight="1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27" customHeight="1" thickBot="1" x14ac:dyDescent="0.3">
      <c r="B50" s="352">
        <v>46</v>
      </c>
      <c r="C50" s="347" t="s">
        <v>196</v>
      </c>
      <c r="D50" s="345">
        <v>55106</v>
      </c>
      <c r="E50" s="373">
        <v>1176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1176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7" t="s">
        <v>87</v>
      </c>
      <c r="D51" s="345">
        <v>58259</v>
      </c>
      <c r="E51" s="373">
        <v>4975</v>
      </c>
      <c r="F51" s="355">
        <v>4</v>
      </c>
      <c r="G51" s="362">
        <f t="shared" si="0"/>
        <v>0.8040201005025126</v>
      </c>
      <c r="H51" s="351"/>
      <c r="I51" s="352">
        <v>47</v>
      </c>
      <c r="J51" s="347" t="s">
        <v>87</v>
      </c>
      <c r="K51" s="345">
        <v>58259</v>
      </c>
      <c r="L51" s="373">
        <v>4975</v>
      </c>
      <c r="M51" s="355">
        <v>4</v>
      </c>
      <c r="N51" s="362">
        <f t="shared" si="1"/>
        <v>0.8040201005025126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4641</v>
      </c>
      <c r="F52" s="355">
        <v>2</v>
      </c>
      <c r="G52" s="362">
        <f t="shared" si="0"/>
        <v>0.43094160741219567</v>
      </c>
      <c r="H52" s="351"/>
      <c r="I52" s="352">
        <v>48</v>
      </c>
      <c r="J52" s="347" t="s">
        <v>89</v>
      </c>
      <c r="K52" s="345">
        <v>58311</v>
      </c>
      <c r="L52" s="373">
        <v>4641</v>
      </c>
      <c r="M52" s="355">
        <v>2</v>
      </c>
      <c r="N52" s="362">
        <f t="shared" si="1"/>
        <v>0.43094160741219567</v>
      </c>
    </row>
    <row r="53" spans="2:14" ht="39.75" customHeight="1" thickBot="1" x14ac:dyDescent="0.3">
      <c r="B53" s="352">
        <v>49</v>
      </c>
      <c r="C53" s="347" t="s">
        <v>197</v>
      </c>
      <c r="D53" s="345">
        <v>58357</v>
      </c>
      <c r="E53" s="373">
        <v>2288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2288</v>
      </c>
      <c r="M53" s="355">
        <v>0</v>
      </c>
      <c r="N53" s="362">
        <f t="shared" si="1"/>
        <v>0</v>
      </c>
    </row>
    <row r="54" spans="2:14" ht="27" customHeight="1" thickBot="1" x14ac:dyDescent="0.3">
      <c r="B54" s="352">
        <v>50</v>
      </c>
      <c r="C54" s="347" t="s">
        <v>198</v>
      </c>
      <c r="D54" s="345">
        <v>58393</v>
      </c>
      <c r="E54" s="373">
        <v>1364</v>
      </c>
      <c r="F54" s="355">
        <v>1</v>
      </c>
      <c r="G54" s="362">
        <f t="shared" si="0"/>
        <v>0.73313782991202348</v>
      </c>
      <c r="H54" s="351"/>
      <c r="I54" s="352">
        <v>50</v>
      </c>
      <c r="J54" s="347" t="s">
        <v>198</v>
      </c>
      <c r="K54" s="345">
        <v>58393</v>
      </c>
      <c r="L54" s="373">
        <v>1364</v>
      </c>
      <c r="M54" s="355">
        <v>1</v>
      </c>
      <c r="N54" s="362">
        <f t="shared" si="1"/>
        <v>0.73313782991202348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73">
        <v>1635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73">
        <v>1635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1511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1511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55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73">
        <v>3629</v>
      </c>
      <c r="M57" s="355">
        <v>5</v>
      </c>
      <c r="N57" s="360">
        <f t="shared" si="1"/>
        <v>1.3777900248002204</v>
      </c>
    </row>
    <row r="58" spans="2:14" ht="27" customHeight="1" thickBot="1" x14ac:dyDescent="0.3">
      <c r="B58" s="352">
        <v>54</v>
      </c>
      <c r="C58" s="347" t="s">
        <v>101</v>
      </c>
      <c r="D58" s="345">
        <v>55277</v>
      </c>
      <c r="E58" s="373">
        <v>5873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5873</v>
      </c>
      <c r="M58" s="355">
        <v>0</v>
      </c>
      <c r="N58" s="362">
        <f t="shared" si="1"/>
        <v>0</v>
      </c>
    </row>
    <row r="59" spans="2:14" ht="27" customHeight="1" thickBot="1" x14ac:dyDescent="0.3">
      <c r="B59" s="352">
        <v>55</v>
      </c>
      <c r="C59" s="347" t="s">
        <v>103</v>
      </c>
      <c r="D59" s="345">
        <v>58552</v>
      </c>
      <c r="E59" s="373">
        <v>3854</v>
      </c>
      <c r="F59" s="355">
        <v>3</v>
      </c>
      <c r="G59" s="362">
        <f t="shared" si="0"/>
        <v>0.77841203943954329</v>
      </c>
      <c r="H59" s="351"/>
      <c r="I59" s="352">
        <v>55</v>
      </c>
      <c r="J59" s="347" t="s">
        <v>103</v>
      </c>
      <c r="K59" s="345">
        <v>58552</v>
      </c>
      <c r="L59" s="373">
        <v>3854</v>
      </c>
      <c r="M59" s="355">
        <v>3</v>
      </c>
      <c r="N59" s="362">
        <f t="shared" si="1"/>
        <v>0.77841203943954329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3281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3281</v>
      </c>
      <c r="M60" s="355">
        <v>0</v>
      </c>
      <c r="N60" s="362">
        <f t="shared" si="1"/>
        <v>0</v>
      </c>
    </row>
    <row r="61" spans="2:14" ht="27" customHeight="1" thickBot="1" x14ac:dyDescent="0.3">
      <c r="B61" s="352">
        <v>57</v>
      </c>
      <c r="C61" s="347" t="s">
        <v>201</v>
      </c>
      <c r="D61" s="345">
        <v>58721</v>
      </c>
      <c r="E61" s="373">
        <v>3276</v>
      </c>
      <c r="F61" s="355">
        <v>0</v>
      </c>
      <c r="G61" s="362">
        <f t="shared" si="0"/>
        <v>0</v>
      </c>
      <c r="H61" s="351"/>
      <c r="I61" s="352">
        <v>57</v>
      </c>
      <c r="J61" s="347" t="s">
        <v>201</v>
      </c>
      <c r="K61" s="345">
        <v>58721</v>
      </c>
      <c r="L61" s="373">
        <v>3276</v>
      </c>
      <c r="M61" s="355">
        <v>1</v>
      </c>
      <c r="N61" s="362">
        <f t="shared" si="1"/>
        <v>0.30525030525030528</v>
      </c>
    </row>
    <row r="62" spans="2:14" ht="27" customHeight="1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27" customHeight="1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27" customHeight="1" thickBot="1" x14ac:dyDescent="0.3">
      <c r="B64" s="352">
        <v>60</v>
      </c>
      <c r="C64" s="347" t="s">
        <v>125</v>
      </c>
      <c r="D64" s="345">
        <v>58856</v>
      </c>
      <c r="E64" s="373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1817</v>
      </c>
      <c r="M64" s="355">
        <v>0</v>
      </c>
      <c r="N64" s="362">
        <f t="shared" si="1"/>
        <v>0</v>
      </c>
    </row>
    <row r="65" spans="2:14" ht="39.75" customHeight="1" thickBot="1" x14ac:dyDescent="0.3">
      <c r="B65" s="352">
        <v>61</v>
      </c>
      <c r="C65" s="347" t="s">
        <v>203</v>
      </c>
      <c r="D65" s="345">
        <v>58918</v>
      </c>
      <c r="E65" s="373">
        <v>1641</v>
      </c>
      <c r="F65" s="355">
        <v>1</v>
      </c>
      <c r="G65" s="362">
        <f t="shared" si="0"/>
        <v>0.60938452163315049</v>
      </c>
      <c r="H65" s="351"/>
      <c r="I65" s="352">
        <v>61</v>
      </c>
      <c r="J65" s="347" t="s">
        <v>203</v>
      </c>
      <c r="K65" s="345">
        <v>58918</v>
      </c>
      <c r="L65" s="373">
        <v>1641</v>
      </c>
      <c r="M65" s="355">
        <v>1</v>
      </c>
      <c r="N65" s="362">
        <f t="shared" si="1"/>
        <v>0.60938452163315049</v>
      </c>
    </row>
    <row r="66" spans="2:14" ht="27" customHeight="1" thickBot="1" x14ac:dyDescent="0.3">
      <c r="B66" s="352">
        <v>62</v>
      </c>
      <c r="C66" s="347" t="s">
        <v>204</v>
      </c>
      <c r="D66" s="345">
        <v>58990</v>
      </c>
      <c r="E66" s="373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4758</v>
      </c>
      <c r="F67" s="355">
        <v>1</v>
      </c>
      <c r="G67" s="362">
        <f t="shared" si="0"/>
        <v>0.2101723413198823</v>
      </c>
      <c r="H67" s="351"/>
      <c r="I67" s="352">
        <v>63</v>
      </c>
      <c r="J67" s="347" t="s">
        <v>131</v>
      </c>
      <c r="K67" s="345">
        <v>59041</v>
      </c>
      <c r="L67" s="373">
        <v>4758</v>
      </c>
      <c r="M67" s="355">
        <v>3</v>
      </c>
      <c r="N67" s="362">
        <f t="shared" si="1"/>
        <v>0.63051702395964693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1405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1405</v>
      </c>
      <c r="M68" s="355">
        <v>0</v>
      </c>
      <c r="N68" s="362">
        <f t="shared" si="1"/>
        <v>0</v>
      </c>
    </row>
    <row r="69" spans="2:14" ht="27" customHeight="1" thickBot="1" x14ac:dyDescent="0.3">
      <c r="B69" s="352">
        <v>65</v>
      </c>
      <c r="C69" s="340" t="s">
        <v>133</v>
      </c>
      <c r="D69" s="345">
        <v>59130</v>
      </c>
      <c r="E69" s="373">
        <v>1376</v>
      </c>
      <c r="F69" s="355">
        <v>3</v>
      </c>
      <c r="G69" s="360">
        <f t="shared" ref="G69:G85" si="2">F69*1000/E69</f>
        <v>2.1802325581395348</v>
      </c>
      <c r="H69" s="351"/>
      <c r="I69" s="352">
        <v>65</v>
      </c>
      <c r="J69" s="340" t="s">
        <v>133</v>
      </c>
      <c r="K69" s="345">
        <v>59130</v>
      </c>
      <c r="L69" s="373">
        <v>1376</v>
      </c>
      <c r="M69" s="355">
        <v>3</v>
      </c>
      <c r="N69" s="360">
        <f t="shared" ref="N69:N85" si="3">M69*1000/L69</f>
        <v>2.1802325581395348</v>
      </c>
    </row>
    <row r="70" spans="2:14" ht="15.7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55">
        <v>0</v>
      </c>
      <c r="G70" s="362">
        <f t="shared" si="2"/>
        <v>0</v>
      </c>
      <c r="H70" s="351"/>
      <c r="I70" s="352">
        <v>66</v>
      </c>
      <c r="J70" s="347" t="s">
        <v>206</v>
      </c>
      <c r="K70" s="345">
        <v>59283</v>
      </c>
      <c r="L70" s="373">
        <v>1481</v>
      </c>
      <c r="M70" s="355">
        <v>0</v>
      </c>
      <c r="N70" s="362">
        <f t="shared" si="3"/>
        <v>0</v>
      </c>
    </row>
    <row r="71" spans="2:14" ht="27" customHeight="1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1</v>
      </c>
      <c r="G71" s="362">
        <f t="shared" si="2"/>
        <v>0.65402223675604976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55">
        <v>1</v>
      </c>
      <c r="N71" s="362">
        <f t="shared" si="3"/>
        <v>0.65402223675604976</v>
      </c>
    </row>
    <row r="72" spans="2:14" ht="27" customHeight="1" thickBot="1" x14ac:dyDescent="0.3">
      <c r="B72" s="352">
        <v>68</v>
      </c>
      <c r="C72" s="347" t="s">
        <v>208</v>
      </c>
      <c r="D72" s="345">
        <v>55311</v>
      </c>
      <c r="E72" s="373">
        <v>2209</v>
      </c>
      <c r="F72" s="355">
        <v>2</v>
      </c>
      <c r="G72" s="362">
        <f t="shared" si="2"/>
        <v>0.90538705296514255</v>
      </c>
      <c r="H72" s="351"/>
      <c r="I72" s="352">
        <v>68</v>
      </c>
      <c r="J72" s="347" t="s">
        <v>208</v>
      </c>
      <c r="K72" s="345">
        <v>55311</v>
      </c>
      <c r="L72" s="373">
        <v>2209</v>
      </c>
      <c r="M72" s="355">
        <v>2</v>
      </c>
      <c r="N72" s="362">
        <f t="shared" si="3"/>
        <v>0.90538705296514255</v>
      </c>
    </row>
    <row r="73" spans="2:14" ht="27" customHeight="1" thickBot="1" x14ac:dyDescent="0.3">
      <c r="B73" s="352">
        <v>69</v>
      </c>
      <c r="C73" s="347" t="s">
        <v>209</v>
      </c>
      <c r="D73" s="345">
        <v>59498</v>
      </c>
      <c r="E73" s="373">
        <v>1262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1262</v>
      </c>
      <c r="M73" s="355">
        <v>0</v>
      </c>
      <c r="N73" s="362">
        <f t="shared" si="3"/>
        <v>0</v>
      </c>
    </row>
    <row r="74" spans="2:14" ht="27" customHeight="1" thickBot="1" x14ac:dyDescent="0.3">
      <c r="B74" s="352">
        <v>70</v>
      </c>
      <c r="C74" s="340" t="s">
        <v>210</v>
      </c>
      <c r="D74" s="345">
        <v>59586</v>
      </c>
      <c r="E74" s="373">
        <v>2241</v>
      </c>
      <c r="F74" s="355">
        <v>3</v>
      </c>
      <c r="G74" s="360">
        <f t="shared" si="2"/>
        <v>1.3386880856760375</v>
      </c>
      <c r="H74" s="351"/>
      <c r="I74" s="352">
        <v>70</v>
      </c>
      <c r="J74" s="340" t="s">
        <v>210</v>
      </c>
      <c r="K74" s="345">
        <v>59586</v>
      </c>
      <c r="L74" s="373">
        <v>2241</v>
      </c>
      <c r="M74" s="355">
        <v>3</v>
      </c>
      <c r="N74" s="360">
        <f t="shared" si="3"/>
        <v>1.3386880856760375</v>
      </c>
    </row>
    <row r="75" spans="2:14" ht="27" customHeight="1" thickBot="1" x14ac:dyDescent="0.3">
      <c r="B75" s="352">
        <v>71</v>
      </c>
      <c r="C75" s="347" t="s">
        <v>211</v>
      </c>
      <c r="D75" s="345">
        <v>59327</v>
      </c>
      <c r="E75" s="373">
        <v>4120</v>
      </c>
      <c r="F75" s="355">
        <v>1</v>
      </c>
      <c r="G75" s="362">
        <f t="shared" si="2"/>
        <v>0.24271844660194175</v>
      </c>
      <c r="H75" s="351"/>
      <c r="I75" s="352">
        <v>71</v>
      </c>
      <c r="J75" s="347" t="s">
        <v>211</v>
      </c>
      <c r="K75" s="345">
        <v>59327</v>
      </c>
      <c r="L75" s="373">
        <v>4120</v>
      </c>
      <c r="M75" s="355">
        <v>1</v>
      </c>
      <c r="N75" s="362">
        <f t="shared" si="3"/>
        <v>0.24271844660194175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73">
        <v>2276</v>
      </c>
      <c r="F76" s="355">
        <v>3</v>
      </c>
      <c r="G76" s="360">
        <f t="shared" si="2"/>
        <v>1.3181019332161688</v>
      </c>
      <c r="H76" s="351"/>
      <c r="I76" s="352">
        <v>72</v>
      </c>
      <c r="J76" s="340" t="s">
        <v>149</v>
      </c>
      <c r="K76" s="345">
        <v>59416</v>
      </c>
      <c r="L76" s="373">
        <v>2276</v>
      </c>
      <c r="M76" s="355">
        <v>3</v>
      </c>
      <c r="N76" s="360">
        <f t="shared" si="3"/>
        <v>1.3181019332161688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1516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1516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73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73">
        <v>1721</v>
      </c>
      <c r="M78" s="355">
        <v>3</v>
      </c>
      <c r="N78" s="360">
        <f t="shared" si="3"/>
        <v>1.7431725740848345</v>
      </c>
    </row>
    <row r="79" spans="2:14" ht="27" customHeight="1" thickBot="1" x14ac:dyDescent="0.3">
      <c r="B79" s="352">
        <v>75</v>
      </c>
      <c r="C79" s="347" t="s">
        <v>155</v>
      </c>
      <c r="D79" s="345">
        <v>59693</v>
      </c>
      <c r="E79" s="373">
        <v>4594</v>
      </c>
      <c r="F79" s="355">
        <v>1</v>
      </c>
      <c r="G79" s="362">
        <f t="shared" si="2"/>
        <v>0.21767522855898999</v>
      </c>
      <c r="H79" s="351"/>
      <c r="I79" s="352">
        <v>75</v>
      </c>
      <c r="J79" s="347" t="s">
        <v>155</v>
      </c>
      <c r="K79" s="345">
        <v>59693</v>
      </c>
      <c r="L79" s="373">
        <v>4594</v>
      </c>
      <c r="M79" s="355">
        <v>1</v>
      </c>
      <c r="N79" s="362">
        <f t="shared" si="3"/>
        <v>0.21767522855898999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73">
        <v>2184</v>
      </c>
      <c r="M80" s="355">
        <v>2</v>
      </c>
      <c r="N80" s="362">
        <f t="shared" si="3"/>
        <v>0.91575091575091572</v>
      </c>
    </row>
    <row r="81" spans="2:14" ht="27" customHeight="1" thickBot="1" x14ac:dyDescent="0.3">
      <c r="B81" s="352">
        <v>77</v>
      </c>
      <c r="C81" s="347" t="s">
        <v>213</v>
      </c>
      <c r="D81" s="345">
        <v>59880</v>
      </c>
      <c r="E81" s="373">
        <v>2562</v>
      </c>
      <c r="F81" s="355">
        <v>0</v>
      </c>
      <c r="G81" s="362">
        <f t="shared" si="2"/>
        <v>0</v>
      </c>
      <c r="H81" s="366"/>
      <c r="I81" s="352">
        <v>77</v>
      </c>
      <c r="J81" s="347" t="s">
        <v>213</v>
      </c>
      <c r="K81" s="345">
        <v>59880</v>
      </c>
      <c r="L81" s="373">
        <v>2562</v>
      </c>
      <c r="M81" s="355">
        <v>0</v>
      </c>
      <c r="N81" s="362">
        <f t="shared" si="3"/>
        <v>0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2108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2108</v>
      </c>
      <c r="M82" s="355">
        <v>0</v>
      </c>
      <c r="N82" s="362">
        <f t="shared" si="3"/>
        <v>0</v>
      </c>
    </row>
    <row r="83" spans="2:14" ht="27" customHeight="1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27" customHeight="1" thickBot="1" x14ac:dyDescent="0.3">
      <c r="B84" s="352">
        <v>80</v>
      </c>
      <c r="C84" s="347" t="s">
        <v>214</v>
      </c>
      <c r="D84" s="345">
        <v>60062</v>
      </c>
      <c r="E84" s="373">
        <v>5931</v>
      </c>
      <c r="F84" s="355">
        <v>1</v>
      </c>
      <c r="G84" s="362">
        <f t="shared" si="2"/>
        <v>0.16860563142808971</v>
      </c>
      <c r="H84" s="351"/>
      <c r="I84" s="352">
        <v>80</v>
      </c>
      <c r="J84" s="347" t="s">
        <v>214</v>
      </c>
      <c r="K84" s="345">
        <v>60062</v>
      </c>
      <c r="L84" s="373">
        <v>5931</v>
      </c>
      <c r="M84" s="355">
        <v>2</v>
      </c>
      <c r="N84" s="362">
        <f t="shared" si="3"/>
        <v>0.33721126285617942</v>
      </c>
    </row>
    <row r="85" spans="2:14" ht="27" customHeight="1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759201</v>
      </c>
      <c r="F86" s="344">
        <f>SUM(F5:F85)</f>
        <v>268</v>
      </c>
      <c r="G86" s="371">
        <f>F86*1000/E86</f>
        <v>0.35300269625566877</v>
      </c>
      <c r="H86" s="361"/>
      <c r="I86" s="415" t="s">
        <v>215</v>
      </c>
      <c r="J86" s="416"/>
      <c r="K86" s="417"/>
      <c r="L86" s="370">
        <f>SUM(L5:L85)</f>
        <v>759201</v>
      </c>
      <c r="M86" s="344">
        <f>SUM(M5:M85)</f>
        <v>284</v>
      </c>
      <c r="N86" s="371">
        <f>M86*1000/L86</f>
        <v>0.37407748409182812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42578125" customWidth="1"/>
    <col min="5" max="5" width="12.42578125" customWidth="1"/>
    <col min="7" max="7" width="11.42578125" customWidth="1"/>
    <col min="10" max="10" width="18.140625" customWidth="1"/>
    <col min="12" max="12" width="12.42578125" customWidth="1"/>
    <col min="14" max="14" width="11.5703125" customWidth="1"/>
  </cols>
  <sheetData>
    <row r="1" spans="2:14" ht="16.5" thickBot="1" x14ac:dyDescent="0.3">
      <c r="B1" s="338"/>
      <c r="C1" s="350">
        <v>44351</v>
      </c>
      <c r="D1" s="338"/>
      <c r="E1" s="338"/>
      <c r="F1" s="338"/>
      <c r="G1" s="338"/>
      <c r="H1" s="338"/>
      <c r="I1" s="338"/>
      <c r="J1" s="350">
        <v>44350</v>
      </c>
      <c r="K1" s="338"/>
      <c r="L1" s="338"/>
      <c r="M1" s="338"/>
      <c r="N1" s="338"/>
    </row>
    <row r="2" spans="2:14" ht="67.5" customHeight="1" thickBot="1" x14ac:dyDescent="0.35">
      <c r="B2" s="393" t="s">
        <v>370</v>
      </c>
      <c r="C2" s="394"/>
      <c r="D2" s="394"/>
      <c r="E2" s="394"/>
      <c r="F2" s="394"/>
      <c r="G2" s="395"/>
      <c r="H2" s="338"/>
      <c r="I2" s="393" t="s">
        <v>369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0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16.5" thickTop="1" thickBot="1" x14ac:dyDescent="0.3">
      <c r="B5" s="352">
        <v>1</v>
      </c>
      <c r="C5" s="347" t="s">
        <v>226</v>
      </c>
      <c r="D5" s="345">
        <v>54975</v>
      </c>
      <c r="E5" s="180">
        <v>337954</v>
      </c>
      <c r="F5" s="355">
        <v>106</v>
      </c>
      <c r="G5" s="362">
        <f t="shared" ref="G5:G68" si="0">F5*1000/E5</f>
        <v>0.31365215384342249</v>
      </c>
      <c r="H5" s="351"/>
      <c r="I5" s="352">
        <v>1</v>
      </c>
      <c r="J5" s="347" t="s">
        <v>226</v>
      </c>
      <c r="K5" s="345">
        <v>54975</v>
      </c>
      <c r="L5" s="180">
        <v>337954</v>
      </c>
      <c r="M5" s="355">
        <v>113</v>
      </c>
      <c r="N5" s="362">
        <f t="shared" ref="N5:N68" si="1">M5*1000/L5</f>
        <v>0.33436503192742206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38442</v>
      </c>
      <c r="F6" s="355">
        <v>12</v>
      </c>
      <c r="G6" s="362">
        <f t="shared" si="0"/>
        <v>0.31215857655689089</v>
      </c>
      <c r="H6" s="351"/>
      <c r="I6" s="352">
        <v>2</v>
      </c>
      <c r="J6" s="347" t="s">
        <v>227</v>
      </c>
      <c r="K6" s="345">
        <v>55008</v>
      </c>
      <c r="L6" s="180">
        <v>38442</v>
      </c>
      <c r="M6" s="355">
        <v>13</v>
      </c>
      <c r="N6" s="362">
        <f t="shared" si="1"/>
        <v>0.33817179126996516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23019</v>
      </c>
      <c r="F7" s="355">
        <v>3</v>
      </c>
      <c r="G7" s="362">
        <f t="shared" si="0"/>
        <v>0.13032712107389549</v>
      </c>
      <c r="H7" s="351"/>
      <c r="I7" s="352">
        <v>3</v>
      </c>
      <c r="J7" s="347" t="s">
        <v>228</v>
      </c>
      <c r="K7" s="345">
        <v>55384</v>
      </c>
      <c r="L7" s="180">
        <v>23019</v>
      </c>
      <c r="M7" s="355">
        <v>4</v>
      </c>
      <c r="N7" s="362">
        <f t="shared" si="1"/>
        <v>0.17376949476519396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55597</v>
      </c>
      <c r="F8" s="355">
        <v>23</v>
      </c>
      <c r="G8" s="362">
        <f t="shared" si="0"/>
        <v>0.41369138622587548</v>
      </c>
      <c r="H8" s="351" t="s">
        <v>170</v>
      </c>
      <c r="I8" s="352">
        <v>4</v>
      </c>
      <c r="J8" s="347" t="s">
        <v>229</v>
      </c>
      <c r="K8" s="345">
        <v>55259</v>
      </c>
      <c r="L8" s="180">
        <v>55597</v>
      </c>
      <c r="M8" s="355">
        <v>21</v>
      </c>
      <c r="N8" s="362">
        <f t="shared" si="1"/>
        <v>0.37771822220623413</v>
      </c>
    </row>
    <row r="9" spans="2:14" ht="15.75" thickBot="1" x14ac:dyDescent="0.3">
      <c r="B9" s="352">
        <v>5</v>
      </c>
      <c r="C9" s="347" t="s">
        <v>230</v>
      </c>
      <c r="D9" s="345">
        <v>55357</v>
      </c>
      <c r="E9" s="180">
        <v>27484</v>
      </c>
      <c r="F9" s="355">
        <v>14</v>
      </c>
      <c r="G9" s="362">
        <f t="shared" si="0"/>
        <v>0.50938727987192545</v>
      </c>
      <c r="H9" s="351"/>
      <c r="I9" s="352">
        <v>5</v>
      </c>
      <c r="J9" s="347" t="s">
        <v>230</v>
      </c>
      <c r="K9" s="345">
        <v>55357</v>
      </c>
      <c r="L9" s="180">
        <v>27484</v>
      </c>
      <c r="M9" s="355">
        <v>14</v>
      </c>
      <c r="N9" s="362">
        <f t="shared" si="1"/>
        <v>0.50938727987192545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9530</v>
      </c>
      <c r="F10" s="355">
        <v>3</v>
      </c>
      <c r="G10" s="362">
        <f t="shared" si="0"/>
        <v>0.31479538300104931</v>
      </c>
      <c r="H10" s="351"/>
      <c r="I10" s="352">
        <v>6</v>
      </c>
      <c r="J10" s="347" t="s">
        <v>231</v>
      </c>
      <c r="K10" s="345">
        <v>55446</v>
      </c>
      <c r="L10" s="180">
        <v>9530</v>
      </c>
      <c r="M10" s="355">
        <v>3</v>
      </c>
      <c r="N10" s="362">
        <f t="shared" si="1"/>
        <v>0.31479538300104931</v>
      </c>
    </row>
    <row r="11" spans="2:14" ht="15.75" thickBot="1" x14ac:dyDescent="0.3">
      <c r="B11" s="352">
        <v>7</v>
      </c>
      <c r="C11" s="347" t="s">
        <v>172</v>
      </c>
      <c r="D11" s="345">
        <v>55473</v>
      </c>
      <c r="E11" s="373">
        <v>6571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73">
        <v>6571</v>
      </c>
      <c r="M11" s="355">
        <v>0</v>
      </c>
      <c r="N11" s="362">
        <f t="shared" si="1"/>
        <v>0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1091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1091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15484</v>
      </c>
      <c r="F14" s="355">
        <v>6</v>
      </c>
      <c r="G14" s="362">
        <f t="shared" si="0"/>
        <v>0.38749677086024281</v>
      </c>
      <c r="H14" s="351"/>
      <c r="I14" s="352">
        <v>10</v>
      </c>
      <c r="J14" s="347" t="s">
        <v>13</v>
      </c>
      <c r="K14" s="345">
        <v>55687</v>
      </c>
      <c r="L14" s="373">
        <v>15484</v>
      </c>
      <c r="M14" s="355">
        <v>9</v>
      </c>
      <c r="N14" s="362">
        <f t="shared" si="1"/>
        <v>0.58124515629036422</v>
      </c>
    </row>
    <row r="15" spans="2:14" ht="15.75" thickBot="1" x14ac:dyDescent="0.3">
      <c r="B15" s="352">
        <v>11</v>
      </c>
      <c r="C15" s="347" t="s">
        <v>174</v>
      </c>
      <c r="D15" s="345">
        <v>55776</v>
      </c>
      <c r="E15" s="373">
        <v>1452</v>
      </c>
      <c r="F15" s="355">
        <v>0</v>
      </c>
      <c r="G15" s="362">
        <f t="shared" si="0"/>
        <v>0</v>
      </c>
      <c r="H15" s="351"/>
      <c r="I15" s="352">
        <v>11</v>
      </c>
      <c r="J15" s="347" t="s">
        <v>174</v>
      </c>
      <c r="K15" s="345">
        <v>55776</v>
      </c>
      <c r="L15" s="373">
        <v>1452</v>
      </c>
      <c r="M15" s="355">
        <v>0</v>
      </c>
      <c r="N15" s="362">
        <f t="shared" si="1"/>
        <v>0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13065</v>
      </c>
      <c r="F16" s="355">
        <v>6</v>
      </c>
      <c r="G16" s="362">
        <f t="shared" si="0"/>
        <v>0.45924225028702642</v>
      </c>
      <c r="H16" s="351"/>
      <c r="I16" s="352">
        <v>12</v>
      </c>
      <c r="J16" s="347" t="s">
        <v>17</v>
      </c>
      <c r="K16" s="345">
        <v>55838</v>
      </c>
      <c r="L16" s="373">
        <v>13065</v>
      </c>
      <c r="M16" s="355">
        <v>6</v>
      </c>
      <c r="N16" s="362">
        <f t="shared" si="1"/>
        <v>0.45924225028702642</v>
      </c>
    </row>
    <row r="17" spans="2:14" ht="15.75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73">
        <v>1330</v>
      </c>
      <c r="F18" s="355">
        <v>1</v>
      </c>
      <c r="G18" s="362">
        <f t="shared" si="0"/>
        <v>0.75187969924812026</v>
      </c>
      <c r="H18" s="351"/>
      <c r="I18" s="352">
        <v>14</v>
      </c>
      <c r="J18" s="340" t="s">
        <v>176</v>
      </c>
      <c r="K18" s="345">
        <v>56014</v>
      </c>
      <c r="L18" s="373">
        <v>1330</v>
      </c>
      <c r="M18" s="355">
        <v>2</v>
      </c>
      <c r="N18" s="360">
        <f t="shared" si="1"/>
        <v>1.5037593984962405</v>
      </c>
    </row>
    <row r="19" spans="2:14" ht="15.75" thickBot="1" x14ac:dyDescent="0.3">
      <c r="B19" s="352">
        <v>15</v>
      </c>
      <c r="C19" s="347" t="s">
        <v>177</v>
      </c>
      <c r="D19" s="345">
        <v>56096</v>
      </c>
      <c r="E19" s="373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4839</v>
      </c>
      <c r="F20" s="355">
        <v>3</v>
      </c>
      <c r="G20" s="362">
        <f t="shared" si="0"/>
        <v>0.61996280223186606</v>
      </c>
      <c r="H20" s="351" t="s">
        <v>170</v>
      </c>
      <c r="I20" s="352">
        <v>16</v>
      </c>
      <c r="J20" s="347" t="s">
        <v>178</v>
      </c>
      <c r="K20" s="345">
        <v>56210</v>
      </c>
      <c r="L20" s="373">
        <v>4839</v>
      </c>
      <c r="M20" s="355">
        <v>2</v>
      </c>
      <c r="N20" s="362">
        <f t="shared" si="1"/>
        <v>0.41330853482124408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1335</v>
      </c>
      <c r="F21" s="355">
        <v>1</v>
      </c>
      <c r="G21" s="362">
        <f t="shared" si="0"/>
        <v>0.74906367041198507</v>
      </c>
      <c r="H21" s="361"/>
      <c r="I21" s="352">
        <v>17</v>
      </c>
      <c r="J21" s="347" t="s">
        <v>179</v>
      </c>
      <c r="K21" s="345">
        <v>56265</v>
      </c>
      <c r="L21" s="373">
        <v>1335</v>
      </c>
      <c r="M21" s="355">
        <v>1</v>
      </c>
      <c r="N21" s="362">
        <f t="shared" si="1"/>
        <v>0.74906367041198507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2384</v>
      </c>
      <c r="M23" s="355">
        <v>0</v>
      </c>
      <c r="N23" s="362">
        <f t="shared" si="1"/>
        <v>0</v>
      </c>
    </row>
    <row r="24" spans="2:14" ht="15.75" thickBot="1" x14ac:dyDescent="0.3">
      <c r="B24" s="352">
        <v>20</v>
      </c>
      <c r="C24" s="340" t="s">
        <v>181</v>
      </c>
      <c r="D24" s="345">
        <v>56425</v>
      </c>
      <c r="E24" s="373">
        <v>2355</v>
      </c>
      <c r="F24" s="355">
        <v>3</v>
      </c>
      <c r="G24" s="360">
        <f t="shared" si="0"/>
        <v>1.2738853503184713</v>
      </c>
      <c r="H24" s="351"/>
      <c r="I24" s="352">
        <v>20</v>
      </c>
      <c r="J24" s="340" t="s">
        <v>181</v>
      </c>
      <c r="K24" s="345">
        <v>56425</v>
      </c>
      <c r="L24" s="373">
        <v>2355</v>
      </c>
      <c r="M24" s="355">
        <v>4</v>
      </c>
      <c r="N24" s="360">
        <f t="shared" si="1"/>
        <v>1.6985138004246285</v>
      </c>
    </row>
    <row r="25" spans="2:14" ht="15.75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0</v>
      </c>
      <c r="G25" s="362">
        <f t="shared" si="0"/>
        <v>0</v>
      </c>
      <c r="H25" s="351"/>
      <c r="I25" s="352">
        <v>21</v>
      </c>
      <c r="J25" s="347" t="s">
        <v>182</v>
      </c>
      <c r="K25" s="345">
        <v>56461</v>
      </c>
      <c r="L25" s="373">
        <v>2495</v>
      </c>
      <c r="M25" s="355">
        <v>0</v>
      </c>
      <c r="N25" s="362">
        <f t="shared" si="1"/>
        <v>0</v>
      </c>
    </row>
    <row r="26" spans="2:14" ht="15.75" thickBot="1" x14ac:dyDescent="0.3">
      <c r="B26" s="352">
        <v>22</v>
      </c>
      <c r="C26" s="347" t="s">
        <v>183</v>
      </c>
      <c r="D26" s="345">
        <v>56522</v>
      </c>
      <c r="E26" s="373">
        <v>2690</v>
      </c>
      <c r="F26" s="355">
        <v>1</v>
      </c>
      <c r="G26" s="362">
        <f t="shared" si="0"/>
        <v>0.37174721189591076</v>
      </c>
      <c r="H26" s="351"/>
      <c r="I26" s="352">
        <v>22</v>
      </c>
      <c r="J26" s="347" t="s">
        <v>183</v>
      </c>
      <c r="K26" s="345">
        <v>56522</v>
      </c>
      <c r="L26" s="373">
        <v>2690</v>
      </c>
      <c r="M26" s="355">
        <v>1</v>
      </c>
      <c r="N26" s="362">
        <f t="shared" si="1"/>
        <v>0.37174721189591076</v>
      </c>
    </row>
    <row r="27" spans="2:14" ht="15.75" thickBot="1" x14ac:dyDescent="0.3">
      <c r="B27" s="352">
        <v>23</v>
      </c>
      <c r="C27" s="347" t="s">
        <v>184</v>
      </c>
      <c r="D27" s="345">
        <v>56568</v>
      </c>
      <c r="E27" s="373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4781</v>
      </c>
      <c r="F28" s="355">
        <v>2</v>
      </c>
      <c r="G28" s="362">
        <f t="shared" si="0"/>
        <v>0.41832252666806108</v>
      </c>
      <c r="H28" s="351"/>
      <c r="I28" s="352">
        <v>24</v>
      </c>
      <c r="J28" s="347" t="s">
        <v>185</v>
      </c>
      <c r="K28" s="345">
        <v>56666</v>
      </c>
      <c r="L28" s="373">
        <v>4781</v>
      </c>
      <c r="M28" s="355">
        <v>2</v>
      </c>
      <c r="N28" s="362">
        <f t="shared" si="1"/>
        <v>0.41832252666806108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2342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2342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0" t="s">
        <v>187</v>
      </c>
      <c r="D30" s="345">
        <v>56773</v>
      </c>
      <c r="E30" s="373">
        <v>1704</v>
      </c>
      <c r="F30" s="355">
        <v>2</v>
      </c>
      <c r="G30" s="360">
        <f t="shared" si="0"/>
        <v>1.1737089201877935</v>
      </c>
      <c r="H30" s="351"/>
      <c r="I30" s="352">
        <v>26</v>
      </c>
      <c r="J30" s="340" t="s">
        <v>187</v>
      </c>
      <c r="K30" s="345">
        <v>56773</v>
      </c>
      <c r="L30" s="373">
        <v>1704</v>
      </c>
      <c r="M30" s="355">
        <v>2</v>
      </c>
      <c r="N30" s="360">
        <f t="shared" si="1"/>
        <v>1.1737089201877935</v>
      </c>
    </row>
    <row r="31" spans="2:14" ht="15.75" thickBot="1" x14ac:dyDescent="0.3">
      <c r="B31" s="352">
        <v>27</v>
      </c>
      <c r="C31" s="347" t="s">
        <v>47</v>
      </c>
      <c r="D31" s="345">
        <v>56844</v>
      </c>
      <c r="E31" s="373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7" t="s">
        <v>47</v>
      </c>
      <c r="K31" s="345">
        <v>56844</v>
      </c>
      <c r="L31" s="373">
        <v>3724</v>
      </c>
      <c r="M31" s="355">
        <v>3</v>
      </c>
      <c r="N31" s="362">
        <f t="shared" si="1"/>
        <v>0.80558539205155744</v>
      </c>
    </row>
    <row r="32" spans="2:14" ht="15.75" thickBot="1" x14ac:dyDescent="0.3">
      <c r="B32" s="352">
        <v>28</v>
      </c>
      <c r="C32" s="347" t="s">
        <v>49</v>
      </c>
      <c r="D32" s="345">
        <v>56988</v>
      </c>
      <c r="E32" s="373">
        <v>3726</v>
      </c>
      <c r="F32" s="355">
        <v>1</v>
      </c>
      <c r="G32" s="362">
        <f t="shared" si="0"/>
        <v>0.26838432635534087</v>
      </c>
      <c r="H32" s="351" t="s">
        <v>170</v>
      </c>
      <c r="I32" s="352">
        <v>28</v>
      </c>
      <c r="J32" s="347" t="s">
        <v>49</v>
      </c>
      <c r="K32" s="345">
        <v>56988</v>
      </c>
      <c r="L32" s="373">
        <v>3726</v>
      </c>
      <c r="M32" s="355">
        <v>0</v>
      </c>
      <c r="N32" s="362">
        <f t="shared" si="1"/>
        <v>0</v>
      </c>
    </row>
    <row r="33" spans="2:14" ht="15.75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1</v>
      </c>
      <c r="G33" s="362">
        <f t="shared" si="0"/>
        <v>0.42372881355932202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1</v>
      </c>
      <c r="N33" s="362">
        <f t="shared" si="1"/>
        <v>0.42372881355932202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73">
        <v>1513</v>
      </c>
      <c r="F34" s="355">
        <v>2</v>
      </c>
      <c r="G34" s="360">
        <f t="shared" si="0"/>
        <v>1.3218770654329148</v>
      </c>
      <c r="H34" s="351"/>
      <c r="I34" s="352">
        <v>30</v>
      </c>
      <c r="J34" s="340" t="s">
        <v>53</v>
      </c>
      <c r="K34" s="345">
        <v>57163</v>
      </c>
      <c r="L34" s="373">
        <v>1513</v>
      </c>
      <c r="M34" s="355">
        <v>2</v>
      </c>
      <c r="N34" s="360">
        <f t="shared" si="1"/>
        <v>1.3218770654329148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1818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1818</v>
      </c>
      <c r="M35" s="355">
        <v>0</v>
      </c>
      <c r="N35" s="362">
        <f t="shared" si="1"/>
        <v>0</v>
      </c>
    </row>
    <row r="36" spans="2:14" ht="15.75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2</v>
      </c>
      <c r="G36" s="362">
        <f t="shared" si="0"/>
        <v>0.47103155911446065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2</v>
      </c>
      <c r="N36" s="362">
        <f t="shared" si="1"/>
        <v>0.47103155911446065</v>
      </c>
    </row>
    <row r="37" spans="2:14" ht="15.75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15.75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1</v>
      </c>
      <c r="G38" s="362">
        <f t="shared" si="0"/>
        <v>0.32786885245901637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55">
        <v>2</v>
      </c>
      <c r="N38" s="362">
        <f t="shared" si="1"/>
        <v>0.65573770491803274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1492</v>
      </c>
      <c r="M39" s="355">
        <v>0</v>
      </c>
      <c r="N39" s="362">
        <f t="shared" si="1"/>
        <v>0</v>
      </c>
    </row>
    <row r="40" spans="2:14" ht="15.75" thickBot="1" x14ac:dyDescent="0.3">
      <c r="B40" s="352">
        <v>36</v>
      </c>
      <c r="C40" s="347" t="s">
        <v>65</v>
      </c>
      <c r="D40" s="345">
        <v>57582</v>
      </c>
      <c r="E40" s="373">
        <v>4439</v>
      </c>
      <c r="F40" s="355">
        <v>3</v>
      </c>
      <c r="G40" s="362">
        <f t="shared" si="0"/>
        <v>0.6758278891642262</v>
      </c>
      <c r="H40" s="351"/>
      <c r="I40" s="352">
        <v>36</v>
      </c>
      <c r="J40" s="340" t="s">
        <v>65</v>
      </c>
      <c r="K40" s="345">
        <v>57582</v>
      </c>
      <c r="L40" s="373">
        <v>4439</v>
      </c>
      <c r="M40" s="355">
        <v>5</v>
      </c>
      <c r="N40" s="360">
        <f t="shared" si="1"/>
        <v>1.1263798152737103</v>
      </c>
    </row>
    <row r="41" spans="2:14" ht="15.75" thickBot="1" x14ac:dyDescent="0.3">
      <c r="B41" s="352">
        <v>37</v>
      </c>
      <c r="C41" s="347" t="s">
        <v>191</v>
      </c>
      <c r="D41" s="345">
        <v>57644</v>
      </c>
      <c r="E41" s="373">
        <v>2736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2736</v>
      </c>
      <c r="M41" s="355">
        <v>0</v>
      </c>
      <c r="N41" s="362">
        <f t="shared" si="1"/>
        <v>0</v>
      </c>
    </row>
    <row r="42" spans="2:14" ht="15.75" thickBot="1" x14ac:dyDescent="0.3">
      <c r="B42" s="352">
        <v>38</v>
      </c>
      <c r="C42" s="347" t="s">
        <v>192</v>
      </c>
      <c r="D42" s="345">
        <v>57706</v>
      </c>
      <c r="E42" s="373">
        <v>46913</v>
      </c>
      <c r="F42" s="355">
        <v>11</v>
      </c>
      <c r="G42" s="362">
        <f t="shared" si="0"/>
        <v>0.23447658431564811</v>
      </c>
      <c r="H42" s="351"/>
      <c r="I42" s="352">
        <v>38</v>
      </c>
      <c r="J42" s="347" t="s">
        <v>192</v>
      </c>
      <c r="K42" s="345">
        <v>57706</v>
      </c>
      <c r="L42" s="373">
        <v>46913</v>
      </c>
      <c r="M42" s="355">
        <v>12</v>
      </c>
      <c r="N42" s="362">
        <f t="shared" si="1"/>
        <v>0.25579263743525249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3876</v>
      </c>
      <c r="F43" s="355">
        <v>0</v>
      </c>
      <c r="G43" s="362">
        <f t="shared" si="0"/>
        <v>0</v>
      </c>
      <c r="H43" s="366"/>
      <c r="I43" s="352">
        <v>39</v>
      </c>
      <c r="J43" s="347" t="s">
        <v>71</v>
      </c>
      <c r="K43" s="345">
        <v>57742</v>
      </c>
      <c r="L43" s="373">
        <v>3876</v>
      </c>
      <c r="M43" s="355">
        <v>0</v>
      </c>
      <c r="N43" s="362">
        <f t="shared" si="1"/>
        <v>0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0</v>
      </c>
      <c r="G44" s="362">
        <f t="shared" si="0"/>
        <v>0</v>
      </c>
      <c r="H44" s="366"/>
      <c r="I44" s="352">
        <v>40</v>
      </c>
      <c r="J44" s="347" t="s">
        <v>193</v>
      </c>
      <c r="K44" s="345">
        <v>57948</v>
      </c>
      <c r="L44" s="373">
        <v>2281</v>
      </c>
      <c r="M44" s="355">
        <v>0</v>
      </c>
      <c r="N44" s="362">
        <f t="shared" si="1"/>
        <v>0</v>
      </c>
    </row>
    <row r="45" spans="2:14" ht="15.75" thickBot="1" x14ac:dyDescent="0.3">
      <c r="B45" s="352">
        <v>41</v>
      </c>
      <c r="C45" s="349" t="s">
        <v>75</v>
      </c>
      <c r="D45" s="345">
        <v>57831</v>
      </c>
      <c r="E45" s="373">
        <v>1489</v>
      </c>
      <c r="F45" s="355">
        <v>5</v>
      </c>
      <c r="G45" s="363">
        <f t="shared" si="0"/>
        <v>3.3579583613163195</v>
      </c>
      <c r="H45" s="351" t="s">
        <v>170</v>
      </c>
      <c r="I45" s="352">
        <v>41</v>
      </c>
      <c r="J45" s="347" t="s">
        <v>75</v>
      </c>
      <c r="K45" s="345">
        <v>57831</v>
      </c>
      <c r="L45" s="373">
        <v>1489</v>
      </c>
      <c r="M45" s="355">
        <v>1</v>
      </c>
      <c r="N45" s="362">
        <f t="shared" si="1"/>
        <v>0.67159167226326388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9133</v>
      </c>
      <c r="F46" s="355">
        <v>2</v>
      </c>
      <c r="G46" s="362">
        <f t="shared" si="0"/>
        <v>0.21898609438300667</v>
      </c>
      <c r="H46" s="351"/>
      <c r="I46" s="352">
        <v>42</v>
      </c>
      <c r="J46" s="347" t="s">
        <v>194</v>
      </c>
      <c r="K46" s="345">
        <v>57902</v>
      </c>
      <c r="L46" s="373">
        <v>9133</v>
      </c>
      <c r="M46" s="355">
        <v>2</v>
      </c>
      <c r="N46" s="362">
        <f t="shared" si="1"/>
        <v>0.21898609438300667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0" t="s">
        <v>81</v>
      </c>
      <c r="D48" s="345">
        <v>58142</v>
      </c>
      <c r="E48" s="373">
        <v>4295</v>
      </c>
      <c r="F48" s="355">
        <v>6</v>
      </c>
      <c r="G48" s="360">
        <f t="shared" si="0"/>
        <v>1.3969732246798603</v>
      </c>
      <c r="H48" s="351" t="s">
        <v>170</v>
      </c>
      <c r="I48" s="352">
        <v>44</v>
      </c>
      <c r="J48" s="347" t="s">
        <v>81</v>
      </c>
      <c r="K48" s="345">
        <v>58142</v>
      </c>
      <c r="L48" s="373">
        <v>4295</v>
      </c>
      <c r="M48" s="355">
        <v>4</v>
      </c>
      <c r="N48" s="362">
        <f t="shared" si="1"/>
        <v>0.93131548311990686</v>
      </c>
    </row>
    <row r="49" spans="2:14" ht="15.75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15.75" thickBot="1" x14ac:dyDescent="0.3">
      <c r="B50" s="352">
        <v>46</v>
      </c>
      <c r="C50" s="347" t="s">
        <v>196</v>
      </c>
      <c r="D50" s="345">
        <v>55106</v>
      </c>
      <c r="E50" s="373">
        <v>1176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1176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7" t="s">
        <v>87</v>
      </c>
      <c r="D51" s="345">
        <v>58259</v>
      </c>
      <c r="E51" s="373">
        <v>4975</v>
      </c>
      <c r="F51" s="355">
        <v>2</v>
      </c>
      <c r="G51" s="362">
        <f t="shared" si="0"/>
        <v>0.4020100502512563</v>
      </c>
      <c r="H51" s="351"/>
      <c r="I51" s="352">
        <v>47</v>
      </c>
      <c r="J51" s="347" t="s">
        <v>87</v>
      </c>
      <c r="K51" s="345">
        <v>58259</v>
      </c>
      <c r="L51" s="373">
        <v>4975</v>
      </c>
      <c r="M51" s="355">
        <v>4</v>
      </c>
      <c r="N51" s="362">
        <f t="shared" si="1"/>
        <v>0.8040201005025126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4641</v>
      </c>
      <c r="F52" s="355">
        <v>2</v>
      </c>
      <c r="G52" s="362">
        <f t="shared" si="0"/>
        <v>0.43094160741219567</v>
      </c>
      <c r="H52" s="351"/>
      <c r="I52" s="352">
        <v>48</v>
      </c>
      <c r="J52" s="347" t="s">
        <v>89</v>
      </c>
      <c r="K52" s="345">
        <v>58311</v>
      </c>
      <c r="L52" s="373">
        <v>4641</v>
      </c>
      <c r="M52" s="355">
        <v>2</v>
      </c>
      <c r="N52" s="362">
        <f t="shared" si="1"/>
        <v>0.43094160741219567</v>
      </c>
    </row>
    <row r="53" spans="2:14" ht="15.75" thickBot="1" x14ac:dyDescent="0.3">
      <c r="B53" s="352">
        <v>49</v>
      </c>
      <c r="C53" s="347" t="s">
        <v>197</v>
      </c>
      <c r="D53" s="345">
        <v>58357</v>
      </c>
      <c r="E53" s="373">
        <v>2288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2288</v>
      </c>
      <c r="M53" s="355">
        <v>0</v>
      </c>
      <c r="N53" s="362">
        <f t="shared" si="1"/>
        <v>0</v>
      </c>
    </row>
    <row r="54" spans="2:14" ht="15.75" thickBot="1" x14ac:dyDescent="0.3">
      <c r="B54" s="352">
        <v>50</v>
      </c>
      <c r="C54" s="347" t="s">
        <v>198</v>
      </c>
      <c r="D54" s="345">
        <v>58393</v>
      </c>
      <c r="E54" s="373">
        <v>1364</v>
      </c>
      <c r="F54" s="355">
        <v>1</v>
      </c>
      <c r="G54" s="362">
        <f t="shared" si="0"/>
        <v>0.73313782991202348</v>
      </c>
      <c r="H54" s="351"/>
      <c r="I54" s="352">
        <v>50</v>
      </c>
      <c r="J54" s="347" t="s">
        <v>198</v>
      </c>
      <c r="K54" s="345">
        <v>58393</v>
      </c>
      <c r="L54" s="373">
        <v>1364</v>
      </c>
      <c r="M54" s="355">
        <v>1</v>
      </c>
      <c r="N54" s="362">
        <f t="shared" si="1"/>
        <v>0.73313782991202348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73">
        <v>1635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73">
        <v>1635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1511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1511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55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73">
        <v>3629</v>
      </c>
      <c r="M57" s="355">
        <v>5</v>
      </c>
      <c r="N57" s="360">
        <f t="shared" si="1"/>
        <v>1.3777900248002204</v>
      </c>
    </row>
    <row r="58" spans="2:14" ht="15.75" thickBot="1" x14ac:dyDescent="0.3">
      <c r="B58" s="352">
        <v>54</v>
      </c>
      <c r="C58" s="347" t="s">
        <v>101</v>
      </c>
      <c r="D58" s="345">
        <v>55277</v>
      </c>
      <c r="E58" s="373">
        <v>5873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5873</v>
      </c>
      <c r="M58" s="355">
        <v>0</v>
      </c>
      <c r="N58" s="362">
        <f t="shared" si="1"/>
        <v>0</v>
      </c>
    </row>
    <row r="59" spans="2:14" ht="15.75" thickBot="1" x14ac:dyDescent="0.3">
      <c r="B59" s="352">
        <v>55</v>
      </c>
      <c r="C59" s="347" t="s">
        <v>103</v>
      </c>
      <c r="D59" s="345">
        <v>58552</v>
      </c>
      <c r="E59" s="373">
        <v>3854</v>
      </c>
      <c r="F59" s="355">
        <v>3</v>
      </c>
      <c r="G59" s="362">
        <f t="shared" si="0"/>
        <v>0.77841203943954329</v>
      </c>
      <c r="H59" s="351"/>
      <c r="I59" s="352">
        <v>55</v>
      </c>
      <c r="J59" s="347" t="s">
        <v>103</v>
      </c>
      <c r="K59" s="345">
        <v>58552</v>
      </c>
      <c r="L59" s="373">
        <v>3854</v>
      </c>
      <c r="M59" s="355">
        <v>3</v>
      </c>
      <c r="N59" s="362">
        <f t="shared" si="1"/>
        <v>0.77841203943954329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3281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3281</v>
      </c>
      <c r="M60" s="355">
        <v>0</v>
      </c>
      <c r="N60" s="362">
        <f t="shared" si="1"/>
        <v>0</v>
      </c>
    </row>
    <row r="61" spans="2:14" ht="15.75" thickBot="1" x14ac:dyDescent="0.3">
      <c r="B61" s="352">
        <v>57</v>
      </c>
      <c r="C61" s="347" t="s">
        <v>201</v>
      </c>
      <c r="D61" s="345">
        <v>58721</v>
      </c>
      <c r="E61" s="373">
        <v>3276</v>
      </c>
      <c r="F61" s="355">
        <v>0</v>
      </c>
      <c r="G61" s="362">
        <f t="shared" si="0"/>
        <v>0</v>
      </c>
      <c r="H61" s="351"/>
      <c r="I61" s="352">
        <v>57</v>
      </c>
      <c r="J61" s="347" t="s">
        <v>201</v>
      </c>
      <c r="K61" s="345">
        <v>58721</v>
      </c>
      <c r="L61" s="373">
        <v>3276</v>
      </c>
      <c r="M61" s="355">
        <v>0</v>
      </c>
      <c r="N61" s="362">
        <f t="shared" si="1"/>
        <v>0</v>
      </c>
    </row>
    <row r="62" spans="2:14" ht="15.75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15.75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15.75" thickBot="1" x14ac:dyDescent="0.3">
      <c r="B64" s="352">
        <v>60</v>
      </c>
      <c r="C64" s="347" t="s">
        <v>125</v>
      </c>
      <c r="D64" s="345">
        <v>58856</v>
      </c>
      <c r="E64" s="373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1817</v>
      </c>
      <c r="M64" s="355">
        <v>0</v>
      </c>
      <c r="N64" s="362">
        <f t="shared" si="1"/>
        <v>0</v>
      </c>
    </row>
    <row r="65" spans="2:14" ht="15.75" thickBot="1" x14ac:dyDescent="0.3">
      <c r="B65" s="352">
        <v>61</v>
      </c>
      <c r="C65" s="347" t="s">
        <v>203</v>
      </c>
      <c r="D65" s="345">
        <v>58918</v>
      </c>
      <c r="E65" s="373">
        <v>1641</v>
      </c>
      <c r="F65" s="355">
        <v>1</v>
      </c>
      <c r="G65" s="362">
        <f t="shared" si="0"/>
        <v>0.60938452163315049</v>
      </c>
      <c r="H65" s="351"/>
      <c r="I65" s="352">
        <v>61</v>
      </c>
      <c r="J65" s="347" t="s">
        <v>203</v>
      </c>
      <c r="K65" s="345">
        <v>58918</v>
      </c>
      <c r="L65" s="373">
        <v>1641</v>
      </c>
      <c r="M65" s="355">
        <v>1</v>
      </c>
      <c r="N65" s="362">
        <f t="shared" si="1"/>
        <v>0.60938452163315049</v>
      </c>
    </row>
    <row r="66" spans="2:14" ht="15.75" thickBot="1" x14ac:dyDescent="0.3">
      <c r="B66" s="352">
        <v>62</v>
      </c>
      <c r="C66" s="347" t="s">
        <v>204</v>
      </c>
      <c r="D66" s="345">
        <v>58990</v>
      </c>
      <c r="E66" s="373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4758</v>
      </c>
      <c r="F67" s="355">
        <v>1</v>
      </c>
      <c r="G67" s="362">
        <f t="shared" si="0"/>
        <v>0.2101723413198823</v>
      </c>
      <c r="H67" s="351"/>
      <c r="I67" s="352">
        <v>63</v>
      </c>
      <c r="J67" s="347" t="s">
        <v>131</v>
      </c>
      <c r="K67" s="345">
        <v>59041</v>
      </c>
      <c r="L67" s="373">
        <v>4758</v>
      </c>
      <c r="M67" s="355">
        <v>1</v>
      </c>
      <c r="N67" s="362">
        <f t="shared" si="1"/>
        <v>0.2101723413198823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1405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1405</v>
      </c>
      <c r="M68" s="355">
        <v>0</v>
      </c>
      <c r="N68" s="362">
        <f t="shared" si="1"/>
        <v>0</v>
      </c>
    </row>
    <row r="69" spans="2:14" ht="15.75" thickBot="1" x14ac:dyDescent="0.3">
      <c r="B69" s="352">
        <v>65</v>
      </c>
      <c r="C69" s="340" t="s">
        <v>133</v>
      </c>
      <c r="D69" s="345">
        <v>59130</v>
      </c>
      <c r="E69" s="373">
        <v>1376</v>
      </c>
      <c r="F69" s="355">
        <v>2</v>
      </c>
      <c r="G69" s="360">
        <f t="shared" ref="G69:G85" si="2">F69*1000/E69</f>
        <v>1.4534883720930232</v>
      </c>
      <c r="H69" s="351"/>
      <c r="I69" s="352">
        <v>65</v>
      </c>
      <c r="J69" s="340" t="s">
        <v>133</v>
      </c>
      <c r="K69" s="345">
        <v>59130</v>
      </c>
      <c r="L69" s="373">
        <v>1376</v>
      </c>
      <c r="M69" s="355">
        <v>3</v>
      </c>
      <c r="N69" s="360">
        <f t="shared" ref="N69:N85" si="3">M69*1000/L69</f>
        <v>2.1802325581395348</v>
      </c>
    </row>
    <row r="70" spans="2:14" ht="15.7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55">
        <v>0</v>
      </c>
      <c r="G70" s="362">
        <f t="shared" si="2"/>
        <v>0</v>
      </c>
      <c r="H70" s="351"/>
      <c r="I70" s="352">
        <v>66</v>
      </c>
      <c r="J70" s="347" t="s">
        <v>206</v>
      </c>
      <c r="K70" s="345">
        <v>59283</v>
      </c>
      <c r="L70" s="373">
        <v>1481</v>
      </c>
      <c r="M70" s="355">
        <v>0</v>
      </c>
      <c r="N70" s="362">
        <f t="shared" si="3"/>
        <v>0</v>
      </c>
    </row>
    <row r="71" spans="2:14" ht="15.75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0</v>
      </c>
      <c r="G71" s="362">
        <f t="shared" si="2"/>
        <v>0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55">
        <v>1</v>
      </c>
      <c r="N71" s="362">
        <f t="shared" si="3"/>
        <v>0.65402223675604976</v>
      </c>
    </row>
    <row r="72" spans="2:14" ht="15.75" thickBot="1" x14ac:dyDescent="0.3">
      <c r="B72" s="352">
        <v>68</v>
      </c>
      <c r="C72" s="347" t="s">
        <v>208</v>
      </c>
      <c r="D72" s="345">
        <v>55311</v>
      </c>
      <c r="E72" s="373">
        <v>2209</v>
      </c>
      <c r="F72" s="355">
        <v>1</v>
      </c>
      <c r="G72" s="362">
        <f t="shared" si="2"/>
        <v>0.45269352648257127</v>
      </c>
      <c r="H72" s="351"/>
      <c r="I72" s="352">
        <v>68</v>
      </c>
      <c r="J72" s="347" t="s">
        <v>208</v>
      </c>
      <c r="K72" s="345">
        <v>55311</v>
      </c>
      <c r="L72" s="373">
        <v>2209</v>
      </c>
      <c r="M72" s="355">
        <v>2</v>
      </c>
      <c r="N72" s="362">
        <f t="shared" si="3"/>
        <v>0.90538705296514255</v>
      </c>
    </row>
    <row r="73" spans="2:14" ht="15.75" thickBot="1" x14ac:dyDescent="0.3">
      <c r="B73" s="352">
        <v>69</v>
      </c>
      <c r="C73" s="347" t="s">
        <v>209</v>
      </c>
      <c r="D73" s="345">
        <v>59498</v>
      </c>
      <c r="E73" s="373">
        <v>1262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1262</v>
      </c>
      <c r="M73" s="355">
        <v>0</v>
      </c>
      <c r="N73" s="362">
        <f t="shared" si="3"/>
        <v>0</v>
      </c>
    </row>
    <row r="74" spans="2:14" ht="15.75" thickBot="1" x14ac:dyDescent="0.3">
      <c r="B74" s="352">
        <v>70</v>
      </c>
      <c r="C74" s="340" t="s">
        <v>210</v>
      </c>
      <c r="D74" s="345">
        <v>59586</v>
      </c>
      <c r="E74" s="373">
        <v>2241</v>
      </c>
      <c r="F74" s="355">
        <v>3</v>
      </c>
      <c r="G74" s="360">
        <f t="shared" si="2"/>
        <v>1.3386880856760375</v>
      </c>
      <c r="H74" s="351"/>
      <c r="I74" s="352">
        <v>70</v>
      </c>
      <c r="J74" s="340" t="s">
        <v>210</v>
      </c>
      <c r="K74" s="345">
        <v>59586</v>
      </c>
      <c r="L74" s="373">
        <v>2241</v>
      </c>
      <c r="M74" s="355">
        <v>3</v>
      </c>
      <c r="N74" s="360">
        <f t="shared" si="3"/>
        <v>1.3386880856760375</v>
      </c>
    </row>
    <row r="75" spans="2:14" ht="15.75" thickBot="1" x14ac:dyDescent="0.3">
      <c r="B75" s="352">
        <v>71</v>
      </c>
      <c r="C75" s="347" t="s">
        <v>211</v>
      </c>
      <c r="D75" s="345">
        <v>59327</v>
      </c>
      <c r="E75" s="373">
        <v>4120</v>
      </c>
      <c r="F75" s="355">
        <v>1</v>
      </c>
      <c r="G75" s="362">
        <f t="shared" si="2"/>
        <v>0.24271844660194175</v>
      </c>
      <c r="H75" s="351"/>
      <c r="I75" s="352">
        <v>71</v>
      </c>
      <c r="J75" s="347" t="s">
        <v>211</v>
      </c>
      <c r="K75" s="345">
        <v>59327</v>
      </c>
      <c r="L75" s="373">
        <v>4120</v>
      </c>
      <c r="M75" s="355">
        <v>1</v>
      </c>
      <c r="N75" s="362">
        <f t="shared" si="3"/>
        <v>0.24271844660194175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73">
        <v>2276</v>
      </c>
      <c r="F76" s="355">
        <v>3</v>
      </c>
      <c r="G76" s="360">
        <f t="shared" si="2"/>
        <v>1.3181019332161688</v>
      </c>
      <c r="H76" s="351"/>
      <c r="I76" s="352">
        <v>72</v>
      </c>
      <c r="J76" s="340" t="s">
        <v>149</v>
      </c>
      <c r="K76" s="345">
        <v>59416</v>
      </c>
      <c r="L76" s="373">
        <v>2276</v>
      </c>
      <c r="M76" s="355">
        <v>3</v>
      </c>
      <c r="N76" s="360">
        <f t="shared" si="3"/>
        <v>1.3181019332161688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1516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1516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73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73">
        <v>1721</v>
      </c>
      <c r="M78" s="355">
        <v>3</v>
      </c>
      <c r="N78" s="360">
        <f t="shared" si="3"/>
        <v>1.7431725740848345</v>
      </c>
    </row>
    <row r="79" spans="2:14" ht="15.75" thickBot="1" x14ac:dyDescent="0.3">
      <c r="B79" s="352">
        <v>75</v>
      </c>
      <c r="C79" s="347" t="s">
        <v>155</v>
      </c>
      <c r="D79" s="345">
        <v>59693</v>
      </c>
      <c r="E79" s="373">
        <v>4594</v>
      </c>
      <c r="F79" s="355">
        <v>1</v>
      </c>
      <c r="G79" s="362">
        <f t="shared" si="2"/>
        <v>0.21767522855898999</v>
      </c>
      <c r="H79" s="351"/>
      <c r="I79" s="352">
        <v>75</v>
      </c>
      <c r="J79" s="347" t="s">
        <v>155</v>
      </c>
      <c r="K79" s="345">
        <v>59693</v>
      </c>
      <c r="L79" s="373">
        <v>4594</v>
      </c>
      <c r="M79" s="355">
        <v>1</v>
      </c>
      <c r="N79" s="362">
        <f t="shared" si="3"/>
        <v>0.21767522855898999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2184</v>
      </c>
      <c r="F80" s="355">
        <v>2</v>
      </c>
      <c r="G80" s="362">
        <f t="shared" si="2"/>
        <v>0.91575091575091572</v>
      </c>
      <c r="H80" s="351"/>
      <c r="I80" s="352">
        <v>76</v>
      </c>
      <c r="J80" s="347" t="s">
        <v>157</v>
      </c>
      <c r="K80" s="345">
        <v>59764</v>
      </c>
      <c r="L80" s="373">
        <v>2184</v>
      </c>
      <c r="M80" s="355">
        <v>2</v>
      </c>
      <c r="N80" s="362">
        <f t="shared" si="3"/>
        <v>0.91575091575091572</v>
      </c>
    </row>
    <row r="81" spans="2:14" ht="15.75" thickBot="1" x14ac:dyDescent="0.3">
      <c r="B81" s="352">
        <v>77</v>
      </c>
      <c r="C81" s="347" t="s">
        <v>213</v>
      </c>
      <c r="D81" s="345">
        <v>59880</v>
      </c>
      <c r="E81" s="373">
        <v>2562</v>
      </c>
      <c r="F81" s="355">
        <v>0</v>
      </c>
      <c r="G81" s="362">
        <f t="shared" si="2"/>
        <v>0</v>
      </c>
      <c r="H81" s="366"/>
      <c r="I81" s="352">
        <v>77</v>
      </c>
      <c r="J81" s="347" t="s">
        <v>213</v>
      </c>
      <c r="K81" s="345">
        <v>59880</v>
      </c>
      <c r="L81" s="373">
        <v>2562</v>
      </c>
      <c r="M81" s="355">
        <v>0</v>
      </c>
      <c r="N81" s="362">
        <f t="shared" si="3"/>
        <v>0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2108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2108</v>
      </c>
      <c r="M82" s="355">
        <v>0</v>
      </c>
      <c r="N82" s="362">
        <f t="shared" si="3"/>
        <v>0</v>
      </c>
    </row>
    <row r="83" spans="2:14" ht="15.75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15.75" thickBot="1" x14ac:dyDescent="0.3">
      <c r="B84" s="352">
        <v>80</v>
      </c>
      <c r="C84" s="347" t="s">
        <v>214</v>
      </c>
      <c r="D84" s="345">
        <v>60062</v>
      </c>
      <c r="E84" s="373">
        <v>5931</v>
      </c>
      <c r="F84" s="355">
        <v>2</v>
      </c>
      <c r="G84" s="362">
        <f t="shared" si="2"/>
        <v>0.33721126285617942</v>
      </c>
      <c r="H84" s="351" t="s">
        <v>170</v>
      </c>
      <c r="I84" s="352">
        <v>80</v>
      </c>
      <c r="J84" s="347" t="s">
        <v>214</v>
      </c>
      <c r="K84" s="345">
        <v>60062</v>
      </c>
      <c r="L84" s="373">
        <v>5931</v>
      </c>
      <c r="M84" s="355">
        <v>1</v>
      </c>
      <c r="N84" s="362">
        <f t="shared" si="3"/>
        <v>0.16860563142808971</v>
      </c>
    </row>
    <row r="85" spans="2:14" ht="15.75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759201</v>
      </c>
      <c r="F86" s="344">
        <f>SUM(F5:F85)</f>
        <v>256</v>
      </c>
      <c r="G86" s="371">
        <f>F86*1000/E86</f>
        <v>0.33719660537854929</v>
      </c>
      <c r="H86" s="361"/>
      <c r="I86" s="415" t="s">
        <v>215</v>
      </c>
      <c r="J86" s="416"/>
      <c r="K86" s="417"/>
      <c r="L86" s="370">
        <f>SUM(L5:L85)</f>
        <v>759201</v>
      </c>
      <c r="M86" s="344">
        <f>SUM(M5:M85)</f>
        <v>268</v>
      </c>
      <c r="N86" s="371">
        <f>M86*1000/L86</f>
        <v>0.35300269625566877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28515625" customWidth="1"/>
    <col min="5" max="5" width="11.5703125" customWidth="1"/>
    <col min="7" max="7" width="11.140625" style="196" customWidth="1"/>
    <col min="10" max="10" width="18.28515625" customWidth="1"/>
    <col min="12" max="12" width="11.5703125" customWidth="1"/>
    <col min="14" max="14" width="11.140625" customWidth="1"/>
  </cols>
  <sheetData>
    <row r="1" spans="2:14" ht="19.5" thickBot="1" x14ac:dyDescent="0.35">
      <c r="C1" s="4">
        <v>44271</v>
      </c>
      <c r="J1" s="4">
        <v>44270</v>
      </c>
    </row>
    <row r="2" spans="2:14" ht="56.25" customHeight="1" thickBot="1" x14ac:dyDescent="0.35">
      <c r="B2" s="393" t="s">
        <v>259</v>
      </c>
      <c r="C2" s="394"/>
      <c r="D2" s="394"/>
      <c r="E2" s="394"/>
      <c r="F2" s="394"/>
      <c r="G2" s="395"/>
      <c r="I2" s="393" t="s">
        <v>235</v>
      </c>
      <c r="J2" s="394"/>
      <c r="K2" s="394"/>
      <c r="L2" s="394"/>
      <c r="M2" s="394"/>
      <c r="N2" s="395"/>
    </row>
    <row r="3" spans="2:14" ht="15.75" thickBot="1" x14ac:dyDescent="0.3">
      <c r="B3" s="164"/>
      <c r="C3" s="164"/>
      <c r="D3" s="164"/>
      <c r="E3" s="164"/>
      <c r="F3" s="164"/>
      <c r="G3" s="197"/>
      <c r="I3" s="164"/>
      <c r="J3" s="164"/>
      <c r="K3" s="164"/>
      <c r="L3" s="164"/>
      <c r="M3" s="164"/>
      <c r="N3" s="164"/>
    </row>
    <row r="4" spans="2:14" ht="66" thickTop="1" thickBot="1" x14ac:dyDescent="0.3">
      <c r="B4" s="165" t="s">
        <v>221</v>
      </c>
      <c r="C4" s="166" t="s">
        <v>222</v>
      </c>
      <c r="D4" s="166" t="s">
        <v>2</v>
      </c>
      <c r="E4" s="167" t="s">
        <v>223</v>
      </c>
      <c r="F4" s="166" t="s">
        <v>224</v>
      </c>
      <c r="G4" s="198" t="s">
        <v>225</v>
      </c>
      <c r="I4" s="165" t="s">
        <v>221</v>
      </c>
      <c r="J4" s="166" t="s">
        <v>222</v>
      </c>
      <c r="K4" s="166" t="s">
        <v>2</v>
      </c>
      <c r="L4" s="167" t="s">
        <v>223</v>
      </c>
      <c r="M4" s="166" t="s">
        <v>224</v>
      </c>
      <c r="N4" s="167" t="s">
        <v>225</v>
      </c>
    </row>
    <row r="5" spans="2:14" ht="17.25" thickTop="1" thickBot="1" x14ac:dyDescent="0.3">
      <c r="B5" s="168">
        <v>1</v>
      </c>
      <c r="C5" s="170" t="s">
        <v>226</v>
      </c>
      <c r="D5" s="181">
        <v>54975</v>
      </c>
      <c r="E5" s="180">
        <v>336349</v>
      </c>
      <c r="F5" s="182">
        <v>1659</v>
      </c>
      <c r="G5" s="172">
        <f>F5*1000/E5</f>
        <v>4.9323767872061461</v>
      </c>
      <c r="H5" s="53" t="s">
        <v>170</v>
      </c>
      <c r="I5" s="168">
        <v>1</v>
      </c>
      <c r="J5" s="170" t="s">
        <v>226</v>
      </c>
      <c r="K5" s="181">
        <v>54975</v>
      </c>
      <c r="L5" s="180">
        <v>336349</v>
      </c>
      <c r="M5" s="182">
        <v>1473</v>
      </c>
      <c r="N5" s="172">
        <f>1000*M5/L5</f>
        <v>4.3793797513891821</v>
      </c>
    </row>
    <row r="6" spans="2:14" ht="16.5" thickBot="1" x14ac:dyDescent="0.3">
      <c r="B6" s="168">
        <v>2</v>
      </c>
      <c r="C6" s="170" t="s">
        <v>227</v>
      </c>
      <c r="D6" s="181">
        <v>55008</v>
      </c>
      <c r="E6" s="180">
        <v>38383</v>
      </c>
      <c r="F6" s="182">
        <v>184</v>
      </c>
      <c r="G6" s="172">
        <f t="shared" ref="G6:G69" si="0">F6*1000/E6</f>
        <v>4.7937889169684498</v>
      </c>
      <c r="H6" s="53" t="s">
        <v>170</v>
      </c>
      <c r="I6" s="168">
        <v>2</v>
      </c>
      <c r="J6" s="170" t="s">
        <v>227</v>
      </c>
      <c r="K6" s="181">
        <v>55008</v>
      </c>
      <c r="L6" s="180">
        <v>38383</v>
      </c>
      <c r="M6" s="182">
        <v>160</v>
      </c>
      <c r="N6" s="172">
        <f>1000*M6/L6</f>
        <v>4.1685121017116948</v>
      </c>
    </row>
    <row r="7" spans="2:14" ht="15.75" thickBot="1" x14ac:dyDescent="0.3">
      <c r="B7" s="168">
        <v>3</v>
      </c>
      <c r="C7" s="64" t="s">
        <v>228</v>
      </c>
      <c r="D7" s="181">
        <v>55384</v>
      </c>
      <c r="E7" s="180">
        <v>23015</v>
      </c>
      <c r="F7" s="182">
        <v>59</v>
      </c>
      <c r="G7" s="187">
        <f t="shared" si="0"/>
        <v>2.5635455137953507</v>
      </c>
      <c r="I7" s="168">
        <v>3</v>
      </c>
      <c r="J7" s="64" t="s">
        <v>228</v>
      </c>
      <c r="K7" s="181">
        <v>55384</v>
      </c>
      <c r="L7" s="180">
        <v>23015</v>
      </c>
      <c r="M7" s="182">
        <v>55</v>
      </c>
      <c r="N7" s="187">
        <f>1000*M7/L7</f>
        <v>2.3897458179448186</v>
      </c>
    </row>
    <row r="8" spans="2:14" ht="16.5" thickBot="1" x14ac:dyDescent="0.3">
      <c r="B8" s="168">
        <v>4</v>
      </c>
      <c r="C8" s="170" t="s">
        <v>229</v>
      </c>
      <c r="D8" s="181">
        <v>55259</v>
      </c>
      <c r="E8" s="180">
        <v>55564</v>
      </c>
      <c r="F8" s="182">
        <v>222</v>
      </c>
      <c r="G8" s="172">
        <f t="shared" si="0"/>
        <v>3.9953927003095528</v>
      </c>
      <c r="H8" s="53" t="s">
        <v>170</v>
      </c>
      <c r="I8" s="168">
        <v>4</v>
      </c>
      <c r="J8" s="170" t="s">
        <v>229</v>
      </c>
      <c r="K8" s="181">
        <v>55259</v>
      </c>
      <c r="L8" s="180">
        <v>55564</v>
      </c>
      <c r="M8" s="182">
        <v>197</v>
      </c>
      <c r="N8" s="172">
        <f>1000*M8/L8</f>
        <v>3.5454610899143328</v>
      </c>
    </row>
    <row r="9" spans="2:14" ht="16.5" thickBot="1" x14ac:dyDescent="0.3">
      <c r="B9" s="168">
        <v>5</v>
      </c>
      <c r="C9" s="170" t="s">
        <v>230</v>
      </c>
      <c r="D9" s="181">
        <v>55357</v>
      </c>
      <c r="E9" s="180">
        <v>27494</v>
      </c>
      <c r="F9" s="182">
        <v>83</v>
      </c>
      <c r="G9" s="172">
        <f t="shared" si="0"/>
        <v>3.0188404742852986</v>
      </c>
      <c r="H9" s="53" t="s">
        <v>170</v>
      </c>
      <c r="I9" s="168">
        <v>5</v>
      </c>
      <c r="J9" s="64" t="s">
        <v>230</v>
      </c>
      <c r="K9" s="181">
        <v>55357</v>
      </c>
      <c r="L9" s="180">
        <v>27494</v>
      </c>
      <c r="M9" s="182">
        <v>68</v>
      </c>
      <c r="N9" s="187">
        <f>1000*M9/L9</f>
        <v>2.4732668945951843</v>
      </c>
    </row>
    <row r="10" spans="2:14" ht="15.75" thickBot="1" x14ac:dyDescent="0.3">
      <c r="B10" s="168">
        <v>6</v>
      </c>
      <c r="C10" s="66" t="s">
        <v>231</v>
      </c>
      <c r="D10" s="181">
        <v>55446</v>
      </c>
      <c r="E10" s="180">
        <v>9560</v>
      </c>
      <c r="F10" s="182">
        <v>5</v>
      </c>
      <c r="G10" s="188">
        <f t="shared" si="0"/>
        <v>0.52301255230125521</v>
      </c>
      <c r="I10" s="168">
        <v>6</v>
      </c>
      <c r="J10" s="66" t="s">
        <v>231</v>
      </c>
      <c r="K10" s="181">
        <v>55446</v>
      </c>
      <c r="L10" s="180">
        <v>9560</v>
      </c>
      <c r="M10" s="182">
        <v>3</v>
      </c>
      <c r="N10" s="188" t="s">
        <v>236</v>
      </c>
    </row>
    <row r="11" spans="2:14" ht="16.5" thickBot="1" x14ac:dyDescent="0.3">
      <c r="B11" s="168">
        <v>7</v>
      </c>
      <c r="C11" s="64" t="s">
        <v>172</v>
      </c>
      <c r="D11" s="181">
        <v>55473</v>
      </c>
      <c r="E11" s="180">
        <v>6586</v>
      </c>
      <c r="F11" s="182">
        <v>10</v>
      </c>
      <c r="G11" s="187">
        <f t="shared" si="0"/>
        <v>1.5183723048891589</v>
      </c>
      <c r="H11" s="53" t="s">
        <v>170</v>
      </c>
      <c r="I11" s="168">
        <v>7</v>
      </c>
      <c r="J11" s="64" t="s">
        <v>172</v>
      </c>
      <c r="K11" s="181">
        <v>55473</v>
      </c>
      <c r="L11" s="180">
        <v>6586</v>
      </c>
      <c r="M11" s="182">
        <v>9</v>
      </c>
      <c r="N11" s="187">
        <f>1000*M11/L11</f>
        <v>1.3665350744002429</v>
      </c>
    </row>
    <row r="12" spans="2:14" ht="15.75" thickBot="1" x14ac:dyDescent="0.3">
      <c r="B12" s="168">
        <v>8</v>
      </c>
      <c r="C12" s="66" t="s">
        <v>9</v>
      </c>
      <c r="D12" s="181">
        <v>55598</v>
      </c>
      <c r="E12" s="180">
        <v>1098</v>
      </c>
      <c r="F12" s="182">
        <v>1</v>
      </c>
      <c r="G12" s="188">
        <f t="shared" si="0"/>
        <v>0.91074681238615662</v>
      </c>
      <c r="I12" s="168">
        <v>8</v>
      </c>
      <c r="J12" s="66" t="s">
        <v>9</v>
      </c>
      <c r="K12" s="181">
        <v>55598</v>
      </c>
      <c r="L12" s="180">
        <v>1098</v>
      </c>
      <c r="M12" s="182">
        <v>1</v>
      </c>
      <c r="N12" s="188" t="s">
        <v>237</v>
      </c>
    </row>
    <row r="13" spans="2:14" ht="15.75" thickBot="1" x14ac:dyDescent="0.3">
      <c r="B13" s="168">
        <v>9</v>
      </c>
      <c r="C13" s="66" t="s">
        <v>173</v>
      </c>
      <c r="D13" s="181">
        <v>55623</v>
      </c>
      <c r="E13" s="180">
        <v>1189</v>
      </c>
      <c r="F13" s="182">
        <v>1</v>
      </c>
      <c r="G13" s="188">
        <f t="shared" si="0"/>
        <v>0.84104289318755254</v>
      </c>
      <c r="I13" s="168">
        <v>9</v>
      </c>
      <c r="J13" s="66" t="s">
        <v>173</v>
      </c>
      <c r="K13" s="181">
        <v>55623</v>
      </c>
      <c r="L13" s="180">
        <v>1189</v>
      </c>
      <c r="M13" s="182">
        <v>1</v>
      </c>
      <c r="N13" s="188" t="s">
        <v>238</v>
      </c>
    </row>
    <row r="14" spans="2:14" ht="16.5" thickBot="1" x14ac:dyDescent="0.3">
      <c r="B14" s="168">
        <v>10</v>
      </c>
      <c r="C14" s="64" t="s">
        <v>13</v>
      </c>
      <c r="D14" s="181">
        <v>55687</v>
      </c>
      <c r="E14" s="180">
        <v>15364</v>
      </c>
      <c r="F14" s="182">
        <v>43</v>
      </c>
      <c r="G14" s="187">
        <f t="shared" si="0"/>
        <v>2.7987503254360844</v>
      </c>
      <c r="H14" s="53" t="s">
        <v>170</v>
      </c>
      <c r="I14" s="168">
        <v>10</v>
      </c>
      <c r="J14" s="64" t="s">
        <v>13</v>
      </c>
      <c r="K14" s="181">
        <v>55687</v>
      </c>
      <c r="L14" s="180">
        <v>15364</v>
      </c>
      <c r="M14" s="182">
        <v>32</v>
      </c>
      <c r="N14" s="187">
        <f>1000*M14/L14</f>
        <v>2.0827909398594118</v>
      </c>
    </row>
    <row r="15" spans="2:14" ht="15.75" thickBot="1" x14ac:dyDescent="0.3">
      <c r="B15" s="168">
        <v>11</v>
      </c>
      <c r="C15" s="66" t="s">
        <v>174</v>
      </c>
      <c r="D15" s="181">
        <v>55776</v>
      </c>
      <c r="E15" s="180">
        <v>1461</v>
      </c>
      <c r="F15" s="182">
        <v>1</v>
      </c>
      <c r="G15" s="188">
        <f t="shared" si="0"/>
        <v>0.68446269678302529</v>
      </c>
      <c r="I15" s="168">
        <v>11</v>
      </c>
      <c r="J15" s="66" t="s">
        <v>174</v>
      </c>
      <c r="K15" s="181">
        <v>55776</v>
      </c>
      <c r="L15" s="180">
        <v>1461</v>
      </c>
      <c r="M15" s="182">
        <v>1</v>
      </c>
      <c r="N15" s="188" t="s">
        <v>239</v>
      </c>
    </row>
    <row r="16" spans="2:14" ht="16.5" thickBot="1" x14ac:dyDescent="0.3">
      <c r="B16" s="168">
        <v>12</v>
      </c>
      <c r="C16" s="170" t="s">
        <v>17</v>
      </c>
      <c r="D16" s="181">
        <v>55838</v>
      </c>
      <c r="E16" s="180">
        <v>12959</v>
      </c>
      <c r="F16" s="182">
        <v>68</v>
      </c>
      <c r="G16" s="172">
        <f t="shared" si="0"/>
        <v>5.2473184659310128</v>
      </c>
      <c r="H16" s="53" t="s">
        <v>170</v>
      </c>
      <c r="I16" s="168">
        <v>12</v>
      </c>
      <c r="J16" s="170" t="s">
        <v>17</v>
      </c>
      <c r="K16" s="181">
        <v>55838</v>
      </c>
      <c r="L16" s="180">
        <v>12959</v>
      </c>
      <c r="M16" s="182">
        <v>60</v>
      </c>
      <c r="N16" s="172">
        <f>1000*M16/L16</f>
        <v>4.629986881703835</v>
      </c>
    </row>
    <row r="17" spans="2:14" ht="15.75" thickBot="1" x14ac:dyDescent="0.3">
      <c r="B17" s="168">
        <v>13</v>
      </c>
      <c r="C17" s="66" t="s">
        <v>175</v>
      </c>
      <c r="D17" s="181">
        <v>55918</v>
      </c>
      <c r="E17" s="180">
        <v>1969</v>
      </c>
      <c r="F17" s="182">
        <v>1</v>
      </c>
      <c r="G17" s="188">
        <f t="shared" si="0"/>
        <v>0.50787201625190448</v>
      </c>
      <c r="I17" s="168">
        <v>13</v>
      </c>
      <c r="J17" s="66" t="s">
        <v>175</v>
      </c>
      <c r="K17" s="181">
        <v>55918</v>
      </c>
      <c r="L17" s="180">
        <v>1969</v>
      </c>
      <c r="M17" s="182">
        <v>1</v>
      </c>
      <c r="N17" s="188" t="s">
        <v>240</v>
      </c>
    </row>
    <row r="18" spans="2:14" ht="15.75" thickBot="1" x14ac:dyDescent="0.3">
      <c r="B18" s="168">
        <v>14</v>
      </c>
      <c r="C18" s="66" t="s">
        <v>176</v>
      </c>
      <c r="D18" s="181">
        <v>56014</v>
      </c>
      <c r="E18" s="180">
        <v>1351</v>
      </c>
      <c r="F18" s="182">
        <v>1</v>
      </c>
      <c r="G18" s="188">
        <f t="shared" si="0"/>
        <v>0.74019245003700962</v>
      </c>
      <c r="I18" s="168">
        <v>14</v>
      </c>
      <c r="J18" s="66" t="s">
        <v>176</v>
      </c>
      <c r="K18" s="181">
        <v>56014</v>
      </c>
      <c r="L18" s="180">
        <v>1351</v>
      </c>
      <c r="M18" s="182">
        <v>0</v>
      </c>
      <c r="N18" s="188" t="s">
        <v>241</v>
      </c>
    </row>
    <row r="19" spans="2:14" ht="15.75" thickBot="1" x14ac:dyDescent="0.3">
      <c r="B19" s="168">
        <v>15</v>
      </c>
      <c r="C19" s="64" t="s">
        <v>177</v>
      </c>
      <c r="D19" s="181">
        <v>56096</v>
      </c>
      <c r="E19" s="180">
        <v>1444</v>
      </c>
      <c r="F19" s="182">
        <v>3</v>
      </c>
      <c r="G19" s="187">
        <f t="shared" si="0"/>
        <v>2.0775623268698062</v>
      </c>
      <c r="I19" s="168">
        <v>15</v>
      </c>
      <c r="J19" s="64" t="s">
        <v>177</v>
      </c>
      <c r="K19" s="181">
        <v>56096</v>
      </c>
      <c r="L19" s="180">
        <v>1444</v>
      </c>
      <c r="M19" s="182">
        <v>2</v>
      </c>
      <c r="N19" s="187">
        <f>1000*M19/L19</f>
        <v>1.3850415512465375</v>
      </c>
    </row>
    <row r="20" spans="2:14" ht="15.75" thickBot="1" x14ac:dyDescent="0.3">
      <c r="B20" s="168">
        <v>16</v>
      </c>
      <c r="C20" s="64" t="s">
        <v>178</v>
      </c>
      <c r="D20" s="181">
        <v>56210</v>
      </c>
      <c r="E20" s="180">
        <v>4828</v>
      </c>
      <c r="F20" s="182">
        <v>8</v>
      </c>
      <c r="G20" s="187">
        <f t="shared" si="0"/>
        <v>1.6570008285004143</v>
      </c>
      <c r="I20" s="168">
        <v>16</v>
      </c>
      <c r="J20" s="64" t="s">
        <v>178</v>
      </c>
      <c r="K20" s="181">
        <v>56210</v>
      </c>
      <c r="L20" s="180">
        <v>4828</v>
      </c>
      <c r="M20" s="182">
        <v>7</v>
      </c>
      <c r="N20" s="187">
        <f>1000*M20/L20</f>
        <v>1.4498757249378624</v>
      </c>
    </row>
    <row r="21" spans="2:14" ht="15.75" thickBot="1" x14ac:dyDescent="0.3">
      <c r="B21" s="168">
        <v>17</v>
      </c>
      <c r="C21" s="195" t="s">
        <v>179</v>
      </c>
      <c r="D21" s="181">
        <v>56265</v>
      </c>
      <c r="E21" s="180">
        <v>1341</v>
      </c>
      <c r="F21" s="182">
        <v>2</v>
      </c>
      <c r="G21" s="187">
        <f t="shared" si="0"/>
        <v>1.4914243102162565</v>
      </c>
      <c r="I21" s="168">
        <v>17</v>
      </c>
      <c r="J21" s="66" t="s">
        <v>179</v>
      </c>
      <c r="K21" s="181">
        <v>56265</v>
      </c>
      <c r="L21" s="180">
        <v>1341</v>
      </c>
      <c r="M21" s="182">
        <v>1</v>
      </c>
      <c r="N21" s="188" t="s">
        <v>242</v>
      </c>
    </row>
    <row r="22" spans="2:14" ht="15.75" thickBot="1" x14ac:dyDescent="0.3">
      <c r="B22" s="168">
        <v>18</v>
      </c>
      <c r="C22" s="66" t="s">
        <v>29</v>
      </c>
      <c r="D22" s="181">
        <v>56327</v>
      </c>
      <c r="E22" s="180">
        <v>1186</v>
      </c>
      <c r="F22" s="182">
        <v>0</v>
      </c>
      <c r="G22" s="188">
        <f t="shared" si="0"/>
        <v>0</v>
      </c>
      <c r="I22" s="168">
        <v>18</v>
      </c>
      <c r="J22" s="66" t="s">
        <v>29</v>
      </c>
      <c r="K22" s="181">
        <v>56327</v>
      </c>
      <c r="L22" s="180">
        <v>1186</v>
      </c>
      <c r="M22" s="182">
        <v>0</v>
      </c>
      <c r="N22" s="188" t="s">
        <v>241</v>
      </c>
    </row>
    <row r="23" spans="2:14" ht="15.75" thickBot="1" x14ac:dyDescent="0.3">
      <c r="B23" s="168">
        <v>19</v>
      </c>
      <c r="C23" s="66" t="s">
        <v>180</v>
      </c>
      <c r="D23" s="181">
        <v>56354</v>
      </c>
      <c r="E23" s="180">
        <v>2388</v>
      </c>
      <c r="F23" s="182">
        <v>2</v>
      </c>
      <c r="G23" s="188">
        <f t="shared" si="0"/>
        <v>0.83752093802345062</v>
      </c>
      <c r="I23" s="168">
        <v>19</v>
      </c>
      <c r="J23" s="66" t="s">
        <v>180</v>
      </c>
      <c r="K23" s="181">
        <v>56354</v>
      </c>
      <c r="L23" s="180">
        <v>2388</v>
      </c>
      <c r="M23" s="182">
        <v>1</v>
      </c>
      <c r="N23" s="188" t="s">
        <v>243</v>
      </c>
    </row>
    <row r="24" spans="2:14" ht="16.5" thickBot="1" x14ac:dyDescent="0.3">
      <c r="B24" s="168">
        <v>20</v>
      </c>
      <c r="C24" s="64" t="s">
        <v>181</v>
      </c>
      <c r="D24" s="181">
        <v>56425</v>
      </c>
      <c r="E24" s="180">
        <v>2369</v>
      </c>
      <c r="F24" s="182">
        <v>5</v>
      </c>
      <c r="G24" s="187">
        <f t="shared" si="0"/>
        <v>2.1105951878429718</v>
      </c>
      <c r="H24" s="53" t="s">
        <v>170</v>
      </c>
      <c r="I24" s="168">
        <v>20</v>
      </c>
      <c r="J24" s="64" t="s">
        <v>181</v>
      </c>
      <c r="K24" s="181">
        <v>56425</v>
      </c>
      <c r="L24" s="180">
        <v>2369</v>
      </c>
      <c r="M24" s="182">
        <v>4</v>
      </c>
      <c r="N24" s="187">
        <f>1000*M24/L24</f>
        <v>1.6884761502743775</v>
      </c>
    </row>
    <row r="25" spans="2:14" ht="15.75" thickBot="1" x14ac:dyDescent="0.3">
      <c r="B25" s="168">
        <v>21</v>
      </c>
      <c r="C25" s="66" t="s">
        <v>182</v>
      </c>
      <c r="D25" s="181">
        <v>56461</v>
      </c>
      <c r="E25" s="180">
        <v>2501</v>
      </c>
      <c r="F25" s="182">
        <v>2</v>
      </c>
      <c r="G25" s="188">
        <f t="shared" si="0"/>
        <v>0.79968012794882048</v>
      </c>
      <c r="I25" s="168">
        <v>21</v>
      </c>
      <c r="J25" s="66" t="s">
        <v>182</v>
      </c>
      <c r="K25" s="181">
        <v>56461</v>
      </c>
      <c r="L25" s="180">
        <v>2501</v>
      </c>
      <c r="M25" s="182">
        <v>1</v>
      </c>
      <c r="N25" s="188" t="s">
        <v>244</v>
      </c>
    </row>
    <row r="26" spans="2:14" ht="15.75" thickBot="1" x14ac:dyDescent="0.3">
      <c r="B26" s="168">
        <v>22</v>
      </c>
      <c r="C26" s="66" t="s">
        <v>183</v>
      </c>
      <c r="D26" s="181">
        <v>56522</v>
      </c>
      <c r="E26" s="180">
        <v>2693</v>
      </c>
      <c r="F26" s="182">
        <v>0</v>
      </c>
      <c r="G26" s="188">
        <f t="shared" si="0"/>
        <v>0</v>
      </c>
      <c r="I26" s="168">
        <v>22</v>
      </c>
      <c r="J26" s="66" t="s">
        <v>183</v>
      </c>
      <c r="K26" s="181">
        <v>56522</v>
      </c>
      <c r="L26" s="180">
        <v>2693</v>
      </c>
      <c r="M26" s="182">
        <v>0</v>
      </c>
      <c r="N26" s="188" t="s">
        <v>241</v>
      </c>
    </row>
    <row r="27" spans="2:14" ht="15.75" thickBot="1" x14ac:dyDescent="0.3">
      <c r="B27" s="168">
        <v>23</v>
      </c>
      <c r="C27" s="66" t="s">
        <v>184</v>
      </c>
      <c r="D27" s="181">
        <v>56568</v>
      </c>
      <c r="E27" s="180">
        <v>3088</v>
      </c>
      <c r="F27" s="182">
        <v>1</v>
      </c>
      <c r="G27" s="188">
        <f t="shared" si="0"/>
        <v>0.32383419689119169</v>
      </c>
      <c r="I27" s="168">
        <v>23</v>
      </c>
      <c r="J27" s="66" t="s">
        <v>184</v>
      </c>
      <c r="K27" s="181">
        <v>56568</v>
      </c>
      <c r="L27" s="180">
        <v>3088</v>
      </c>
      <c r="M27" s="182">
        <v>1</v>
      </c>
      <c r="N27" s="188" t="s">
        <v>245</v>
      </c>
    </row>
    <row r="28" spans="2:14" ht="16.5" thickBot="1" x14ac:dyDescent="0.3">
      <c r="B28" s="168">
        <v>24</v>
      </c>
      <c r="C28" s="64" t="s">
        <v>185</v>
      </c>
      <c r="D28" s="181">
        <v>56666</v>
      </c>
      <c r="E28" s="180">
        <v>4802</v>
      </c>
      <c r="F28" s="182">
        <v>13</v>
      </c>
      <c r="G28" s="187">
        <f t="shared" si="0"/>
        <v>2.7072053311120365</v>
      </c>
      <c r="H28" s="53" t="s">
        <v>170</v>
      </c>
      <c r="I28" s="168">
        <v>24</v>
      </c>
      <c r="J28" s="64" t="s">
        <v>185</v>
      </c>
      <c r="K28" s="181">
        <v>56666</v>
      </c>
      <c r="L28" s="180">
        <v>4802</v>
      </c>
      <c r="M28" s="182">
        <v>12</v>
      </c>
      <c r="N28" s="187">
        <f>1000*M28/L28</f>
        <v>2.4989587671803415</v>
      </c>
    </row>
    <row r="29" spans="2:14" ht="16.5" thickBot="1" x14ac:dyDescent="0.3">
      <c r="B29" s="168">
        <v>25</v>
      </c>
      <c r="C29" s="64" t="s">
        <v>186</v>
      </c>
      <c r="D29" s="181">
        <v>57314</v>
      </c>
      <c r="E29" s="180">
        <v>2337</v>
      </c>
      <c r="F29" s="182">
        <v>4</v>
      </c>
      <c r="G29" s="187">
        <f t="shared" si="0"/>
        <v>1.7115960633290543</v>
      </c>
      <c r="H29" s="53" t="s">
        <v>170</v>
      </c>
      <c r="I29" s="168">
        <v>25</v>
      </c>
      <c r="J29" s="64" t="s">
        <v>186</v>
      </c>
      <c r="K29" s="181">
        <v>57314</v>
      </c>
      <c r="L29" s="180">
        <v>2337</v>
      </c>
      <c r="M29" s="182">
        <v>3</v>
      </c>
      <c r="N29" s="187">
        <f>1000*M29/L29</f>
        <v>1.2836970474967908</v>
      </c>
    </row>
    <row r="30" spans="2:14" ht="15.75" thickBot="1" x14ac:dyDescent="0.3">
      <c r="B30" s="168">
        <v>26</v>
      </c>
      <c r="C30" s="66" t="s">
        <v>187</v>
      </c>
      <c r="D30" s="181">
        <v>56773</v>
      </c>
      <c r="E30" s="180">
        <v>1712</v>
      </c>
      <c r="F30" s="182">
        <v>0</v>
      </c>
      <c r="G30" s="188">
        <f t="shared" si="0"/>
        <v>0</v>
      </c>
      <c r="I30" s="168">
        <v>26</v>
      </c>
      <c r="J30" s="66" t="s">
        <v>187</v>
      </c>
      <c r="K30" s="181">
        <v>56773</v>
      </c>
      <c r="L30" s="180">
        <v>1712</v>
      </c>
      <c r="M30" s="182">
        <v>0</v>
      </c>
      <c r="N30" s="188" t="s">
        <v>241</v>
      </c>
    </row>
    <row r="31" spans="2:14" ht="15.75" thickBot="1" x14ac:dyDescent="0.3">
      <c r="B31" s="168">
        <v>27</v>
      </c>
      <c r="C31" s="64" t="s">
        <v>47</v>
      </c>
      <c r="D31" s="181">
        <v>56844</v>
      </c>
      <c r="E31" s="180">
        <v>3756</v>
      </c>
      <c r="F31" s="182">
        <v>5</v>
      </c>
      <c r="G31" s="187">
        <f t="shared" si="0"/>
        <v>1.3312034078807242</v>
      </c>
      <c r="I31" s="168">
        <v>27</v>
      </c>
      <c r="J31" s="64" t="s">
        <v>47</v>
      </c>
      <c r="K31" s="181">
        <v>56844</v>
      </c>
      <c r="L31" s="180">
        <v>3756</v>
      </c>
      <c r="M31" s="182">
        <v>5</v>
      </c>
      <c r="N31" s="187">
        <f>1000*M31/L31</f>
        <v>1.3312034078807242</v>
      </c>
    </row>
    <row r="32" spans="2:14" ht="15.75" thickBot="1" x14ac:dyDescent="0.3">
      <c r="B32" s="168">
        <v>28</v>
      </c>
      <c r="C32" s="170" t="s">
        <v>49</v>
      </c>
      <c r="D32" s="181">
        <v>56988</v>
      </c>
      <c r="E32" s="180">
        <v>3742</v>
      </c>
      <c r="F32" s="182">
        <v>19</v>
      </c>
      <c r="G32" s="172">
        <f t="shared" si="0"/>
        <v>5.077498663816141</v>
      </c>
      <c r="I32" s="168">
        <v>28</v>
      </c>
      <c r="J32" s="170" t="s">
        <v>49</v>
      </c>
      <c r="K32" s="181">
        <v>56988</v>
      </c>
      <c r="L32" s="180">
        <v>3742</v>
      </c>
      <c r="M32" s="182">
        <v>19</v>
      </c>
      <c r="N32" s="172">
        <f>1000*M32/L32</f>
        <v>5.077498663816141</v>
      </c>
    </row>
    <row r="33" spans="2:14" ht="15.75" thickBot="1" x14ac:dyDescent="0.3">
      <c r="B33" s="168">
        <v>29</v>
      </c>
      <c r="C33" s="66" t="s">
        <v>188</v>
      </c>
      <c r="D33" s="181">
        <v>57083</v>
      </c>
      <c r="E33" s="180">
        <v>2373</v>
      </c>
      <c r="F33" s="182">
        <v>1</v>
      </c>
      <c r="G33" s="188">
        <f t="shared" si="0"/>
        <v>0.42140750105351876</v>
      </c>
      <c r="I33" s="168">
        <v>29</v>
      </c>
      <c r="J33" s="66" t="s">
        <v>188</v>
      </c>
      <c r="K33" s="181">
        <v>57083</v>
      </c>
      <c r="L33" s="180">
        <v>2373</v>
      </c>
      <c r="M33" s="182">
        <v>1</v>
      </c>
      <c r="N33" s="188" t="s">
        <v>243</v>
      </c>
    </row>
    <row r="34" spans="2:14" ht="16.5" thickBot="1" x14ac:dyDescent="0.3">
      <c r="B34" s="168">
        <v>30</v>
      </c>
      <c r="C34" s="170" t="s">
        <v>53</v>
      </c>
      <c r="D34" s="181">
        <v>57163</v>
      </c>
      <c r="E34" s="180">
        <v>1525</v>
      </c>
      <c r="F34" s="182">
        <v>7</v>
      </c>
      <c r="G34" s="172">
        <f t="shared" si="0"/>
        <v>4.5901639344262293</v>
      </c>
      <c r="H34" s="53" t="s">
        <v>170</v>
      </c>
      <c r="I34" s="168">
        <v>30</v>
      </c>
      <c r="J34" s="170" t="s">
        <v>53</v>
      </c>
      <c r="K34" s="181">
        <v>57163</v>
      </c>
      <c r="L34" s="180">
        <v>1525</v>
      </c>
      <c r="M34" s="182">
        <v>6</v>
      </c>
      <c r="N34" s="172">
        <f>1000*M34/L34</f>
        <v>3.9344262295081966</v>
      </c>
    </row>
    <row r="35" spans="2:14" ht="15.75" thickBot="1" x14ac:dyDescent="0.3">
      <c r="B35" s="168">
        <v>31</v>
      </c>
      <c r="C35" s="64" t="s">
        <v>55</v>
      </c>
      <c r="D35" s="181">
        <v>57225</v>
      </c>
      <c r="E35" s="180">
        <v>1809</v>
      </c>
      <c r="F35" s="182">
        <v>4</v>
      </c>
      <c r="G35" s="187">
        <f t="shared" si="0"/>
        <v>2.211166390270868</v>
      </c>
      <c r="I35" s="168">
        <v>31</v>
      </c>
      <c r="J35" s="64" t="s">
        <v>55</v>
      </c>
      <c r="K35" s="181">
        <v>57225</v>
      </c>
      <c r="L35" s="180">
        <v>1809</v>
      </c>
      <c r="M35" s="182">
        <v>4</v>
      </c>
      <c r="N35" s="187">
        <f>1000*M35/L35</f>
        <v>2.211166390270868</v>
      </c>
    </row>
    <row r="36" spans="2:14" ht="15.75" thickBot="1" x14ac:dyDescent="0.3">
      <c r="B36" s="168">
        <v>32</v>
      </c>
      <c r="C36" s="195" t="s">
        <v>57</v>
      </c>
      <c r="D36" s="181">
        <v>57350</v>
      </c>
      <c r="E36" s="180">
        <v>4264</v>
      </c>
      <c r="F36" s="182">
        <v>5</v>
      </c>
      <c r="G36" s="187">
        <f t="shared" si="0"/>
        <v>1.1726078799249531</v>
      </c>
      <c r="I36" s="168">
        <v>32</v>
      </c>
      <c r="J36" s="66" t="s">
        <v>57</v>
      </c>
      <c r="K36" s="181">
        <v>57350</v>
      </c>
      <c r="L36" s="180">
        <v>4264</v>
      </c>
      <c r="M36" s="182">
        <v>2</v>
      </c>
      <c r="N36" s="188" t="s">
        <v>246</v>
      </c>
    </row>
    <row r="37" spans="2:14" ht="15.75" thickBot="1" x14ac:dyDescent="0.3">
      <c r="B37" s="168">
        <v>33</v>
      </c>
      <c r="C37" s="66" t="s">
        <v>189</v>
      </c>
      <c r="D37" s="181">
        <v>57449</v>
      </c>
      <c r="E37" s="180">
        <v>1367</v>
      </c>
      <c r="F37" s="182">
        <v>1</v>
      </c>
      <c r="G37" s="188">
        <f t="shared" si="0"/>
        <v>0.73152889539136801</v>
      </c>
      <c r="I37" s="168">
        <v>33</v>
      </c>
      <c r="J37" s="66" t="s">
        <v>189</v>
      </c>
      <c r="K37" s="181">
        <v>57449</v>
      </c>
      <c r="L37" s="180">
        <v>1367</v>
      </c>
      <c r="M37" s="182">
        <v>1</v>
      </c>
      <c r="N37" s="188" t="s">
        <v>247</v>
      </c>
    </row>
    <row r="38" spans="2:14" ht="15.75" thickBot="1" x14ac:dyDescent="0.3">
      <c r="B38" s="168">
        <v>34</v>
      </c>
      <c r="C38" s="64" t="s">
        <v>61</v>
      </c>
      <c r="D38" s="181">
        <v>55062</v>
      </c>
      <c r="E38" s="180">
        <v>3044</v>
      </c>
      <c r="F38" s="182">
        <v>9</v>
      </c>
      <c r="G38" s="187">
        <f t="shared" si="0"/>
        <v>2.9566360052562417</v>
      </c>
      <c r="I38" s="168">
        <v>34</v>
      </c>
      <c r="J38" s="64" t="s">
        <v>61</v>
      </c>
      <c r="K38" s="181">
        <v>55062</v>
      </c>
      <c r="L38" s="180">
        <v>3044</v>
      </c>
      <c r="M38" s="182">
        <v>9</v>
      </c>
      <c r="N38" s="187">
        <f t="shared" ref="N38:N44" si="1">1000*M38/L38</f>
        <v>2.9566360052562417</v>
      </c>
    </row>
    <row r="39" spans="2:14" ht="16.5" thickBot="1" x14ac:dyDescent="0.3">
      <c r="B39" s="168">
        <v>35</v>
      </c>
      <c r="C39" s="170" t="s">
        <v>190</v>
      </c>
      <c r="D39" s="181">
        <v>57546</v>
      </c>
      <c r="E39" s="180">
        <v>1493</v>
      </c>
      <c r="F39" s="182">
        <v>5</v>
      </c>
      <c r="G39" s="172">
        <f t="shared" si="0"/>
        <v>3.3489618218352311</v>
      </c>
      <c r="H39" s="53" t="s">
        <v>170</v>
      </c>
      <c r="I39" s="168">
        <v>35</v>
      </c>
      <c r="J39" s="64" t="s">
        <v>190</v>
      </c>
      <c r="K39" s="181">
        <v>57546</v>
      </c>
      <c r="L39" s="180">
        <v>1493</v>
      </c>
      <c r="M39" s="182">
        <v>2</v>
      </c>
      <c r="N39" s="187">
        <f t="shared" si="1"/>
        <v>1.3395847287340925</v>
      </c>
    </row>
    <row r="40" spans="2:14" ht="16.5" thickBot="1" x14ac:dyDescent="0.3">
      <c r="B40" s="168">
        <v>36</v>
      </c>
      <c r="C40" s="170" t="s">
        <v>65</v>
      </c>
      <c r="D40" s="181">
        <v>57582</v>
      </c>
      <c r="E40" s="180">
        <v>4407</v>
      </c>
      <c r="F40" s="182">
        <v>19</v>
      </c>
      <c r="G40" s="172">
        <f t="shared" si="0"/>
        <v>4.3113228953936922</v>
      </c>
      <c r="H40" s="53"/>
      <c r="I40" s="168">
        <v>36</v>
      </c>
      <c r="J40" s="170" t="s">
        <v>65</v>
      </c>
      <c r="K40" s="181">
        <v>57582</v>
      </c>
      <c r="L40" s="180">
        <v>4407</v>
      </c>
      <c r="M40" s="182">
        <v>19</v>
      </c>
      <c r="N40" s="172">
        <f t="shared" si="1"/>
        <v>4.3113228953936922</v>
      </c>
    </row>
    <row r="41" spans="2:14" ht="16.5" thickBot="1" x14ac:dyDescent="0.3">
      <c r="B41" s="168">
        <v>37</v>
      </c>
      <c r="C41" s="64" t="s">
        <v>191</v>
      </c>
      <c r="D41" s="181">
        <v>57644</v>
      </c>
      <c r="E41" s="180">
        <v>2754</v>
      </c>
      <c r="F41" s="182">
        <v>7</v>
      </c>
      <c r="G41" s="187">
        <f t="shared" si="0"/>
        <v>2.541757443718228</v>
      </c>
      <c r="H41" s="53" t="s">
        <v>170</v>
      </c>
      <c r="I41" s="168">
        <v>37</v>
      </c>
      <c r="J41" s="64" t="s">
        <v>191</v>
      </c>
      <c r="K41" s="181">
        <v>57644</v>
      </c>
      <c r="L41" s="180">
        <v>2754</v>
      </c>
      <c r="M41" s="182">
        <v>6</v>
      </c>
      <c r="N41" s="187">
        <f t="shared" si="1"/>
        <v>2.1786492374727668</v>
      </c>
    </row>
    <row r="42" spans="2:14" ht="16.5" thickBot="1" x14ac:dyDescent="0.3">
      <c r="B42" s="168">
        <v>38</v>
      </c>
      <c r="C42" s="170" t="s">
        <v>192</v>
      </c>
      <c r="D42" s="181">
        <v>57706</v>
      </c>
      <c r="E42" s="180">
        <v>46288</v>
      </c>
      <c r="F42" s="182">
        <v>223</v>
      </c>
      <c r="G42" s="172">
        <f t="shared" si="0"/>
        <v>4.8176633252678878</v>
      </c>
      <c r="H42" s="53" t="s">
        <v>170</v>
      </c>
      <c r="I42" s="168">
        <v>38</v>
      </c>
      <c r="J42" s="170" t="s">
        <v>192</v>
      </c>
      <c r="K42" s="181">
        <v>57706</v>
      </c>
      <c r="L42" s="180">
        <v>46288</v>
      </c>
      <c r="M42" s="182">
        <v>191</v>
      </c>
      <c r="N42" s="172">
        <f t="shared" si="1"/>
        <v>4.1263394400276532</v>
      </c>
    </row>
    <row r="43" spans="2:14" ht="16.5" thickBot="1" x14ac:dyDescent="0.3">
      <c r="B43" s="168">
        <v>39</v>
      </c>
      <c r="C43" s="64" t="s">
        <v>71</v>
      </c>
      <c r="D43" s="181">
        <v>57742</v>
      </c>
      <c r="E43" s="180">
        <v>3899</v>
      </c>
      <c r="F43" s="182">
        <v>6</v>
      </c>
      <c r="G43" s="187">
        <f t="shared" si="0"/>
        <v>1.5388561169530648</v>
      </c>
      <c r="H43" s="53" t="s">
        <v>170</v>
      </c>
      <c r="I43" s="168">
        <v>39</v>
      </c>
      <c r="J43" s="64" t="s">
        <v>71</v>
      </c>
      <c r="K43" s="181">
        <v>57742</v>
      </c>
      <c r="L43" s="180">
        <v>3899</v>
      </c>
      <c r="M43" s="182">
        <v>5</v>
      </c>
      <c r="N43" s="187">
        <f t="shared" si="1"/>
        <v>1.2823800974608874</v>
      </c>
    </row>
    <row r="44" spans="2:14" ht="16.5" thickBot="1" x14ac:dyDescent="0.3">
      <c r="B44" s="168">
        <v>40</v>
      </c>
      <c r="C44" s="170" t="s">
        <v>193</v>
      </c>
      <c r="D44" s="181">
        <v>57948</v>
      </c>
      <c r="E44" s="180">
        <v>2296</v>
      </c>
      <c r="F44" s="182">
        <v>14</v>
      </c>
      <c r="G44" s="172">
        <f t="shared" si="0"/>
        <v>6.0975609756097562</v>
      </c>
      <c r="H44" s="53" t="s">
        <v>170</v>
      </c>
      <c r="I44" s="168">
        <v>40</v>
      </c>
      <c r="J44" s="170" t="s">
        <v>193</v>
      </c>
      <c r="K44" s="181">
        <v>57948</v>
      </c>
      <c r="L44" s="180">
        <v>2296</v>
      </c>
      <c r="M44" s="182">
        <v>10</v>
      </c>
      <c r="N44" s="172">
        <f t="shared" si="1"/>
        <v>4.3554006968641117</v>
      </c>
    </row>
    <row r="45" spans="2:14" ht="15.75" thickBot="1" x14ac:dyDescent="0.3">
      <c r="B45" s="168">
        <v>41</v>
      </c>
      <c r="C45" s="66" t="s">
        <v>75</v>
      </c>
      <c r="D45" s="181">
        <v>57831</v>
      </c>
      <c r="E45" s="180">
        <v>1513</v>
      </c>
      <c r="F45" s="182">
        <v>0</v>
      </c>
      <c r="G45" s="188">
        <f t="shared" si="0"/>
        <v>0</v>
      </c>
      <c r="I45" s="168">
        <v>41</v>
      </c>
      <c r="J45" s="66" t="s">
        <v>75</v>
      </c>
      <c r="K45" s="181">
        <v>57831</v>
      </c>
      <c r="L45" s="180">
        <v>1513</v>
      </c>
      <c r="M45" s="182">
        <v>0</v>
      </c>
      <c r="N45" s="188" t="s">
        <v>241</v>
      </c>
    </row>
    <row r="46" spans="2:14" ht="16.5" thickBot="1" x14ac:dyDescent="0.3">
      <c r="B46" s="168">
        <v>42</v>
      </c>
      <c r="C46" s="64" t="s">
        <v>194</v>
      </c>
      <c r="D46" s="181">
        <v>57902</v>
      </c>
      <c r="E46" s="180">
        <v>9126</v>
      </c>
      <c r="F46" s="182">
        <v>15</v>
      </c>
      <c r="G46" s="187">
        <f t="shared" si="0"/>
        <v>1.6436554898093361</v>
      </c>
      <c r="H46" s="53" t="s">
        <v>170</v>
      </c>
      <c r="I46" s="168">
        <v>42</v>
      </c>
      <c r="J46" s="64" t="s">
        <v>194</v>
      </c>
      <c r="K46" s="181">
        <v>57902</v>
      </c>
      <c r="L46" s="180">
        <v>9126</v>
      </c>
      <c r="M46" s="182">
        <v>14</v>
      </c>
      <c r="N46" s="187">
        <f>1000*M46/L46</f>
        <v>1.5340784571553803</v>
      </c>
    </row>
    <row r="47" spans="2:14" ht="15.75" thickBot="1" x14ac:dyDescent="0.3">
      <c r="B47" s="168">
        <v>43</v>
      </c>
      <c r="C47" s="66" t="s">
        <v>79</v>
      </c>
      <c r="D47" s="181">
        <v>58008</v>
      </c>
      <c r="E47" s="180">
        <v>3834</v>
      </c>
      <c r="F47" s="182">
        <v>3</v>
      </c>
      <c r="G47" s="188">
        <f t="shared" si="0"/>
        <v>0.78247261345852892</v>
      </c>
      <c r="I47" s="168">
        <v>43</v>
      </c>
      <c r="J47" s="66" t="s">
        <v>79</v>
      </c>
      <c r="K47" s="181">
        <v>58008</v>
      </c>
      <c r="L47" s="180">
        <v>3834</v>
      </c>
      <c r="M47" s="182">
        <v>2</v>
      </c>
      <c r="N47" s="188" t="s">
        <v>248</v>
      </c>
    </row>
    <row r="48" spans="2:14" ht="15.75" thickBot="1" x14ac:dyDescent="0.3">
      <c r="B48" s="168">
        <v>44</v>
      </c>
      <c r="C48" s="64" t="s">
        <v>81</v>
      </c>
      <c r="D48" s="181">
        <v>58142</v>
      </c>
      <c r="E48" s="180">
        <v>4332</v>
      </c>
      <c r="F48" s="182">
        <v>5</v>
      </c>
      <c r="G48" s="187">
        <f t="shared" si="0"/>
        <v>1.1542012927054479</v>
      </c>
      <c r="I48" s="168">
        <v>44</v>
      </c>
      <c r="J48" s="64" t="s">
        <v>81</v>
      </c>
      <c r="K48" s="181">
        <v>58142</v>
      </c>
      <c r="L48" s="180">
        <v>4332</v>
      </c>
      <c r="M48" s="182">
        <v>5</v>
      </c>
      <c r="N48" s="187">
        <f>1000*M48/L48</f>
        <v>1.1542012927054479</v>
      </c>
    </row>
    <row r="49" spans="2:14" ht="16.5" thickBot="1" x14ac:dyDescent="0.3">
      <c r="B49" s="168">
        <v>45</v>
      </c>
      <c r="C49" s="170" t="s">
        <v>195</v>
      </c>
      <c r="D49" s="181">
        <v>58204</v>
      </c>
      <c r="E49" s="180">
        <v>1481</v>
      </c>
      <c r="F49" s="182">
        <v>6</v>
      </c>
      <c r="G49" s="172">
        <f t="shared" si="0"/>
        <v>4.0513166779203242</v>
      </c>
      <c r="H49" s="53"/>
      <c r="I49" s="168">
        <v>45</v>
      </c>
      <c r="J49" s="170" t="s">
        <v>195</v>
      </c>
      <c r="K49" s="181">
        <v>58204</v>
      </c>
      <c r="L49" s="180">
        <v>1481</v>
      </c>
      <c r="M49" s="182">
        <v>6</v>
      </c>
      <c r="N49" s="172">
        <f>1000*M49/L49</f>
        <v>4.0513166779203242</v>
      </c>
    </row>
    <row r="50" spans="2:14" ht="16.5" thickBot="1" x14ac:dyDescent="0.3">
      <c r="B50" s="168">
        <v>46</v>
      </c>
      <c r="C50" s="170" t="s">
        <v>196</v>
      </c>
      <c r="D50" s="181">
        <v>55106</v>
      </c>
      <c r="E50" s="180">
        <v>1181</v>
      </c>
      <c r="F50" s="182">
        <v>4</v>
      </c>
      <c r="G50" s="172">
        <f t="shared" si="0"/>
        <v>3.3869602032176123</v>
      </c>
      <c r="H50" s="53" t="s">
        <v>170</v>
      </c>
      <c r="I50" s="168">
        <v>46</v>
      </c>
      <c r="J50" s="64" t="s">
        <v>196</v>
      </c>
      <c r="K50" s="181">
        <v>55106</v>
      </c>
      <c r="L50" s="180">
        <v>1181</v>
      </c>
      <c r="M50" s="182">
        <v>3</v>
      </c>
      <c r="N50" s="187">
        <f>1000*M50/L50</f>
        <v>2.5402201524132093</v>
      </c>
    </row>
    <row r="51" spans="2:14" ht="15.75" thickBot="1" x14ac:dyDescent="0.3">
      <c r="B51" s="168">
        <v>47</v>
      </c>
      <c r="C51" s="64" t="s">
        <v>87</v>
      </c>
      <c r="D51" s="181">
        <v>58259</v>
      </c>
      <c r="E51" s="180">
        <v>4976</v>
      </c>
      <c r="F51" s="182">
        <v>14</v>
      </c>
      <c r="G51" s="187">
        <f t="shared" si="0"/>
        <v>2.8135048231511255</v>
      </c>
      <c r="I51" s="168">
        <v>47</v>
      </c>
      <c r="J51" s="64" t="s">
        <v>87</v>
      </c>
      <c r="K51" s="181">
        <v>58259</v>
      </c>
      <c r="L51" s="180">
        <v>4976</v>
      </c>
      <c r="M51" s="182">
        <v>12</v>
      </c>
      <c r="N51" s="187">
        <f>1000*M51/L51</f>
        <v>2.4115755627009645</v>
      </c>
    </row>
    <row r="52" spans="2:14" ht="15.75" thickBot="1" x14ac:dyDescent="0.3">
      <c r="B52" s="168">
        <v>48</v>
      </c>
      <c r="C52" s="64" t="s">
        <v>89</v>
      </c>
      <c r="D52" s="181">
        <v>58311</v>
      </c>
      <c r="E52" s="180">
        <v>4662</v>
      </c>
      <c r="F52" s="182">
        <v>10</v>
      </c>
      <c r="G52" s="187">
        <f t="shared" si="0"/>
        <v>2.1450021450021448</v>
      </c>
      <c r="I52" s="168">
        <v>48</v>
      </c>
      <c r="J52" s="64" t="s">
        <v>89</v>
      </c>
      <c r="K52" s="181">
        <v>58311</v>
      </c>
      <c r="L52" s="180">
        <v>4662</v>
      </c>
      <c r="M52" s="182">
        <v>8</v>
      </c>
      <c r="N52" s="187">
        <f>1000*M52/L52</f>
        <v>1.716001716001716</v>
      </c>
    </row>
    <row r="53" spans="2:14" ht="15.75" thickBot="1" x14ac:dyDescent="0.3">
      <c r="B53" s="168">
        <v>49</v>
      </c>
      <c r="C53" s="66" t="s">
        <v>197</v>
      </c>
      <c r="D53" s="181">
        <v>58357</v>
      </c>
      <c r="E53" s="180">
        <v>2298</v>
      </c>
      <c r="F53" s="182">
        <v>1</v>
      </c>
      <c r="G53" s="188">
        <f t="shared" si="0"/>
        <v>0.4351610095735422</v>
      </c>
      <c r="I53" s="168">
        <v>49</v>
      </c>
      <c r="J53" s="66" t="s">
        <v>197</v>
      </c>
      <c r="K53" s="181">
        <v>58357</v>
      </c>
      <c r="L53" s="180">
        <v>2298</v>
      </c>
      <c r="M53" s="182">
        <v>0</v>
      </c>
      <c r="N53" s="188" t="s">
        <v>241</v>
      </c>
    </row>
    <row r="54" spans="2:14" ht="15.75" thickBot="1" x14ac:dyDescent="0.3">
      <c r="B54" s="168">
        <v>50</v>
      </c>
      <c r="C54" s="66" t="s">
        <v>198</v>
      </c>
      <c r="D54" s="181">
        <v>58393</v>
      </c>
      <c r="E54" s="180">
        <v>1385</v>
      </c>
      <c r="F54" s="182">
        <v>0</v>
      </c>
      <c r="G54" s="188">
        <f t="shared" si="0"/>
        <v>0</v>
      </c>
      <c r="I54" s="168">
        <v>50</v>
      </c>
      <c r="J54" s="66" t="s">
        <v>198</v>
      </c>
      <c r="K54" s="181">
        <v>58393</v>
      </c>
      <c r="L54" s="180">
        <v>1385</v>
      </c>
      <c r="M54" s="182">
        <v>0</v>
      </c>
      <c r="N54" s="188" t="s">
        <v>241</v>
      </c>
    </row>
    <row r="55" spans="2:14" ht="15.75" thickBot="1" x14ac:dyDescent="0.3">
      <c r="B55" s="168">
        <v>51</v>
      </c>
      <c r="C55" s="66" t="s">
        <v>199</v>
      </c>
      <c r="D55" s="181">
        <v>58464</v>
      </c>
      <c r="E55" s="180">
        <v>1664</v>
      </c>
      <c r="F55" s="182">
        <v>1</v>
      </c>
      <c r="G55" s="188">
        <f t="shared" si="0"/>
        <v>0.60096153846153844</v>
      </c>
      <c r="I55" s="168">
        <v>51</v>
      </c>
      <c r="J55" s="66" t="s">
        <v>199</v>
      </c>
      <c r="K55" s="181">
        <v>58464</v>
      </c>
      <c r="L55" s="180">
        <v>1664</v>
      </c>
      <c r="M55" s="182">
        <v>1</v>
      </c>
      <c r="N55" s="188" t="s">
        <v>249</v>
      </c>
    </row>
    <row r="56" spans="2:14" ht="15.75" thickBot="1" x14ac:dyDescent="0.3">
      <c r="B56" s="168">
        <v>52</v>
      </c>
      <c r="C56" s="66" t="s">
        <v>200</v>
      </c>
      <c r="D56" s="181">
        <v>58534</v>
      </c>
      <c r="E56" s="180">
        <v>1505</v>
      </c>
      <c r="F56" s="182">
        <v>1</v>
      </c>
      <c r="G56" s="188">
        <f t="shared" si="0"/>
        <v>0.66445182724252494</v>
      </c>
      <c r="I56" s="168">
        <v>52</v>
      </c>
      <c r="J56" s="66" t="s">
        <v>200</v>
      </c>
      <c r="K56" s="181">
        <v>58534</v>
      </c>
      <c r="L56" s="180">
        <v>1505</v>
      </c>
      <c r="M56" s="182">
        <v>1</v>
      </c>
      <c r="N56" s="188" t="s">
        <v>250</v>
      </c>
    </row>
    <row r="57" spans="2:14" ht="15.75" thickBot="1" x14ac:dyDescent="0.3">
      <c r="B57" s="168">
        <v>53</v>
      </c>
      <c r="C57" s="64" t="s">
        <v>99</v>
      </c>
      <c r="D57" s="181">
        <v>55160</v>
      </c>
      <c r="E57" s="180">
        <v>3652</v>
      </c>
      <c r="F57" s="182">
        <v>4</v>
      </c>
      <c r="G57" s="187">
        <f t="shared" si="0"/>
        <v>1.095290251916758</v>
      </c>
      <c r="I57" s="168">
        <v>53</v>
      </c>
      <c r="J57" s="64" t="s">
        <v>99</v>
      </c>
      <c r="K57" s="181">
        <v>55160</v>
      </c>
      <c r="L57" s="180">
        <v>3652</v>
      </c>
      <c r="M57" s="182">
        <v>4</v>
      </c>
      <c r="N57" s="187">
        <f>1000*M57/L57</f>
        <v>1.095290251916758</v>
      </c>
    </row>
    <row r="58" spans="2:14" ht="15.75" thickBot="1" x14ac:dyDescent="0.3">
      <c r="B58" s="168">
        <v>54</v>
      </c>
      <c r="C58" s="64" t="s">
        <v>101</v>
      </c>
      <c r="D58" s="181">
        <v>55277</v>
      </c>
      <c r="E58" s="180">
        <v>5881</v>
      </c>
      <c r="F58" s="182">
        <v>13</v>
      </c>
      <c r="G58" s="187">
        <f t="shared" si="0"/>
        <v>2.2105084169358951</v>
      </c>
      <c r="I58" s="168">
        <v>54</v>
      </c>
      <c r="J58" s="64" t="s">
        <v>101</v>
      </c>
      <c r="K58" s="181">
        <v>55277</v>
      </c>
      <c r="L58" s="180">
        <v>5881</v>
      </c>
      <c r="M58" s="182">
        <v>10</v>
      </c>
      <c r="N58" s="187">
        <f>1000*M58/L58</f>
        <v>1.7003910899506887</v>
      </c>
    </row>
    <row r="59" spans="2:14" ht="15.75" thickBot="1" x14ac:dyDescent="0.3">
      <c r="B59" s="168">
        <v>55</v>
      </c>
      <c r="C59" s="64" t="s">
        <v>103</v>
      </c>
      <c r="D59" s="181">
        <v>58552</v>
      </c>
      <c r="E59" s="180">
        <v>3862</v>
      </c>
      <c r="F59" s="182">
        <v>9</v>
      </c>
      <c r="G59" s="187">
        <f t="shared" si="0"/>
        <v>2.3303987571206628</v>
      </c>
      <c r="I59" s="168">
        <v>55</v>
      </c>
      <c r="J59" s="64" t="s">
        <v>103</v>
      </c>
      <c r="K59" s="181">
        <v>58552</v>
      </c>
      <c r="L59" s="180">
        <v>3862</v>
      </c>
      <c r="M59" s="182">
        <v>8</v>
      </c>
      <c r="N59" s="187">
        <f>1000*M59/L59</f>
        <v>2.0714655618850335</v>
      </c>
    </row>
    <row r="60" spans="2:14" ht="15.75" thickBot="1" x14ac:dyDescent="0.3">
      <c r="B60" s="168">
        <v>56</v>
      </c>
      <c r="C60" s="66" t="s">
        <v>105</v>
      </c>
      <c r="D60" s="181">
        <v>58623</v>
      </c>
      <c r="E60" s="180">
        <v>3284</v>
      </c>
      <c r="F60" s="182">
        <v>2</v>
      </c>
      <c r="G60" s="188">
        <f t="shared" si="0"/>
        <v>0.60901339829476253</v>
      </c>
      <c r="I60" s="168">
        <v>56</v>
      </c>
      <c r="J60" s="66" t="s">
        <v>105</v>
      </c>
      <c r="K60" s="181">
        <v>58623</v>
      </c>
      <c r="L60" s="180">
        <v>3284</v>
      </c>
      <c r="M60" s="182">
        <v>2</v>
      </c>
      <c r="N60" s="188" t="s">
        <v>251</v>
      </c>
    </row>
    <row r="61" spans="2:14" ht="16.5" thickBot="1" x14ac:dyDescent="0.3">
      <c r="B61" s="168">
        <v>57</v>
      </c>
      <c r="C61" s="170" t="s">
        <v>201</v>
      </c>
      <c r="D61" s="181">
        <v>58721</v>
      </c>
      <c r="E61" s="180">
        <v>3279</v>
      </c>
      <c r="F61" s="182">
        <v>13</v>
      </c>
      <c r="G61" s="172">
        <f t="shared" si="0"/>
        <v>3.9646233607807257</v>
      </c>
      <c r="H61" s="53" t="s">
        <v>170</v>
      </c>
      <c r="I61" s="168">
        <v>57</v>
      </c>
      <c r="J61" s="170" t="s">
        <v>201</v>
      </c>
      <c r="K61" s="181">
        <v>58721</v>
      </c>
      <c r="L61" s="180">
        <v>3279</v>
      </c>
      <c r="M61" s="182">
        <v>10</v>
      </c>
      <c r="N61" s="172">
        <f>1000*M61/L61</f>
        <v>3.0497102775236353</v>
      </c>
    </row>
    <row r="62" spans="2:14" ht="15.75" thickBot="1" x14ac:dyDescent="0.3">
      <c r="B62" s="168">
        <v>58</v>
      </c>
      <c r="C62" s="66" t="s">
        <v>119</v>
      </c>
      <c r="D62" s="181">
        <v>60169</v>
      </c>
      <c r="E62" s="180">
        <v>2302</v>
      </c>
      <c r="F62" s="182">
        <v>3</v>
      </c>
      <c r="G62" s="187">
        <f t="shared" si="0"/>
        <v>1.3032145960034753</v>
      </c>
      <c r="I62" s="168">
        <v>58</v>
      </c>
      <c r="J62" s="66" t="s">
        <v>119</v>
      </c>
      <c r="K62" s="181">
        <v>60169</v>
      </c>
      <c r="L62" s="180">
        <v>2302</v>
      </c>
      <c r="M62" s="182">
        <v>2</v>
      </c>
      <c r="N62" s="188" t="s">
        <v>252</v>
      </c>
    </row>
    <row r="63" spans="2:14" ht="15.75" thickBot="1" x14ac:dyDescent="0.3">
      <c r="B63" s="168">
        <v>59</v>
      </c>
      <c r="C63" s="170" t="s">
        <v>202</v>
      </c>
      <c r="D63" s="181">
        <v>58794</v>
      </c>
      <c r="E63" s="180">
        <v>1158</v>
      </c>
      <c r="F63" s="182">
        <v>4</v>
      </c>
      <c r="G63" s="172">
        <f t="shared" si="0"/>
        <v>3.4542314335060449</v>
      </c>
      <c r="I63" s="168">
        <v>59</v>
      </c>
      <c r="J63" s="170" t="s">
        <v>202</v>
      </c>
      <c r="K63" s="181">
        <v>58794</v>
      </c>
      <c r="L63" s="180">
        <v>1158</v>
      </c>
      <c r="M63" s="182">
        <v>4</v>
      </c>
      <c r="N63" s="172">
        <f>1000*M63/L63</f>
        <v>3.4542314335060449</v>
      </c>
    </row>
    <row r="64" spans="2:14" ht="15.75" thickBot="1" x14ac:dyDescent="0.3">
      <c r="B64" s="168">
        <v>60</v>
      </c>
      <c r="C64" s="64" t="s">
        <v>125</v>
      </c>
      <c r="D64" s="181">
        <v>58856</v>
      </c>
      <c r="E64" s="180">
        <v>1839</v>
      </c>
      <c r="F64" s="182">
        <v>5</v>
      </c>
      <c r="G64" s="187">
        <f t="shared" si="0"/>
        <v>2.7188689505165851</v>
      </c>
      <c r="I64" s="168">
        <v>60</v>
      </c>
      <c r="J64" s="64" t="s">
        <v>125</v>
      </c>
      <c r="K64" s="181">
        <v>58856</v>
      </c>
      <c r="L64" s="180">
        <v>1839</v>
      </c>
      <c r="M64" s="182">
        <v>5</v>
      </c>
      <c r="N64" s="187">
        <f>1000*M64/L64</f>
        <v>2.7188689505165851</v>
      </c>
    </row>
    <row r="65" spans="2:14" ht="15.75" thickBot="1" x14ac:dyDescent="0.3">
      <c r="B65" s="168">
        <v>61</v>
      </c>
      <c r="C65" s="66" t="s">
        <v>203</v>
      </c>
      <c r="D65" s="181">
        <v>58918</v>
      </c>
      <c r="E65" s="180">
        <v>1652</v>
      </c>
      <c r="F65" s="182">
        <v>1</v>
      </c>
      <c r="G65" s="188">
        <f t="shared" si="0"/>
        <v>0.60532687651331718</v>
      </c>
      <c r="I65" s="168">
        <v>61</v>
      </c>
      <c r="J65" s="66" t="s">
        <v>203</v>
      </c>
      <c r="K65" s="181">
        <v>58918</v>
      </c>
      <c r="L65" s="180">
        <v>1652</v>
      </c>
      <c r="M65" s="182">
        <v>1</v>
      </c>
      <c r="N65" s="188" t="s">
        <v>251</v>
      </c>
    </row>
    <row r="66" spans="2:14" ht="15.75" thickBot="1" x14ac:dyDescent="0.3">
      <c r="B66" s="168">
        <v>62</v>
      </c>
      <c r="C66" s="66" t="s">
        <v>204</v>
      </c>
      <c r="D66" s="181">
        <v>58990</v>
      </c>
      <c r="E66" s="180">
        <v>638</v>
      </c>
      <c r="F66" s="182">
        <v>0</v>
      </c>
      <c r="G66" s="188">
        <f t="shared" si="0"/>
        <v>0</v>
      </c>
      <c r="I66" s="168">
        <v>62</v>
      </c>
      <c r="J66" s="66" t="s">
        <v>204</v>
      </c>
      <c r="K66" s="181">
        <v>58990</v>
      </c>
      <c r="L66" s="180">
        <v>638</v>
      </c>
      <c r="M66" s="182">
        <v>0</v>
      </c>
      <c r="N66" s="188" t="s">
        <v>241</v>
      </c>
    </row>
    <row r="67" spans="2:14" ht="15.75" thickBot="1" x14ac:dyDescent="0.3">
      <c r="B67" s="168">
        <v>63</v>
      </c>
      <c r="C67" s="64" t="s">
        <v>131</v>
      </c>
      <c r="D67" s="181">
        <v>59041</v>
      </c>
      <c r="E67" s="180">
        <v>4796</v>
      </c>
      <c r="F67" s="182">
        <v>7</v>
      </c>
      <c r="G67" s="187">
        <f t="shared" si="0"/>
        <v>1.4595496246872393</v>
      </c>
      <c r="I67" s="168">
        <v>63</v>
      </c>
      <c r="J67" s="64" t="s">
        <v>131</v>
      </c>
      <c r="K67" s="181">
        <v>59041</v>
      </c>
      <c r="L67" s="180">
        <v>4796</v>
      </c>
      <c r="M67" s="182">
        <v>6</v>
      </c>
      <c r="N67" s="187">
        <f>1000*M67/L67</f>
        <v>1.2510425354462051</v>
      </c>
    </row>
    <row r="68" spans="2:14" ht="15.75" thickBot="1" x14ac:dyDescent="0.3">
      <c r="B68" s="168">
        <v>64</v>
      </c>
      <c r="C68" s="66" t="s">
        <v>205</v>
      </c>
      <c r="D68" s="181">
        <v>59238</v>
      </c>
      <c r="E68" s="180">
        <v>1409</v>
      </c>
      <c r="F68" s="182">
        <v>1</v>
      </c>
      <c r="G68" s="188">
        <f t="shared" si="0"/>
        <v>0.70972320794889998</v>
      </c>
      <c r="I68" s="168">
        <v>64</v>
      </c>
      <c r="J68" s="66" t="s">
        <v>205</v>
      </c>
      <c r="K68" s="181">
        <v>59238</v>
      </c>
      <c r="L68" s="180">
        <v>1409</v>
      </c>
      <c r="M68" s="182">
        <v>1</v>
      </c>
      <c r="N68" s="188" t="s">
        <v>253</v>
      </c>
    </row>
    <row r="69" spans="2:14" ht="15.75" thickBot="1" x14ac:dyDescent="0.3">
      <c r="B69" s="168">
        <v>65</v>
      </c>
      <c r="C69" s="64" t="s">
        <v>133</v>
      </c>
      <c r="D69" s="181">
        <v>59130</v>
      </c>
      <c r="E69" s="180">
        <v>1362</v>
      </c>
      <c r="F69" s="182">
        <v>4</v>
      </c>
      <c r="G69" s="187">
        <f t="shared" si="0"/>
        <v>2.9368575624082234</v>
      </c>
      <c r="I69" s="168">
        <v>65</v>
      </c>
      <c r="J69" s="64" t="s">
        <v>133</v>
      </c>
      <c r="K69" s="181">
        <v>59130</v>
      </c>
      <c r="L69" s="180">
        <v>1362</v>
      </c>
      <c r="M69" s="182">
        <v>4</v>
      </c>
      <c r="N69" s="187">
        <f>1000*M69/L69</f>
        <v>2.9368575624082234</v>
      </c>
    </row>
    <row r="70" spans="2:14" ht="15.75" thickBot="1" x14ac:dyDescent="0.3">
      <c r="B70" s="168">
        <v>66</v>
      </c>
      <c r="C70" s="66" t="s">
        <v>206</v>
      </c>
      <c r="D70" s="181">
        <v>59283</v>
      </c>
      <c r="E70" s="180">
        <v>1489</v>
      </c>
      <c r="F70" s="182">
        <v>0</v>
      </c>
      <c r="G70" s="188">
        <f t="shared" ref="G70:G86" si="2">F70*1000/E70</f>
        <v>0</v>
      </c>
      <c r="I70" s="168">
        <v>66</v>
      </c>
      <c r="J70" s="66" t="s">
        <v>206</v>
      </c>
      <c r="K70" s="181">
        <v>59283</v>
      </c>
      <c r="L70" s="180">
        <v>1489</v>
      </c>
      <c r="M70" s="182">
        <v>0</v>
      </c>
      <c r="N70" s="188" t="s">
        <v>241</v>
      </c>
    </row>
    <row r="71" spans="2:14" ht="15.75" thickBot="1" x14ac:dyDescent="0.3">
      <c r="B71" s="168">
        <v>67</v>
      </c>
      <c r="C71" s="66" t="s">
        <v>207</v>
      </c>
      <c r="D71" s="181">
        <v>59434</v>
      </c>
      <c r="E71" s="180">
        <v>1532</v>
      </c>
      <c r="F71" s="182">
        <v>0</v>
      </c>
      <c r="G71" s="188">
        <f t="shared" si="2"/>
        <v>0</v>
      </c>
      <c r="I71" s="168">
        <v>67</v>
      </c>
      <c r="J71" s="66" t="s">
        <v>207</v>
      </c>
      <c r="K71" s="181">
        <v>59434</v>
      </c>
      <c r="L71" s="180">
        <v>1532</v>
      </c>
      <c r="M71" s="182">
        <v>0</v>
      </c>
      <c r="N71" s="188" t="s">
        <v>241</v>
      </c>
    </row>
    <row r="72" spans="2:14" ht="15.75" thickBot="1" x14ac:dyDescent="0.3">
      <c r="B72" s="168">
        <v>68</v>
      </c>
      <c r="C72" s="66" t="s">
        <v>208</v>
      </c>
      <c r="D72" s="181">
        <v>55311</v>
      </c>
      <c r="E72" s="180">
        <v>2207</v>
      </c>
      <c r="F72" s="182">
        <v>1</v>
      </c>
      <c r="G72" s="188">
        <f t="shared" si="2"/>
        <v>0.45310376076121434</v>
      </c>
      <c r="I72" s="168">
        <v>68</v>
      </c>
      <c r="J72" s="66" t="s">
        <v>208</v>
      </c>
      <c r="K72" s="181">
        <v>55311</v>
      </c>
      <c r="L72" s="180">
        <v>2207</v>
      </c>
      <c r="M72" s="182">
        <v>1</v>
      </c>
      <c r="N72" s="188" t="s">
        <v>254</v>
      </c>
    </row>
    <row r="73" spans="2:14" ht="15.75" thickBot="1" x14ac:dyDescent="0.3">
      <c r="B73" s="168">
        <v>69</v>
      </c>
      <c r="C73" s="66" t="s">
        <v>209</v>
      </c>
      <c r="D73" s="181">
        <v>59498</v>
      </c>
      <c r="E73" s="180">
        <v>1274</v>
      </c>
      <c r="F73" s="182">
        <v>0</v>
      </c>
      <c r="G73" s="188">
        <f t="shared" si="2"/>
        <v>0</v>
      </c>
      <c r="I73" s="168">
        <v>69</v>
      </c>
      <c r="J73" s="66" t="s">
        <v>209</v>
      </c>
      <c r="K73" s="181">
        <v>59498</v>
      </c>
      <c r="L73" s="180">
        <v>1274</v>
      </c>
      <c r="M73" s="182">
        <v>0</v>
      </c>
      <c r="N73" s="188" t="s">
        <v>241</v>
      </c>
    </row>
    <row r="74" spans="2:14" ht="16.5" thickBot="1" x14ac:dyDescent="0.3">
      <c r="B74" s="168">
        <v>70</v>
      </c>
      <c r="C74" s="170" t="s">
        <v>210</v>
      </c>
      <c r="D74" s="181">
        <v>59586</v>
      </c>
      <c r="E74" s="180">
        <v>2253</v>
      </c>
      <c r="F74" s="182">
        <v>7</v>
      </c>
      <c r="G74" s="172">
        <f t="shared" si="2"/>
        <v>3.1069684864624945</v>
      </c>
      <c r="H74" s="53" t="s">
        <v>170</v>
      </c>
      <c r="I74" s="168">
        <v>70</v>
      </c>
      <c r="J74" s="64" t="s">
        <v>210</v>
      </c>
      <c r="K74" s="181">
        <v>59586</v>
      </c>
      <c r="L74" s="180">
        <v>2253</v>
      </c>
      <c r="M74" s="182">
        <v>6</v>
      </c>
      <c r="N74" s="187">
        <f>1000*M74/L74</f>
        <v>2.6631158455392812</v>
      </c>
    </row>
    <row r="75" spans="2:14" ht="16.5" thickBot="1" x14ac:dyDescent="0.3">
      <c r="B75" s="168">
        <v>71</v>
      </c>
      <c r="C75" s="195" t="s">
        <v>211</v>
      </c>
      <c r="D75" s="181">
        <v>59327</v>
      </c>
      <c r="E75" s="180">
        <v>4132</v>
      </c>
      <c r="F75" s="182">
        <v>5</v>
      </c>
      <c r="G75" s="187">
        <f t="shared" si="2"/>
        <v>1.2100677637947725</v>
      </c>
      <c r="H75" s="53"/>
      <c r="I75" s="168">
        <v>71</v>
      </c>
      <c r="J75" s="66" t="s">
        <v>211</v>
      </c>
      <c r="K75" s="181">
        <v>59327</v>
      </c>
      <c r="L75" s="180">
        <v>4132</v>
      </c>
      <c r="M75" s="182">
        <v>2</v>
      </c>
      <c r="N75" s="188" t="s">
        <v>255</v>
      </c>
    </row>
    <row r="76" spans="2:14" ht="16.5" thickBot="1" x14ac:dyDescent="0.3">
      <c r="B76" s="168">
        <v>72</v>
      </c>
      <c r="C76" s="64" t="s">
        <v>149</v>
      </c>
      <c r="D76" s="181">
        <v>59416</v>
      </c>
      <c r="E76" s="180">
        <v>2276</v>
      </c>
      <c r="F76" s="182">
        <v>6</v>
      </c>
      <c r="G76" s="187">
        <f t="shared" si="2"/>
        <v>2.6362038664323375</v>
      </c>
      <c r="H76" s="53" t="s">
        <v>170</v>
      </c>
      <c r="I76" s="168">
        <v>72</v>
      </c>
      <c r="J76" s="64" t="s">
        <v>149</v>
      </c>
      <c r="K76" s="181">
        <v>59416</v>
      </c>
      <c r="L76" s="180">
        <v>2276</v>
      </c>
      <c r="M76" s="182">
        <v>4</v>
      </c>
      <c r="N76" s="187">
        <f>1000*M76/L76</f>
        <v>1.7574692442882249</v>
      </c>
    </row>
    <row r="77" spans="2:14" ht="15.75" thickBot="1" x14ac:dyDescent="0.3">
      <c r="B77" s="168">
        <v>73</v>
      </c>
      <c r="C77" s="66" t="s">
        <v>151</v>
      </c>
      <c r="D77" s="181">
        <v>59657</v>
      </c>
      <c r="E77" s="180">
        <v>1528</v>
      </c>
      <c r="F77" s="182">
        <v>1</v>
      </c>
      <c r="G77" s="188">
        <f t="shared" si="2"/>
        <v>0.65445026178010468</v>
      </c>
      <c r="I77" s="168">
        <v>73</v>
      </c>
      <c r="J77" s="66" t="s">
        <v>151</v>
      </c>
      <c r="K77" s="181">
        <v>59657</v>
      </c>
      <c r="L77" s="180">
        <v>1528</v>
      </c>
      <c r="M77" s="182">
        <v>1</v>
      </c>
      <c r="N77" s="188" t="s">
        <v>256</v>
      </c>
    </row>
    <row r="78" spans="2:14" ht="15.75" thickBot="1" x14ac:dyDescent="0.3">
      <c r="B78" s="168">
        <v>74</v>
      </c>
      <c r="C78" s="66" t="s">
        <v>212</v>
      </c>
      <c r="D78" s="181">
        <v>59826</v>
      </c>
      <c r="E78" s="180">
        <v>1728</v>
      </c>
      <c r="F78" s="182">
        <v>1</v>
      </c>
      <c r="G78" s="188">
        <f t="shared" si="2"/>
        <v>0.57870370370370372</v>
      </c>
      <c r="I78" s="168">
        <v>74</v>
      </c>
      <c r="J78" s="66" t="s">
        <v>212</v>
      </c>
      <c r="K78" s="181">
        <v>59826</v>
      </c>
      <c r="L78" s="180">
        <v>1728</v>
      </c>
      <c r="M78" s="182">
        <v>1</v>
      </c>
      <c r="N78" s="188" t="s">
        <v>257</v>
      </c>
    </row>
    <row r="79" spans="2:14" ht="15.75" thickBot="1" x14ac:dyDescent="0.3">
      <c r="B79" s="168">
        <v>75</v>
      </c>
      <c r="C79" s="66" t="s">
        <v>155</v>
      </c>
      <c r="D79" s="181">
        <v>59693</v>
      </c>
      <c r="E79" s="180">
        <v>4583</v>
      </c>
      <c r="F79" s="182">
        <v>4</v>
      </c>
      <c r="G79" s="188">
        <f t="shared" si="2"/>
        <v>0.87279074841806681</v>
      </c>
      <c r="I79" s="168">
        <v>75</v>
      </c>
      <c r="J79" s="66" t="s">
        <v>155</v>
      </c>
      <c r="K79" s="181">
        <v>59693</v>
      </c>
      <c r="L79" s="180">
        <v>4583</v>
      </c>
      <c r="M79" s="182">
        <v>4</v>
      </c>
      <c r="N79" s="188" t="s">
        <v>252</v>
      </c>
    </row>
    <row r="80" spans="2:14" ht="16.5" thickBot="1" x14ac:dyDescent="0.3">
      <c r="B80" s="168">
        <v>76</v>
      </c>
      <c r="C80" s="170" t="s">
        <v>157</v>
      </c>
      <c r="D80" s="181">
        <v>59764</v>
      </c>
      <c r="E80" s="180">
        <v>2190</v>
      </c>
      <c r="F80" s="182">
        <v>13</v>
      </c>
      <c r="G80" s="172">
        <f t="shared" si="2"/>
        <v>5.9360730593607309</v>
      </c>
      <c r="H80" s="53" t="s">
        <v>170</v>
      </c>
      <c r="I80" s="168">
        <v>76</v>
      </c>
      <c r="J80" s="170" t="s">
        <v>157</v>
      </c>
      <c r="K80" s="181">
        <v>59764</v>
      </c>
      <c r="L80" s="180">
        <v>2190</v>
      </c>
      <c r="M80" s="182">
        <v>12</v>
      </c>
      <c r="N80" s="172">
        <f>1000*M80/L80</f>
        <v>5.4794520547945202</v>
      </c>
    </row>
    <row r="81" spans="2:14" ht="15.75" thickBot="1" x14ac:dyDescent="0.3">
      <c r="B81" s="168">
        <v>77</v>
      </c>
      <c r="C81" s="64" t="s">
        <v>213</v>
      </c>
      <c r="D81" s="181">
        <v>59880</v>
      </c>
      <c r="E81" s="180">
        <v>2578</v>
      </c>
      <c r="F81" s="182">
        <v>6</v>
      </c>
      <c r="G81" s="187">
        <f t="shared" si="2"/>
        <v>2.3273855702094646</v>
      </c>
      <c r="I81" s="168">
        <v>77</v>
      </c>
      <c r="J81" s="64" t="s">
        <v>213</v>
      </c>
      <c r="K81" s="181">
        <v>59880</v>
      </c>
      <c r="L81" s="180">
        <v>2578</v>
      </c>
      <c r="M81" s="182">
        <v>6</v>
      </c>
      <c r="N81" s="187">
        <f>1000*M81/L81</f>
        <v>2.3273855702094646</v>
      </c>
    </row>
    <row r="82" spans="2:14" ht="16.5" thickBot="1" x14ac:dyDescent="0.3">
      <c r="B82" s="168">
        <v>78</v>
      </c>
      <c r="C82" s="170" t="s">
        <v>161</v>
      </c>
      <c r="D82" s="181">
        <v>59942</v>
      </c>
      <c r="E82" s="180">
        <v>2121</v>
      </c>
      <c r="F82" s="182">
        <v>17</v>
      </c>
      <c r="G82" s="172">
        <f t="shared" si="2"/>
        <v>8.015087223008015</v>
      </c>
      <c r="H82" s="53" t="s">
        <v>170</v>
      </c>
      <c r="I82" s="168">
        <v>78</v>
      </c>
      <c r="J82" s="170" t="s">
        <v>161</v>
      </c>
      <c r="K82" s="181">
        <v>59942</v>
      </c>
      <c r="L82" s="180">
        <v>2121</v>
      </c>
      <c r="M82" s="182">
        <v>16</v>
      </c>
      <c r="N82" s="172">
        <f>1000*M82/L82</f>
        <v>7.5436115040075435</v>
      </c>
    </row>
    <row r="83" spans="2:14" ht="15.75" thickBot="1" x14ac:dyDescent="0.3">
      <c r="B83" s="168">
        <v>79</v>
      </c>
      <c r="C83" s="64" t="s">
        <v>163</v>
      </c>
      <c r="D83" s="181">
        <v>60026</v>
      </c>
      <c r="E83" s="180">
        <v>951</v>
      </c>
      <c r="F83" s="182">
        <v>1</v>
      </c>
      <c r="G83" s="187">
        <f t="shared" si="2"/>
        <v>1.0515247108307044</v>
      </c>
      <c r="I83" s="168">
        <v>79</v>
      </c>
      <c r="J83" s="64" t="s">
        <v>163</v>
      </c>
      <c r="K83" s="181">
        <v>60026</v>
      </c>
      <c r="L83" s="180">
        <v>951</v>
      </c>
      <c r="M83" s="182">
        <v>1</v>
      </c>
      <c r="N83" s="187">
        <f>1000*M83/L83</f>
        <v>1.0515247108307044</v>
      </c>
    </row>
    <row r="84" spans="2:14" ht="15.75" thickBot="1" x14ac:dyDescent="0.3">
      <c r="B84" s="168">
        <v>80</v>
      </c>
      <c r="C84" s="64" t="s">
        <v>214</v>
      </c>
      <c r="D84" s="181">
        <v>60062</v>
      </c>
      <c r="E84" s="180">
        <v>5954</v>
      </c>
      <c r="F84" s="182">
        <v>7</v>
      </c>
      <c r="G84" s="187">
        <f t="shared" si="2"/>
        <v>1.1756802149815251</v>
      </c>
      <c r="I84" s="168">
        <v>80</v>
      </c>
      <c r="J84" s="64" t="s">
        <v>214</v>
      </c>
      <c r="K84" s="181">
        <v>60062</v>
      </c>
      <c r="L84" s="180">
        <v>5954</v>
      </c>
      <c r="M84" s="182">
        <v>7</v>
      </c>
      <c r="N84" s="187">
        <f>1000*M84/L84</f>
        <v>1.1756802149815251</v>
      </c>
    </row>
    <row r="85" spans="2:14" ht="15.75" thickBot="1" x14ac:dyDescent="0.3">
      <c r="B85" s="169">
        <v>81</v>
      </c>
      <c r="C85" s="68" t="s">
        <v>167</v>
      </c>
      <c r="D85" s="185">
        <v>60099</v>
      </c>
      <c r="E85" s="184">
        <v>1444</v>
      </c>
      <c r="F85" s="186">
        <v>0</v>
      </c>
      <c r="G85" s="188">
        <f t="shared" si="2"/>
        <v>0</v>
      </c>
      <c r="I85" s="169">
        <v>81</v>
      </c>
      <c r="J85" s="68" t="s">
        <v>167</v>
      </c>
      <c r="K85" s="185">
        <v>60099</v>
      </c>
      <c r="L85" s="184">
        <v>1444</v>
      </c>
      <c r="M85" s="186">
        <v>0</v>
      </c>
      <c r="N85" s="188" t="s">
        <v>241</v>
      </c>
    </row>
    <row r="86" spans="2:14" ht="17.25" thickTop="1" thickBot="1" x14ac:dyDescent="0.3">
      <c r="B86" s="396" t="s">
        <v>215</v>
      </c>
      <c r="C86" s="397"/>
      <c r="D86" s="398"/>
      <c r="E86" s="167">
        <f>SUM(E5:E85)</f>
        <v>757359</v>
      </c>
      <c r="F86" s="167">
        <v>2898</v>
      </c>
      <c r="G86" s="172">
        <f t="shared" si="2"/>
        <v>3.826454825254602</v>
      </c>
      <c r="H86" s="53" t="s">
        <v>170</v>
      </c>
      <c r="I86" s="396" t="s">
        <v>215</v>
      </c>
      <c r="J86" s="397"/>
      <c r="K86" s="398"/>
      <c r="L86" s="167">
        <v>757359</v>
      </c>
      <c r="M86" s="167">
        <v>2543</v>
      </c>
      <c r="N86" s="172">
        <f>1000*M86/L86</f>
        <v>3.3577207110498457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20.28515625" customWidth="1"/>
    <col min="5" max="5" width="11.85546875" customWidth="1"/>
    <col min="7" max="7" width="11" customWidth="1"/>
    <col min="10" max="10" width="18.7109375" customWidth="1"/>
    <col min="12" max="12" width="12.28515625" customWidth="1"/>
    <col min="14" max="14" width="11" customWidth="1"/>
  </cols>
  <sheetData>
    <row r="1" spans="2:14" ht="16.5" thickBot="1" x14ac:dyDescent="0.3">
      <c r="B1" s="338"/>
      <c r="C1" s="350">
        <v>44352</v>
      </c>
      <c r="D1" s="338"/>
      <c r="E1" s="338"/>
      <c r="F1" s="338"/>
      <c r="G1" s="338"/>
      <c r="H1" s="338"/>
      <c r="I1" s="338"/>
      <c r="J1" s="350">
        <v>44351</v>
      </c>
      <c r="K1" s="338"/>
      <c r="L1" s="338"/>
      <c r="M1" s="338"/>
      <c r="N1" s="338"/>
    </row>
    <row r="2" spans="2:14" ht="56.25" customHeight="1" thickBot="1" x14ac:dyDescent="0.35">
      <c r="B2" s="393" t="s">
        <v>371</v>
      </c>
      <c r="C2" s="394"/>
      <c r="D2" s="394"/>
      <c r="E2" s="394"/>
      <c r="F2" s="394"/>
      <c r="G2" s="395"/>
      <c r="H2" s="338"/>
      <c r="I2" s="393" t="s">
        <v>370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62.2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16.5" thickTop="1" thickBot="1" x14ac:dyDescent="0.3">
      <c r="B5" s="352">
        <v>1</v>
      </c>
      <c r="C5" s="347" t="s">
        <v>226</v>
      </c>
      <c r="D5" s="345">
        <v>54975</v>
      </c>
      <c r="E5" s="180">
        <v>337954</v>
      </c>
      <c r="F5" s="355">
        <v>82</v>
      </c>
      <c r="G5" s="362">
        <f t="shared" ref="G5:G68" si="0">F5*1000/E5</f>
        <v>0.24263657184113815</v>
      </c>
      <c r="H5" s="351"/>
      <c r="I5" s="352">
        <v>1</v>
      </c>
      <c r="J5" s="347" t="s">
        <v>226</v>
      </c>
      <c r="K5" s="345">
        <v>54975</v>
      </c>
      <c r="L5" s="180">
        <v>337954</v>
      </c>
      <c r="M5" s="355">
        <v>106</v>
      </c>
      <c r="N5" s="362">
        <f t="shared" ref="N5:N68" si="1">M5*1000/L5</f>
        <v>0.31365215384342249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38442</v>
      </c>
      <c r="F6" s="355">
        <v>9</v>
      </c>
      <c r="G6" s="362">
        <f t="shared" si="0"/>
        <v>0.23411893241766818</v>
      </c>
      <c r="H6" s="351"/>
      <c r="I6" s="352">
        <v>2</v>
      </c>
      <c r="J6" s="347" t="s">
        <v>227</v>
      </c>
      <c r="K6" s="345">
        <v>55008</v>
      </c>
      <c r="L6" s="180">
        <v>38442</v>
      </c>
      <c r="M6" s="355">
        <v>12</v>
      </c>
      <c r="N6" s="362">
        <f t="shared" si="1"/>
        <v>0.31215857655689089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23019</v>
      </c>
      <c r="F7" s="355">
        <v>3</v>
      </c>
      <c r="G7" s="362">
        <f t="shared" si="0"/>
        <v>0.13032712107389549</v>
      </c>
      <c r="H7" s="351"/>
      <c r="I7" s="352">
        <v>3</v>
      </c>
      <c r="J7" s="347" t="s">
        <v>228</v>
      </c>
      <c r="K7" s="345">
        <v>55384</v>
      </c>
      <c r="L7" s="180">
        <v>23019</v>
      </c>
      <c r="M7" s="355">
        <v>3</v>
      </c>
      <c r="N7" s="362">
        <f t="shared" si="1"/>
        <v>0.13032712107389549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55597</v>
      </c>
      <c r="F8" s="355">
        <v>20</v>
      </c>
      <c r="G8" s="362">
        <f t="shared" si="0"/>
        <v>0.35973164019641346</v>
      </c>
      <c r="H8" s="351"/>
      <c r="I8" s="352">
        <v>4</v>
      </c>
      <c r="J8" s="347" t="s">
        <v>229</v>
      </c>
      <c r="K8" s="345">
        <v>55259</v>
      </c>
      <c r="L8" s="180">
        <v>55597</v>
      </c>
      <c r="M8" s="355">
        <v>23</v>
      </c>
      <c r="N8" s="362">
        <f t="shared" si="1"/>
        <v>0.41369138622587548</v>
      </c>
    </row>
    <row r="9" spans="2:14" ht="15.75" thickBot="1" x14ac:dyDescent="0.3">
      <c r="B9" s="352">
        <v>5</v>
      </c>
      <c r="C9" s="347" t="s">
        <v>230</v>
      </c>
      <c r="D9" s="345">
        <v>55357</v>
      </c>
      <c r="E9" s="180">
        <v>27484</v>
      </c>
      <c r="F9" s="355">
        <v>12</v>
      </c>
      <c r="G9" s="362">
        <f t="shared" si="0"/>
        <v>0.4366176684616504</v>
      </c>
      <c r="H9" s="351"/>
      <c r="I9" s="352">
        <v>5</v>
      </c>
      <c r="J9" s="347" t="s">
        <v>230</v>
      </c>
      <c r="K9" s="345">
        <v>55357</v>
      </c>
      <c r="L9" s="180">
        <v>27484</v>
      </c>
      <c r="M9" s="355">
        <v>14</v>
      </c>
      <c r="N9" s="362">
        <f t="shared" si="1"/>
        <v>0.50938727987192545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9530</v>
      </c>
      <c r="F10" s="355">
        <v>3</v>
      </c>
      <c r="G10" s="362">
        <f t="shared" si="0"/>
        <v>0.31479538300104931</v>
      </c>
      <c r="H10" s="351"/>
      <c r="I10" s="352">
        <v>6</v>
      </c>
      <c r="J10" s="347" t="s">
        <v>231</v>
      </c>
      <c r="K10" s="345">
        <v>55446</v>
      </c>
      <c r="L10" s="180">
        <v>9530</v>
      </c>
      <c r="M10" s="355">
        <v>3</v>
      </c>
      <c r="N10" s="362">
        <f t="shared" si="1"/>
        <v>0.31479538300104931</v>
      </c>
    </row>
    <row r="11" spans="2:14" ht="15.75" thickBot="1" x14ac:dyDescent="0.3">
      <c r="B11" s="352">
        <v>7</v>
      </c>
      <c r="C11" s="347" t="s">
        <v>172</v>
      </c>
      <c r="D11" s="345">
        <v>55473</v>
      </c>
      <c r="E11" s="373">
        <v>6571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73">
        <v>6571</v>
      </c>
      <c r="M11" s="355">
        <v>0</v>
      </c>
      <c r="N11" s="362">
        <f t="shared" si="1"/>
        <v>0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1091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1091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15484</v>
      </c>
      <c r="F14" s="355">
        <v>7</v>
      </c>
      <c r="G14" s="362">
        <f t="shared" si="0"/>
        <v>0.45207956600361665</v>
      </c>
      <c r="H14" s="351" t="s">
        <v>170</v>
      </c>
      <c r="I14" s="352">
        <v>10</v>
      </c>
      <c r="J14" s="347" t="s">
        <v>13</v>
      </c>
      <c r="K14" s="345">
        <v>55687</v>
      </c>
      <c r="L14" s="373">
        <v>15484</v>
      </c>
      <c r="M14" s="355">
        <v>6</v>
      </c>
      <c r="N14" s="362">
        <f t="shared" si="1"/>
        <v>0.38749677086024281</v>
      </c>
    </row>
    <row r="15" spans="2:14" ht="15.75" thickBot="1" x14ac:dyDescent="0.3">
      <c r="B15" s="352">
        <v>11</v>
      </c>
      <c r="C15" s="347" t="s">
        <v>174</v>
      </c>
      <c r="D15" s="345">
        <v>55776</v>
      </c>
      <c r="E15" s="373">
        <v>1452</v>
      </c>
      <c r="F15" s="355">
        <v>0</v>
      </c>
      <c r="G15" s="362">
        <f t="shared" si="0"/>
        <v>0</v>
      </c>
      <c r="H15" s="351"/>
      <c r="I15" s="352">
        <v>11</v>
      </c>
      <c r="J15" s="347" t="s">
        <v>174</v>
      </c>
      <c r="K15" s="345">
        <v>55776</v>
      </c>
      <c r="L15" s="373">
        <v>1452</v>
      </c>
      <c r="M15" s="355">
        <v>0</v>
      </c>
      <c r="N15" s="362">
        <f t="shared" si="1"/>
        <v>0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13065</v>
      </c>
      <c r="F16" s="355">
        <v>5</v>
      </c>
      <c r="G16" s="362">
        <f t="shared" si="0"/>
        <v>0.38270187523918869</v>
      </c>
      <c r="H16" s="351"/>
      <c r="I16" s="352">
        <v>12</v>
      </c>
      <c r="J16" s="347" t="s">
        <v>17</v>
      </c>
      <c r="K16" s="345">
        <v>55838</v>
      </c>
      <c r="L16" s="373">
        <v>13065</v>
      </c>
      <c r="M16" s="355">
        <v>6</v>
      </c>
      <c r="N16" s="362">
        <f t="shared" si="1"/>
        <v>0.45924225028702642</v>
      </c>
    </row>
    <row r="17" spans="2:14" ht="15.75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73">
        <v>1330</v>
      </c>
      <c r="F18" s="355">
        <v>0</v>
      </c>
      <c r="G18" s="362">
        <f t="shared" si="0"/>
        <v>0</v>
      </c>
      <c r="H18" s="351"/>
      <c r="I18" s="352">
        <v>14</v>
      </c>
      <c r="J18" s="347" t="s">
        <v>176</v>
      </c>
      <c r="K18" s="345">
        <v>56014</v>
      </c>
      <c r="L18" s="373">
        <v>1330</v>
      </c>
      <c r="M18" s="355">
        <v>1</v>
      </c>
      <c r="N18" s="362">
        <f t="shared" si="1"/>
        <v>0.75187969924812026</v>
      </c>
    </row>
    <row r="19" spans="2:14" ht="15.75" thickBot="1" x14ac:dyDescent="0.3">
      <c r="B19" s="352">
        <v>15</v>
      </c>
      <c r="C19" s="347" t="s">
        <v>177</v>
      </c>
      <c r="D19" s="345">
        <v>56096</v>
      </c>
      <c r="E19" s="373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4839</v>
      </c>
      <c r="F20" s="355">
        <v>3</v>
      </c>
      <c r="G20" s="362">
        <f t="shared" si="0"/>
        <v>0.61996280223186606</v>
      </c>
      <c r="H20" s="351"/>
      <c r="I20" s="352">
        <v>16</v>
      </c>
      <c r="J20" s="347" t="s">
        <v>178</v>
      </c>
      <c r="K20" s="345">
        <v>56210</v>
      </c>
      <c r="L20" s="373">
        <v>4839</v>
      </c>
      <c r="M20" s="355">
        <v>3</v>
      </c>
      <c r="N20" s="362">
        <f t="shared" si="1"/>
        <v>0.61996280223186606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1335</v>
      </c>
      <c r="F21" s="355">
        <v>1</v>
      </c>
      <c r="G21" s="362">
        <f t="shared" si="0"/>
        <v>0.74906367041198507</v>
      </c>
      <c r="H21" s="361"/>
      <c r="I21" s="352">
        <v>17</v>
      </c>
      <c r="J21" s="347" t="s">
        <v>179</v>
      </c>
      <c r="K21" s="345">
        <v>56265</v>
      </c>
      <c r="L21" s="373">
        <v>1335</v>
      </c>
      <c r="M21" s="355">
        <v>1</v>
      </c>
      <c r="N21" s="362">
        <f t="shared" si="1"/>
        <v>0.74906367041198507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2384</v>
      </c>
      <c r="M23" s="355">
        <v>0</v>
      </c>
      <c r="N23" s="362">
        <f t="shared" si="1"/>
        <v>0</v>
      </c>
    </row>
    <row r="24" spans="2:14" ht="15.75" thickBot="1" x14ac:dyDescent="0.3">
      <c r="B24" s="352">
        <v>20</v>
      </c>
      <c r="C24" s="347" t="s">
        <v>181</v>
      </c>
      <c r="D24" s="345">
        <v>56425</v>
      </c>
      <c r="E24" s="373">
        <v>2355</v>
      </c>
      <c r="F24" s="355">
        <v>2</v>
      </c>
      <c r="G24" s="362">
        <f t="shared" si="0"/>
        <v>0.84925690021231426</v>
      </c>
      <c r="H24" s="351"/>
      <c r="I24" s="352">
        <v>20</v>
      </c>
      <c r="J24" s="340" t="s">
        <v>181</v>
      </c>
      <c r="K24" s="345">
        <v>56425</v>
      </c>
      <c r="L24" s="373">
        <v>2355</v>
      </c>
      <c r="M24" s="355">
        <v>3</v>
      </c>
      <c r="N24" s="360">
        <f t="shared" si="1"/>
        <v>1.2738853503184713</v>
      </c>
    </row>
    <row r="25" spans="2:14" ht="15.75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1</v>
      </c>
      <c r="G25" s="362">
        <f t="shared" si="0"/>
        <v>0.40080160320641284</v>
      </c>
      <c r="H25" s="351" t="s">
        <v>170</v>
      </c>
      <c r="I25" s="352">
        <v>21</v>
      </c>
      <c r="J25" s="347" t="s">
        <v>182</v>
      </c>
      <c r="K25" s="345">
        <v>56461</v>
      </c>
      <c r="L25" s="373">
        <v>2495</v>
      </c>
      <c r="M25" s="355">
        <v>0</v>
      </c>
      <c r="N25" s="362">
        <f t="shared" si="1"/>
        <v>0</v>
      </c>
    </row>
    <row r="26" spans="2:14" ht="15.75" thickBot="1" x14ac:dyDescent="0.3">
      <c r="B26" s="352">
        <v>22</v>
      </c>
      <c r="C26" s="347" t="s">
        <v>183</v>
      </c>
      <c r="D26" s="345">
        <v>56522</v>
      </c>
      <c r="E26" s="373">
        <v>2690</v>
      </c>
      <c r="F26" s="355">
        <v>1</v>
      </c>
      <c r="G26" s="362">
        <f t="shared" si="0"/>
        <v>0.37174721189591076</v>
      </c>
      <c r="H26" s="351"/>
      <c r="I26" s="352">
        <v>22</v>
      </c>
      <c r="J26" s="347" t="s">
        <v>183</v>
      </c>
      <c r="K26" s="345">
        <v>56522</v>
      </c>
      <c r="L26" s="373">
        <v>2690</v>
      </c>
      <c r="M26" s="355">
        <v>1</v>
      </c>
      <c r="N26" s="362">
        <f t="shared" si="1"/>
        <v>0.37174721189591076</v>
      </c>
    </row>
    <row r="27" spans="2:14" ht="15.75" thickBot="1" x14ac:dyDescent="0.3">
      <c r="B27" s="352">
        <v>23</v>
      </c>
      <c r="C27" s="347" t="s">
        <v>184</v>
      </c>
      <c r="D27" s="345">
        <v>56568</v>
      </c>
      <c r="E27" s="373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4781</v>
      </c>
      <c r="F28" s="355">
        <v>2</v>
      </c>
      <c r="G28" s="362">
        <f t="shared" si="0"/>
        <v>0.41832252666806108</v>
      </c>
      <c r="H28" s="351"/>
      <c r="I28" s="352">
        <v>24</v>
      </c>
      <c r="J28" s="347" t="s">
        <v>185</v>
      </c>
      <c r="K28" s="345">
        <v>56666</v>
      </c>
      <c r="L28" s="373">
        <v>4781</v>
      </c>
      <c r="M28" s="355">
        <v>2</v>
      </c>
      <c r="N28" s="362">
        <f t="shared" si="1"/>
        <v>0.41832252666806108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2342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2342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73">
        <v>1704</v>
      </c>
      <c r="F30" s="355">
        <v>1</v>
      </c>
      <c r="G30" s="362">
        <f t="shared" si="0"/>
        <v>0.58685446009389675</v>
      </c>
      <c r="H30" s="351"/>
      <c r="I30" s="352">
        <v>26</v>
      </c>
      <c r="J30" s="340" t="s">
        <v>187</v>
      </c>
      <c r="K30" s="345">
        <v>56773</v>
      </c>
      <c r="L30" s="373">
        <v>1704</v>
      </c>
      <c r="M30" s="355">
        <v>2</v>
      </c>
      <c r="N30" s="360">
        <f t="shared" si="1"/>
        <v>1.1737089201877935</v>
      </c>
    </row>
    <row r="31" spans="2:14" ht="15.75" thickBot="1" x14ac:dyDescent="0.3">
      <c r="B31" s="352">
        <v>27</v>
      </c>
      <c r="C31" s="347" t="s">
        <v>47</v>
      </c>
      <c r="D31" s="345">
        <v>56844</v>
      </c>
      <c r="E31" s="373">
        <v>3724</v>
      </c>
      <c r="F31" s="355">
        <v>3</v>
      </c>
      <c r="G31" s="362">
        <f t="shared" si="0"/>
        <v>0.80558539205155744</v>
      </c>
      <c r="H31" s="351"/>
      <c r="I31" s="352">
        <v>27</v>
      </c>
      <c r="J31" s="347" t="s">
        <v>47</v>
      </c>
      <c r="K31" s="345">
        <v>56844</v>
      </c>
      <c r="L31" s="373">
        <v>3724</v>
      </c>
      <c r="M31" s="355">
        <v>3</v>
      </c>
      <c r="N31" s="362">
        <f t="shared" si="1"/>
        <v>0.80558539205155744</v>
      </c>
    </row>
    <row r="32" spans="2:14" ht="15.75" thickBot="1" x14ac:dyDescent="0.3">
      <c r="B32" s="352">
        <v>28</v>
      </c>
      <c r="C32" s="347" t="s">
        <v>49</v>
      </c>
      <c r="D32" s="345">
        <v>56988</v>
      </c>
      <c r="E32" s="373">
        <v>3726</v>
      </c>
      <c r="F32" s="355">
        <v>1</v>
      </c>
      <c r="G32" s="362">
        <f t="shared" si="0"/>
        <v>0.26838432635534087</v>
      </c>
      <c r="H32" s="351"/>
      <c r="I32" s="352">
        <v>28</v>
      </c>
      <c r="J32" s="347" t="s">
        <v>49</v>
      </c>
      <c r="K32" s="345">
        <v>56988</v>
      </c>
      <c r="L32" s="373">
        <v>3726</v>
      </c>
      <c r="M32" s="355">
        <v>1</v>
      </c>
      <c r="N32" s="362">
        <f t="shared" si="1"/>
        <v>0.26838432635534087</v>
      </c>
    </row>
    <row r="33" spans="2:14" ht="15.75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1</v>
      </c>
      <c r="G33" s="362">
        <f t="shared" si="0"/>
        <v>0.42372881355932202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1</v>
      </c>
      <c r="N33" s="362">
        <f t="shared" si="1"/>
        <v>0.42372881355932202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73">
        <v>1513</v>
      </c>
      <c r="F34" s="355">
        <v>2</v>
      </c>
      <c r="G34" s="360">
        <f t="shared" si="0"/>
        <v>1.3218770654329148</v>
      </c>
      <c r="H34" s="351"/>
      <c r="I34" s="352">
        <v>30</v>
      </c>
      <c r="J34" s="340" t="s">
        <v>53</v>
      </c>
      <c r="K34" s="345">
        <v>57163</v>
      </c>
      <c r="L34" s="373">
        <v>1513</v>
      </c>
      <c r="M34" s="355">
        <v>2</v>
      </c>
      <c r="N34" s="360">
        <f t="shared" si="1"/>
        <v>1.3218770654329148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1818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1818</v>
      </c>
      <c r="M35" s="355">
        <v>0</v>
      </c>
      <c r="N35" s="362">
        <f t="shared" si="1"/>
        <v>0</v>
      </c>
    </row>
    <row r="36" spans="2:14" ht="15.75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0</v>
      </c>
      <c r="G36" s="362">
        <f t="shared" si="0"/>
        <v>0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2</v>
      </c>
      <c r="N36" s="362">
        <f t="shared" si="1"/>
        <v>0.47103155911446065</v>
      </c>
    </row>
    <row r="37" spans="2:14" ht="15.75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15.75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1</v>
      </c>
      <c r="G38" s="362">
        <f t="shared" si="0"/>
        <v>0.32786885245901637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55">
        <v>1</v>
      </c>
      <c r="N38" s="362">
        <f t="shared" si="1"/>
        <v>0.32786885245901637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1492</v>
      </c>
      <c r="M39" s="355">
        <v>0</v>
      </c>
      <c r="N39" s="362">
        <f t="shared" si="1"/>
        <v>0</v>
      </c>
    </row>
    <row r="40" spans="2:14" ht="15.75" thickBot="1" x14ac:dyDescent="0.3">
      <c r="B40" s="352">
        <v>36</v>
      </c>
      <c r="C40" s="347" t="s">
        <v>65</v>
      </c>
      <c r="D40" s="345">
        <v>57582</v>
      </c>
      <c r="E40" s="373">
        <v>4439</v>
      </c>
      <c r="F40" s="355">
        <v>4</v>
      </c>
      <c r="G40" s="362">
        <f t="shared" si="0"/>
        <v>0.90110385221896827</v>
      </c>
      <c r="H40" s="351" t="s">
        <v>170</v>
      </c>
      <c r="I40" s="352">
        <v>36</v>
      </c>
      <c r="J40" s="347" t="s">
        <v>65</v>
      </c>
      <c r="K40" s="345">
        <v>57582</v>
      </c>
      <c r="L40" s="373">
        <v>4439</v>
      </c>
      <c r="M40" s="355">
        <v>3</v>
      </c>
      <c r="N40" s="362">
        <f t="shared" si="1"/>
        <v>0.6758278891642262</v>
      </c>
    </row>
    <row r="41" spans="2:14" ht="15.75" thickBot="1" x14ac:dyDescent="0.3">
      <c r="B41" s="352">
        <v>37</v>
      </c>
      <c r="C41" s="347" t="s">
        <v>191</v>
      </c>
      <c r="D41" s="345">
        <v>57644</v>
      </c>
      <c r="E41" s="373">
        <v>2736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2736</v>
      </c>
      <c r="M41" s="355">
        <v>0</v>
      </c>
      <c r="N41" s="362">
        <f t="shared" si="1"/>
        <v>0</v>
      </c>
    </row>
    <row r="42" spans="2:14" ht="15.75" thickBot="1" x14ac:dyDescent="0.3">
      <c r="B42" s="352">
        <v>38</v>
      </c>
      <c r="C42" s="347" t="s">
        <v>192</v>
      </c>
      <c r="D42" s="345">
        <v>57706</v>
      </c>
      <c r="E42" s="373">
        <v>46913</v>
      </c>
      <c r="F42" s="355">
        <v>10</v>
      </c>
      <c r="G42" s="362">
        <f t="shared" si="0"/>
        <v>0.21316053119604375</v>
      </c>
      <c r="H42" s="351"/>
      <c r="I42" s="352">
        <v>38</v>
      </c>
      <c r="J42" s="347" t="s">
        <v>192</v>
      </c>
      <c r="K42" s="345">
        <v>57706</v>
      </c>
      <c r="L42" s="373">
        <v>46913</v>
      </c>
      <c r="M42" s="355">
        <v>11</v>
      </c>
      <c r="N42" s="362">
        <f t="shared" si="1"/>
        <v>0.23447658431564811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3876</v>
      </c>
      <c r="F43" s="355">
        <v>0</v>
      </c>
      <c r="G43" s="362">
        <f t="shared" si="0"/>
        <v>0</v>
      </c>
      <c r="H43" s="366"/>
      <c r="I43" s="352">
        <v>39</v>
      </c>
      <c r="J43" s="347" t="s">
        <v>71</v>
      </c>
      <c r="K43" s="345">
        <v>57742</v>
      </c>
      <c r="L43" s="373">
        <v>3876</v>
      </c>
      <c r="M43" s="355">
        <v>0</v>
      </c>
      <c r="N43" s="362">
        <f t="shared" si="1"/>
        <v>0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0</v>
      </c>
      <c r="G44" s="362">
        <f t="shared" si="0"/>
        <v>0</v>
      </c>
      <c r="H44" s="366"/>
      <c r="I44" s="352">
        <v>40</v>
      </c>
      <c r="J44" s="347" t="s">
        <v>193</v>
      </c>
      <c r="K44" s="345">
        <v>57948</v>
      </c>
      <c r="L44" s="373">
        <v>2281</v>
      </c>
      <c r="M44" s="355">
        <v>0</v>
      </c>
      <c r="N44" s="362">
        <f t="shared" si="1"/>
        <v>0</v>
      </c>
    </row>
    <row r="45" spans="2:14" ht="15.75" thickBot="1" x14ac:dyDescent="0.3">
      <c r="B45" s="352">
        <v>41</v>
      </c>
      <c r="C45" s="349" t="s">
        <v>75</v>
      </c>
      <c r="D45" s="345">
        <v>57831</v>
      </c>
      <c r="E45" s="373">
        <v>1489</v>
      </c>
      <c r="F45" s="355">
        <v>5</v>
      </c>
      <c r="G45" s="363">
        <f t="shared" si="0"/>
        <v>3.3579583613163195</v>
      </c>
      <c r="H45" s="351"/>
      <c r="I45" s="352">
        <v>41</v>
      </c>
      <c r="J45" s="349" t="s">
        <v>75</v>
      </c>
      <c r="K45" s="345">
        <v>57831</v>
      </c>
      <c r="L45" s="373">
        <v>1489</v>
      </c>
      <c r="M45" s="355">
        <v>5</v>
      </c>
      <c r="N45" s="363">
        <f t="shared" si="1"/>
        <v>3.3579583613163195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9133</v>
      </c>
      <c r="F46" s="355">
        <v>2</v>
      </c>
      <c r="G46" s="362">
        <f t="shared" si="0"/>
        <v>0.21898609438300667</v>
      </c>
      <c r="H46" s="351"/>
      <c r="I46" s="352">
        <v>42</v>
      </c>
      <c r="J46" s="347" t="s">
        <v>194</v>
      </c>
      <c r="K46" s="345">
        <v>57902</v>
      </c>
      <c r="L46" s="373">
        <v>9133</v>
      </c>
      <c r="M46" s="355">
        <v>2</v>
      </c>
      <c r="N46" s="362">
        <f t="shared" si="1"/>
        <v>0.21898609438300667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7" t="s">
        <v>81</v>
      </c>
      <c r="D48" s="345">
        <v>58142</v>
      </c>
      <c r="E48" s="373">
        <v>4295</v>
      </c>
      <c r="F48" s="355">
        <v>3</v>
      </c>
      <c r="G48" s="362">
        <f t="shared" si="0"/>
        <v>0.69848661233993015</v>
      </c>
      <c r="H48" s="351"/>
      <c r="I48" s="352">
        <v>44</v>
      </c>
      <c r="J48" s="340" t="s">
        <v>81</v>
      </c>
      <c r="K48" s="345">
        <v>58142</v>
      </c>
      <c r="L48" s="373">
        <v>4295</v>
      </c>
      <c r="M48" s="355">
        <v>6</v>
      </c>
      <c r="N48" s="360">
        <f t="shared" si="1"/>
        <v>1.3969732246798603</v>
      </c>
    </row>
    <row r="49" spans="2:14" ht="15.75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15.75" thickBot="1" x14ac:dyDescent="0.3">
      <c r="B50" s="352">
        <v>46</v>
      </c>
      <c r="C50" s="347" t="s">
        <v>196</v>
      </c>
      <c r="D50" s="345">
        <v>55106</v>
      </c>
      <c r="E50" s="373">
        <v>1176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1176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7" t="s">
        <v>87</v>
      </c>
      <c r="D51" s="345">
        <v>58259</v>
      </c>
      <c r="E51" s="373">
        <v>4975</v>
      </c>
      <c r="F51" s="355">
        <v>2</v>
      </c>
      <c r="G51" s="362">
        <f t="shared" si="0"/>
        <v>0.4020100502512563</v>
      </c>
      <c r="H51" s="351"/>
      <c r="I51" s="352">
        <v>47</v>
      </c>
      <c r="J51" s="347" t="s">
        <v>87</v>
      </c>
      <c r="K51" s="345">
        <v>58259</v>
      </c>
      <c r="L51" s="373">
        <v>4975</v>
      </c>
      <c r="M51" s="355">
        <v>2</v>
      </c>
      <c r="N51" s="362">
        <f t="shared" si="1"/>
        <v>0.4020100502512563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4641</v>
      </c>
      <c r="F52" s="355">
        <v>2</v>
      </c>
      <c r="G52" s="362">
        <f t="shared" si="0"/>
        <v>0.43094160741219567</v>
      </c>
      <c r="H52" s="351"/>
      <c r="I52" s="352">
        <v>48</v>
      </c>
      <c r="J52" s="347" t="s">
        <v>89</v>
      </c>
      <c r="K52" s="345">
        <v>58311</v>
      </c>
      <c r="L52" s="373">
        <v>4641</v>
      </c>
      <c r="M52" s="355">
        <v>2</v>
      </c>
      <c r="N52" s="362">
        <f t="shared" si="1"/>
        <v>0.43094160741219567</v>
      </c>
    </row>
    <row r="53" spans="2:14" ht="15.75" thickBot="1" x14ac:dyDescent="0.3">
      <c r="B53" s="352">
        <v>49</v>
      </c>
      <c r="C53" s="347" t="s">
        <v>197</v>
      </c>
      <c r="D53" s="345">
        <v>58357</v>
      </c>
      <c r="E53" s="373">
        <v>2288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2288</v>
      </c>
      <c r="M53" s="355">
        <v>0</v>
      </c>
      <c r="N53" s="362">
        <f t="shared" si="1"/>
        <v>0</v>
      </c>
    </row>
    <row r="54" spans="2:14" ht="15.75" thickBot="1" x14ac:dyDescent="0.3">
      <c r="B54" s="352">
        <v>50</v>
      </c>
      <c r="C54" s="347" t="s">
        <v>198</v>
      </c>
      <c r="D54" s="345">
        <v>58393</v>
      </c>
      <c r="E54" s="373">
        <v>1364</v>
      </c>
      <c r="F54" s="355">
        <v>1</v>
      </c>
      <c r="G54" s="362">
        <f t="shared" si="0"/>
        <v>0.73313782991202348</v>
      </c>
      <c r="H54" s="351"/>
      <c r="I54" s="352">
        <v>50</v>
      </c>
      <c r="J54" s="347" t="s">
        <v>198</v>
      </c>
      <c r="K54" s="345">
        <v>58393</v>
      </c>
      <c r="L54" s="373">
        <v>1364</v>
      </c>
      <c r="M54" s="355">
        <v>1</v>
      </c>
      <c r="N54" s="362">
        <f t="shared" si="1"/>
        <v>0.73313782991202348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73">
        <v>1635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73">
        <v>1635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1511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1511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55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73">
        <v>3629</v>
      </c>
      <c r="M57" s="355">
        <v>5</v>
      </c>
      <c r="N57" s="360">
        <f t="shared" si="1"/>
        <v>1.3777900248002204</v>
      </c>
    </row>
    <row r="58" spans="2:14" ht="15.75" thickBot="1" x14ac:dyDescent="0.3">
      <c r="B58" s="352">
        <v>54</v>
      </c>
      <c r="C58" s="347" t="s">
        <v>101</v>
      </c>
      <c r="D58" s="345">
        <v>55277</v>
      </c>
      <c r="E58" s="373">
        <v>5873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5873</v>
      </c>
      <c r="M58" s="355">
        <v>0</v>
      </c>
      <c r="N58" s="362">
        <f t="shared" si="1"/>
        <v>0</v>
      </c>
    </row>
    <row r="59" spans="2:14" ht="15.75" thickBot="1" x14ac:dyDescent="0.3">
      <c r="B59" s="352">
        <v>55</v>
      </c>
      <c r="C59" s="347" t="s">
        <v>103</v>
      </c>
      <c r="D59" s="345">
        <v>58552</v>
      </c>
      <c r="E59" s="373">
        <v>3854</v>
      </c>
      <c r="F59" s="355">
        <v>3</v>
      </c>
      <c r="G59" s="362">
        <f t="shared" si="0"/>
        <v>0.77841203943954329</v>
      </c>
      <c r="H59" s="351"/>
      <c r="I59" s="352">
        <v>55</v>
      </c>
      <c r="J59" s="347" t="s">
        <v>103</v>
      </c>
      <c r="K59" s="345">
        <v>58552</v>
      </c>
      <c r="L59" s="373">
        <v>3854</v>
      </c>
      <c r="M59" s="355">
        <v>3</v>
      </c>
      <c r="N59" s="362">
        <f t="shared" si="1"/>
        <v>0.77841203943954329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3281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3281</v>
      </c>
      <c r="M60" s="355">
        <v>0</v>
      </c>
      <c r="N60" s="362">
        <f t="shared" si="1"/>
        <v>0</v>
      </c>
    </row>
    <row r="61" spans="2:14" ht="15.75" thickBot="1" x14ac:dyDescent="0.3">
      <c r="B61" s="352">
        <v>57</v>
      </c>
      <c r="C61" s="347" t="s">
        <v>201</v>
      </c>
      <c r="D61" s="345">
        <v>58721</v>
      </c>
      <c r="E61" s="373">
        <v>3276</v>
      </c>
      <c r="F61" s="355">
        <v>0</v>
      </c>
      <c r="G61" s="362">
        <f t="shared" si="0"/>
        <v>0</v>
      </c>
      <c r="H61" s="351"/>
      <c r="I61" s="352">
        <v>57</v>
      </c>
      <c r="J61" s="347" t="s">
        <v>201</v>
      </c>
      <c r="K61" s="345">
        <v>58721</v>
      </c>
      <c r="L61" s="373">
        <v>3276</v>
      </c>
      <c r="M61" s="355">
        <v>0</v>
      </c>
      <c r="N61" s="362">
        <f t="shared" si="1"/>
        <v>0</v>
      </c>
    </row>
    <row r="62" spans="2:14" ht="15.75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15.75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15.75" thickBot="1" x14ac:dyDescent="0.3">
      <c r="B64" s="352">
        <v>60</v>
      </c>
      <c r="C64" s="347" t="s">
        <v>125</v>
      </c>
      <c r="D64" s="345">
        <v>58856</v>
      </c>
      <c r="E64" s="373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1817</v>
      </c>
      <c r="M64" s="355">
        <v>0</v>
      </c>
      <c r="N64" s="362">
        <f t="shared" si="1"/>
        <v>0</v>
      </c>
    </row>
    <row r="65" spans="2:14" ht="15.75" thickBot="1" x14ac:dyDescent="0.3">
      <c r="B65" s="352">
        <v>61</v>
      </c>
      <c r="C65" s="347" t="s">
        <v>203</v>
      </c>
      <c r="D65" s="345">
        <v>58918</v>
      </c>
      <c r="E65" s="373">
        <v>1641</v>
      </c>
      <c r="F65" s="355">
        <v>0</v>
      </c>
      <c r="G65" s="362">
        <f t="shared" si="0"/>
        <v>0</v>
      </c>
      <c r="H65" s="351"/>
      <c r="I65" s="352">
        <v>61</v>
      </c>
      <c r="J65" s="347" t="s">
        <v>203</v>
      </c>
      <c r="K65" s="345">
        <v>58918</v>
      </c>
      <c r="L65" s="373">
        <v>1641</v>
      </c>
      <c r="M65" s="355">
        <v>1</v>
      </c>
      <c r="N65" s="362">
        <f t="shared" si="1"/>
        <v>0.60938452163315049</v>
      </c>
    </row>
    <row r="66" spans="2:14" ht="15.75" thickBot="1" x14ac:dyDescent="0.3">
      <c r="B66" s="352">
        <v>62</v>
      </c>
      <c r="C66" s="347" t="s">
        <v>204</v>
      </c>
      <c r="D66" s="345">
        <v>58990</v>
      </c>
      <c r="E66" s="373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4758</v>
      </c>
      <c r="F67" s="355">
        <v>1</v>
      </c>
      <c r="G67" s="362">
        <f t="shared" si="0"/>
        <v>0.2101723413198823</v>
      </c>
      <c r="H67" s="351"/>
      <c r="I67" s="352">
        <v>63</v>
      </c>
      <c r="J67" s="347" t="s">
        <v>131</v>
      </c>
      <c r="K67" s="345">
        <v>59041</v>
      </c>
      <c r="L67" s="373">
        <v>4758</v>
      </c>
      <c r="M67" s="355">
        <v>1</v>
      </c>
      <c r="N67" s="362">
        <f t="shared" si="1"/>
        <v>0.2101723413198823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1405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1405</v>
      </c>
      <c r="M68" s="355">
        <v>0</v>
      </c>
      <c r="N68" s="362">
        <f t="shared" si="1"/>
        <v>0</v>
      </c>
    </row>
    <row r="69" spans="2:14" ht="15.75" thickBot="1" x14ac:dyDescent="0.3">
      <c r="B69" s="352">
        <v>65</v>
      </c>
      <c r="C69" s="340" t="s">
        <v>133</v>
      </c>
      <c r="D69" s="345">
        <v>59130</v>
      </c>
      <c r="E69" s="373">
        <v>1376</v>
      </c>
      <c r="F69" s="355">
        <v>2</v>
      </c>
      <c r="G69" s="360">
        <f t="shared" ref="G69:G85" si="2">F69*1000/E69</f>
        <v>1.4534883720930232</v>
      </c>
      <c r="H69" s="351"/>
      <c r="I69" s="352">
        <v>65</v>
      </c>
      <c r="J69" s="340" t="s">
        <v>133</v>
      </c>
      <c r="K69" s="345">
        <v>59130</v>
      </c>
      <c r="L69" s="373">
        <v>1376</v>
      </c>
      <c r="M69" s="355">
        <v>2</v>
      </c>
      <c r="N69" s="360">
        <f t="shared" ref="N69:N85" si="3">M69*1000/L69</f>
        <v>1.4534883720930232</v>
      </c>
    </row>
    <row r="70" spans="2:14" ht="15.7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55">
        <v>0</v>
      </c>
      <c r="G70" s="362">
        <f t="shared" si="2"/>
        <v>0</v>
      </c>
      <c r="H70" s="351"/>
      <c r="I70" s="352">
        <v>66</v>
      </c>
      <c r="J70" s="347" t="s">
        <v>206</v>
      </c>
      <c r="K70" s="345">
        <v>59283</v>
      </c>
      <c r="L70" s="373">
        <v>1481</v>
      </c>
      <c r="M70" s="355">
        <v>0</v>
      </c>
      <c r="N70" s="362">
        <f t="shared" si="3"/>
        <v>0</v>
      </c>
    </row>
    <row r="71" spans="2:14" ht="15.75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1</v>
      </c>
      <c r="G71" s="362">
        <f t="shared" si="2"/>
        <v>0.65402223675604976</v>
      </c>
      <c r="H71" s="351" t="s">
        <v>170</v>
      </c>
      <c r="I71" s="352">
        <v>67</v>
      </c>
      <c r="J71" s="347" t="s">
        <v>207</v>
      </c>
      <c r="K71" s="345">
        <v>59434</v>
      </c>
      <c r="L71" s="373">
        <v>1529</v>
      </c>
      <c r="M71" s="355">
        <v>0</v>
      </c>
      <c r="N71" s="362">
        <f t="shared" si="3"/>
        <v>0</v>
      </c>
    </row>
    <row r="72" spans="2:14" ht="15.75" thickBot="1" x14ac:dyDescent="0.3">
      <c r="B72" s="352">
        <v>68</v>
      </c>
      <c r="C72" s="347" t="s">
        <v>208</v>
      </c>
      <c r="D72" s="345">
        <v>55311</v>
      </c>
      <c r="E72" s="373">
        <v>2209</v>
      </c>
      <c r="F72" s="355">
        <v>0</v>
      </c>
      <c r="G72" s="362">
        <f t="shared" si="2"/>
        <v>0</v>
      </c>
      <c r="H72" s="351"/>
      <c r="I72" s="352">
        <v>68</v>
      </c>
      <c r="J72" s="347" t="s">
        <v>208</v>
      </c>
      <c r="K72" s="345">
        <v>55311</v>
      </c>
      <c r="L72" s="373">
        <v>2209</v>
      </c>
      <c r="M72" s="355">
        <v>1</v>
      </c>
      <c r="N72" s="362">
        <f t="shared" si="3"/>
        <v>0.45269352648257127</v>
      </c>
    </row>
    <row r="73" spans="2:14" ht="15.75" thickBot="1" x14ac:dyDescent="0.3">
      <c r="B73" s="352">
        <v>69</v>
      </c>
      <c r="C73" s="347" t="s">
        <v>209</v>
      </c>
      <c r="D73" s="345">
        <v>59498</v>
      </c>
      <c r="E73" s="373">
        <v>1262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1262</v>
      </c>
      <c r="M73" s="355">
        <v>0</v>
      </c>
      <c r="N73" s="362">
        <f t="shared" si="3"/>
        <v>0</v>
      </c>
    </row>
    <row r="74" spans="2:14" ht="15.75" thickBot="1" x14ac:dyDescent="0.3">
      <c r="B74" s="352">
        <v>70</v>
      </c>
      <c r="C74" s="340" t="s">
        <v>210</v>
      </c>
      <c r="D74" s="345">
        <v>59586</v>
      </c>
      <c r="E74" s="373">
        <v>2241</v>
      </c>
      <c r="F74" s="355">
        <v>3</v>
      </c>
      <c r="G74" s="360">
        <f t="shared" si="2"/>
        <v>1.3386880856760375</v>
      </c>
      <c r="H74" s="351"/>
      <c r="I74" s="352">
        <v>70</v>
      </c>
      <c r="J74" s="340" t="s">
        <v>210</v>
      </c>
      <c r="K74" s="345">
        <v>59586</v>
      </c>
      <c r="L74" s="373">
        <v>2241</v>
      </c>
      <c r="M74" s="355">
        <v>3</v>
      </c>
      <c r="N74" s="360">
        <f t="shared" si="3"/>
        <v>1.3386880856760375</v>
      </c>
    </row>
    <row r="75" spans="2:14" ht="15.75" thickBot="1" x14ac:dyDescent="0.3">
      <c r="B75" s="352">
        <v>71</v>
      </c>
      <c r="C75" s="347" t="s">
        <v>211</v>
      </c>
      <c r="D75" s="345">
        <v>59327</v>
      </c>
      <c r="E75" s="373">
        <v>4120</v>
      </c>
      <c r="F75" s="355">
        <v>1</v>
      </c>
      <c r="G75" s="362">
        <f t="shared" si="2"/>
        <v>0.24271844660194175</v>
      </c>
      <c r="H75" s="351"/>
      <c r="I75" s="352">
        <v>71</v>
      </c>
      <c r="J75" s="347" t="s">
        <v>211</v>
      </c>
      <c r="K75" s="345">
        <v>59327</v>
      </c>
      <c r="L75" s="373">
        <v>4120</v>
      </c>
      <c r="M75" s="355">
        <v>1</v>
      </c>
      <c r="N75" s="362">
        <f t="shared" si="3"/>
        <v>0.24271844660194175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73">
        <v>2276</v>
      </c>
      <c r="F76" s="355">
        <v>3</v>
      </c>
      <c r="G76" s="360">
        <f t="shared" si="2"/>
        <v>1.3181019332161688</v>
      </c>
      <c r="H76" s="351"/>
      <c r="I76" s="352">
        <v>72</v>
      </c>
      <c r="J76" s="340" t="s">
        <v>149</v>
      </c>
      <c r="K76" s="345">
        <v>59416</v>
      </c>
      <c r="L76" s="373">
        <v>2276</v>
      </c>
      <c r="M76" s="355">
        <v>3</v>
      </c>
      <c r="N76" s="360">
        <f t="shared" si="3"/>
        <v>1.3181019332161688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1516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1516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0" t="s">
        <v>212</v>
      </c>
      <c r="D78" s="345">
        <v>59826</v>
      </c>
      <c r="E78" s="373">
        <v>1721</v>
      </c>
      <c r="F78" s="355">
        <v>3</v>
      </c>
      <c r="G78" s="360">
        <f t="shared" si="2"/>
        <v>1.7431725740848345</v>
      </c>
      <c r="H78" s="351"/>
      <c r="I78" s="352">
        <v>74</v>
      </c>
      <c r="J78" s="340" t="s">
        <v>212</v>
      </c>
      <c r="K78" s="345">
        <v>59826</v>
      </c>
      <c r="L78" s="373">
        <v>1721</v>
      </c>
      <c r="M78" s="355">
        <v>3</v>
      </c>
      <c r="N78" s="360">
        <f t="shared" si="3"/>
        <v>1.7431725740848345</v>
      </c>
    </row>
    <row r="79" spans="2:14" ht="15.75" thickBot="1" x14ac:dyDescent="0.3">
      <c r="B79" s="352">
        <v>75</v>
      </c>
      <c r="C79" s="347" t="s">
        <v>155</v>
      </c>
      <c r="D79" s="345">
        <v>59693</v>
      </c>
      <c r="E79" s="373">
        <v>4594</v>
      </c>
      <c r="F79" s="355">
        <v>1</v>
      </c>
      <c r="G79" s="362">
        <f t="shared" si="2"/>
        <v>0.21767522855898999</v>
      </c>
      <c r="H79" s="351"/>
      <c r="I79" s="352">
        <v>75</v>
      </c>
      <c r="J79" s="347" t="s">
        <v>155</v>
      </c>
      <c r="K79" s="345">
        <v>59693</v>
      </c>
      <c r="L79" s="373">
        <v>4594</v>
      </c>
      <c r="M79" s="355">
        <v>1</v>
      </c>
      <c r="N79" s="362">
        <f t="shared" si="3"/>
        <v>0.21767522855898999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2184</v>
      </c>
      <c r="F80" s="355">
        <v>1</v>
      </c>
      <c r="G80" s="362">
        <f t="shared" si="2"/>
        <v>0.45787545787545786</v>
      </c>
      <c r="H80" s="351"/>
      <c r="I80" s="352">
        <v>76</v>
      </c>
      <c r="J80" s="347" t="s">
        <v>157</v>
      </c>
      <c r="K80" s="345">
        <v>59764</v>
      </c>
      <c r="L80" s="373">
        <v>2184</v>
      </c>
      <c r="M80" s="355">
        <v>2</v>
      </c>
      <c r="N80" s="362">
        <f t="shared" si="3"/>
        <v>0.91575091575091572</v>
      </c>
    </row>
    <row r="81" spans="2:14" ht="15.75" thickBot="1" x14ac:dyDescent="0.3">
      <c r="B81" s="352">
        <v>77</v>
      </c>
      <c r="C81" s="347" t="s">
        <v>213</v>
      </c>
      <c r="D81" s="345">
        <v>59880</v>
      </c>
      <c r="E81" s="373">
        <v>2562</v>
      </c>
      <c r="F81" s="355">
        <v>1</v>
      </c>
      <c r="G81" s="362">
        <f t="shared" si="2"/>
        <v>0.39032006245120998</v>
      </c>
      <c r="H81" s="351" t="s">
        <v>170</v>
      </c>
      <c r="I81" s="352">
        <v>77</v>
      </c>
      <c r="J81" s="347" t="s">
        <v>213</v>
      </c>
      <c r="K81" s="345">
        <v>59880</v>
      </c>
      <c r="L81" s="373">
        <v>2562</v>
      </c>
      <c r="M81" s="355">
        <v>0</v>
      </c>
      <c r="N81" s="362">
        <f t="shared" si="3"/>
        <v>0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2108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2108</v>
      </c>
      <c r="M82" s="355">
        <v>0</v>
      </c>
      <c r="N82" s="362">
        <f t="shared" si="3"/>
        <v>0</v>
      </c>
    </row>
    <row r="83" spans="2:14" ht="15.75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15.75" thickBot="1" x14ac:dyDescent="0.3">
      <c r="B84" s="352">
        <v>80</v>
      </c>
      <c r="C84" s="347" t="s">
        <v>214</v>
      </c>
      <c r="D84" s="345">
        <v>60062</v>
      </c>
      <c r="E84" s="373">
        <v>5931</v>
      </c>
      <c r="F84" s="355">
        <v>2</v>
      </c>
      <c r="G84" s="362">
        <f t="shared" si="2"/>
        <v>0.33721126285617942</v>
      </c>
      <c r="H84" s="351"/>
      <c r="I84" s="352">
        <v>80</v>
      </c>
      <c r="J84" s="347" t="s">
        <v>214</v>
      </c>
      <c r="K84" s="345">
        <v>60062</v>
      </c>
      <c r="L84" s="373">
        <v>5931</v>
      </c>
      <c r="M84" s="355">
        <v>2</v>
      </c>
      <c r="N84" s="362">
        <f t="shared" si="3"/>
        <v>0.33721126285617942</v>
      </c>
    </row>
    <row r="85" spans="2:14" ht="15.75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759201</v>
      </c>
      <c r="F86" s="344">
        <f>SUM(F5:F85)</f>
        <v>216</v>
      </c>
      <c r="G86" s="371">
        <f>F86*1000/E86</f>
        <v>0.28450963578815097</v>
      </c>
      <c r="H86" s="361"/>
      <c r="I86" s="415" t="s">
        <v>215</v>
      </c>
      <c r="J86" s="416"/>
      <c r="K86" s="417"/>
      <c r="L86" s="370">
        <f>SUM(L5:L85)</f>
        <v>759201</v>
      </c>
      <c r="M86" s="344">
        <f>SUM(M5:M85)</f>
        <v>256</v>
      </c>
      <c r="N86" s="371">
        <f>M86*1000/L86</f>
        <v>0.33719660537854929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3" max="3" width="18.5703125" customWidth="1"/>
    <col min="5" max="5" width="12.42578125" customWidth="1"/>
    <col min="7" max="7" width="10.42578125" customWidth="1"/>
    <col min="10" max="10" width="18.140625" customWidth="1"/>
    <col min="12" max="12" width="12.5703125" customWidth="1"/>
    <col min="14" max="14" width="11.28515625" customWidth="1"/>
  </cols>
  <sheetData>
    <row r="1" spans="2:14" ht="16.5" thickBot="1" x14ac:dyDescent="0.3">
      <c r="B1" s="338"/>
      <c r="C1" s="350">
        <v>44353</v>
      </c>
      <c r="D1" s="338"/>
      <c r="E1" s="338"/>
      <c r="F1" s="338"/>
      <c r="G1" s="338"/>
      <c r="H1" s="338"/>
      <c r="I1" s="338"/>
      <c r="J1" s="350">
        <v>44352</v>
      </c>
      <c r="K1" s="338"/>
      <c r="L1" s="338"/>
      <c r="M1" s="338"/>
      <c r="N1" s="338"/>
    </row>
    <row r="2" spans="2:14" ht="56.25" customHeight="1" thickBot="1" x14ac:dyDescent="0.35">
      <c r="B2" s="393" t="s">
        <v>372</v>
      </c>
      <c r="C2" s="394"/>
      <c r="D2" s="394"/>
      <c r="E2" s="394"/>
      <c r="F2" s="394"/>
      <c r="G2" s="395"/>
      <c r="H2" s="338"/>
      <c r="I2" s="393" t="s">
        <v>371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56.2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16.5" thickTop="1" thickBot="1" x14ac:dyDescent="0.3">
      <c r="B5" s="352">
        <v>1</v>
      </c>
      <c r="C5" s="347" t="s">
        <v>226</v>
      </c>
      <c r="D5" s="345">
        <v>54975</v>
      </c>
      <c r="E5" s="180">
        <v>337954</v>
      </c>
      <c r="F5" s="355">
        <v>76</v>
      </c>
      <c r="G5" s="362">
        <f t="shared" ref="G5:G68" si="0">F5*1000/E5</f>
        <v>0.22488267634056705</v>
      </c>
      <c r="H5" s="351"/>
      <c r="I5" s="352">
        <v>1</v>
      </c>
      <c r="J5" s="347" t="s">
        <v>226</v>
      </c>
      <c r="K5" s="345">
        <v>54975</v>
      </c>
      <c r="L5" s="180">
        <v>337954</v>
      </c>
      <c r="M5" s="355">
        <v>82</v>
      </c>
      <c r="N5" s="362">
        <f t="shared" ref="N5:N68" si="1">M5*1000/L5</f>
        <v>0.24263657184113815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38442</v>
      </c>
      <c r="F6" s="355">
        <v>8</v>
      </c>
      <c r="G6" s="362">
        <f t="shared" si="0"/>
        <v>0.20810571770459393</v>
      </c>
      <c r="H6" s="351"/>
      <c r="I6" s="352">
        <v>2</v>
      </c>
      <c r="J6" s="347" t="s">
        <v>227</v>
      </c>
      <c r="K6" s="345">
        <v>55008</v>
      </c>
      <c r="L6" s="180">
        <v>38442</v>
      </c>
      <c r="M6" s="355">
        <v>9</v>
      </c>
      <c r="N6" s="362">
        <f t="shared" si="1"/>
        <v>0.23411893241766818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23019</v>
      </c>
      <c r="F7" s="355">
        <v>3</v>
      </c>
      <c r="G7" s="362">
        <f t="shared" si="0"/>
        <v>0.13032712107389549</v>
      </c>
      <c r="H7" s="351"/>
      <c r="I7" s="352">
        <v>3</v>
      </c>
      <c r="J7" s="347" t="s">
        <v>228</v>
      </c>
      <c r="K7" s="345">
        <v>55384</v>
      </c>
      <c r="L7" s="180">
        <v>23019</v>
      </c>
      <c r="M7" s="355">
        <v>3</v>
      </c>
      <c r="N7" s="362">
        <f t="shared" si="1"/>
        <v>0.13032712107389549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55597</v>
      </c>
      <c r="F8" s="355">
        <v>18</v>
      </c>
      <c r="G8" s="362">
        <f t="shared" si="0"/>
        <v>0.32375847617677211</v>
      </c>
      <c r="H8" s="351"/>
      <c r="I8" s="352">
        <v>4</v>
      </c>
      <c r="J8" s="347" t="s">
        <v>229</v>
      </c>
      <c r="K8" s="345">
        <v>55259</v>
      </c>
      <c r="L8" s="180">
        <v>55597</v>
      </c>
      <c r="M8" s="355">
        <v>20</v>
      </c>
      <c r="N8" s="362">
        <f t="shared" si="1"/>
        <v>0.35973164019641346</v>
      </c>
    </row>
    <row r="9" spans="2:14" ht="15.75" thickBot="1" x14ac:dyDescent="0.3">
      <c r="B9" s="352">
        <v>5</v>
      </c>
      <c r="C9" s="347" t="s">
        <v>230</v>
      </c>
      <c r="D9" s="345">
        <v>55357</v>
      </c>
      <c r="E9" s="180">
        <v>27484</v>
      </c>
      <c r="F9" s="355">
        <v>11</v>
      </c>
      <c r="G9" s="362">
        <f t="shared" si="0"/>
        <v>0.40023286275651287</v>
      </c>
      <c r="H9" s="351"/>
      <c r="I9" s="352">
        <v>5</v>
      </c>
      <c r="J9" s="347" t="s">
        <v>230</v>
      </c>
      <c r="K9" s="345">
        <v>55357</v>
      </c>
      <c r="L9" s="180">
        <v>27484</v>
      </c>
      <c r="M9" s="355">
        <v>12</v>
      </c>
      <c r="N9" s="362">
        <f t="shared" si="1"/>
        <v>0.4366176684616504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9530</v>
      </c>
      <c r="F10" s="355">
        <v>4</v>
      </c>
      <c r="G10" s="362">
        <f t="shared" si="0"/>
        <v>0.41972717733473242</v>
      </c>
      <c r="H10" s="351" t="s">
        <v>170</v>
      </c>
      <c r="I10" s="352">
        <v>6</v>
      </c>
      <c r="J10" s="347" t="s">
        <v>231</v>
      </c>
      <c r="K10" s="345">
        <v>55446</v>
      </c>
      <c r="L10" s="180">
        <v>9530</v>
      </c>
      <c r="M10" s="355">
        <v>3</v>
      </c>
      <c r="N10" s="362">
        <f t="shared" si="1"/>
        <v>0.31479538300104931</v>
      </c>
    </row>
    <row r="11" spans="2:14" ht="15.75" thickBot="1" x14ac:dyDescent="0.3">
      <c r="B11" s="352">
        <v>7</v>
      </c>
      <c r="C11" s="347" t="s">
        <v>172</v>
      </c>
      <c r="D11" s="345">
        <v>55473</v>
      </c>
      <c r="E11" s="373">
        <v>6571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73">
        <v>6571</v>
      </c>
      <c r="M11" s="355">
        <v>0</v>
      </c>
      <c r="N11" s="362">
        <f t="shared" si="1"/>
        <v>0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1091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1091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15484</v>
      </c>
      <c r="F14" s="355">
        <v>7</v>
      </c>
      <c r="G14" s="362">
        <f t="shared" si="0"/>
        <v>0.45207956600361665</v>
      </c>
      <c r="H14" s="351"/>
      <c r="I14" s="352">
        <v>10</v>
      </c>
      <c r="J14" s="347" t="s">
        <v>13</v>
      </c>
      <c r="K14" s="345">
        <v>55687</v>
      </c>
      <c r="L14" s="373">
        <v>15484</v>
      </c>
      <c r="M14" s="355">
        <v>7</v>
      </c>
      <c r="N14" s="362">
        <f t="shared" si="1"/>
        <v>0.45207956600361665</v>
      </c>
    </row>
    <row r="15" spans="2:14" ht="15.75" thickBot="1" x14ac:dyDescent="0.3">
      <c r="B15" s="352">
        <v>11</v>
      </c>
      <c r="C15" s="347" t="s">
        <v>174</v>
      </c>
      <c r="D15" s="345">
        <v>55776</v>
      </c>
      <c r="E15" s="373">
        <v>1452</v>
      </c>
      <c r="F15" s="355">
        <v>0</v>
      </c>
      <c r="G15" s="362">
        <f t="shared" si="0"/>
        <v>0</v>
      </c>
      <c r="H15" s="351"/>
      <c r="I15" s="352">
        <v>11</v>
      </c>
      <c r="J15" s="347" t="s">
        <v>174</v>
      </c>
      <c r="K15" s="345">
        <v>55776</v>
      </c>
      <c r="L15" s="373">
        <v>1452</v>
      </c>
      <c r="M15" s="355">
        <v>0</v>
      </c>
      <c r="N15" s="362">
        <f t="shared" si="1"/>
        <v>0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13065</v>
      </c>
      <c r="F16" s="355">
        <v>5</v>
      </c>
      <c r="G16" s="362">
        <f t="shared" si="0"/>
        <v>0.38270187523918869</v>
      </c>
      <c r="H16" s="351"/>
      <c r="I16" s="352">
        <v>12</v>
      </c>
      <c r="J16" s="347" t="s">
        <v>17</v>
      </c>
      <c r="K16" s="345">
        <v>55838</v>
      </c>
      <c r="L16" s="373">
        <v>13065</v>
      </c>
      <c r="M16" s="355">
        <v>5</v>
      </c>
      <c r="N16" s="362">
        <f t="shared" si="1"/>
        <v>0.38270187523918869</v>
      </c>
    </row>
    <row r="17" spans="2:14" ht="15.75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73">
        <v>1330</v>
      </c>
      <c r="F18" s="355">
        <v>0</v>
      </c>
      <c r="G18" s="362">
        <f t="shared" si="0"/>
        <v>0</v>
      </c>
      <c r="H18" s="351"/>
      <c r="I18" s="352">
        <v>14</v>
      </c>
      <c r="J18" s="347" t="s">
        <v>176</v>
      </c>
      <c r="K18" s="345">
        <v>56014</v>
      </c>
      <c r="L18" s="373">
        <v>1330</v>
      </c>
      <c r="M18" s="355">
        <v>0</v>
      </c>
      <c r="N18" s="362">
        <f t="shared" si="1"/>
        <v>0</v>
      </c>
    </row>
    <row r="19" spans="2:14" ht="15.75" thickBot="1" x14ac:dyDescent="0.3">
      <c r="B19" s="352">
        <v>15</v>
      </c>
      <c r="C19" s="347" t="s">
        <v>177</v>
      </c>
      <c r="D19" s="345">
        <v>56096</v>
      </c>
      <c r="E19" s="373">
        <v>1429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4839</v>
      </c>
      <c r="F20" s="355">
        <v>3</v>
      </c>
      <c r="G20" s="362">
        <f t="shared" si="0"/>
        <v>0.61996280223186606</v>
      </c>
      <c r="H20" s="351"/>
      <c r="I20" s="352">
        <v>16</v>
      </c>
      <c r="J20" s="347" t="s">
        <v>178</v>
      </c>
      <c r="K20" s="345">
        <v>56210</v>
      </c>
      <c r="L20" s="373">
        <v>4839</v>
      </c>
      <c r="M20" s="355">
        <v>3</v>
      </c>
      <c r="N20" s="362">
        <f t="shared" si="1"/>
        <v>0.61996280223186606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1335</v>
      </c>
      <c r="F21" s="355">
        <v>1</v>
      </c>
      <c r="G21" s="362">
        <f t="shared" si="0"/>
        <v>0.74906367041198507</v>
      </c>
      <c r="H21" s="361"/>
      <c r="I21" s="352">
        <v>17</v>
      </c>
      <c r="J21" s="347" t="s">
        <v>179</v>
      </c>
      <c r="K21" s="345">
        <v>56265</v>
      </c>
      <c r="L21" s="373">
        <v>1335</v>
      </c>
      <c r="M21" s="355">
        <v>1</v>
      </c>
      <c r="N21" s="362">
        <f t="shared" si="1"/>
        <v>0.74906367041198507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1184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2384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2384</v>
      </c>
      <c r="M23" s="355">
        <v>0</v>
      </c>
      <c r="N23" s="362">
        <f t="shared" si="1"/>
        <v>0</v>
      </c>
    </row>
    <row r="24" spans="2:14" ht="15.75" thickBot="1" x14ac:dyDescent="0.3">
      <c r="B24" s="352">
        <v>20</v>
      </c>
      <c r="C24" s="347" t="s">
        <v>181</v>
      </c>
      <c r="D24" s="345">
        <v>56425</v>
      </c>
      <c r="E24" s="373">
        <v>2355</v>
      </c>
      <c r="F24" s="355">
        <v>1</v>
      </c>
      <c r="G24" s="362">
        <f t="shared" si="0"/>
        <v>0.42462845010615713</v>
      </c>
      <c r="H24" s="351"/>
      <c r="I24" s="352">
        <v>20</v>
      </c>
      <c r="J24" s="347" t="s">
        <v>181</v>
      </c>
      <c r="K24" s="345">
        <v>56425</v>
      </c>
      <c r="L24" s="373">
        <v>2355</v>
      </c>
      <c r="M24" s="355">
        <v>2</v>
      </c>
      <c r="N24" s="362">
        <f t="shared" si="1"/>
        <v>0.84925690021231426</v>
      </c>
    </row>
    <row r="25" spans="2:14" ht="15.75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1</v>
      </c>
      <c r="G25" s="362">
        <f t="shared" si="0"/>
        <v>0.40080160320641284</v>
      </c>
      <c r="H25" s="351"/>
      <c r="I25" s="352">
        <v>21</v>
      </c>
      <c r="J25" s="347" t="s">
        <v>182</v>
      </c>
      <c r="K25" s="345">
        <v>56461</v>
      </c>
      <c r="L25" s="373">
        <v>2495</v>
      </c>
      <c r="M25" s="355">
        <v>1</v>
      </c>
      <c r="N25" s="362">
        <f t="shared" si="1"/>
        <v>0.40080160320641284</v>
      </c>
    </row>
    <row r="26" spans="2:14" ht="15.75" thickBot="1" x14ac:dyDescent="0.3">
      <c r="B26" s="352">
        <v>22</v>
      </c>
      <c r="C26" s="347" t="s">
        <v>183</v>
      </c>
      <c r="D26" s="345">
        <v>56522</v>
      </c>
      <c r="E26" s="373">
        <v>2690</v>
      </c>
      <c r="F26" s="355">
        <v>1</v>
      </c>
      <c r="G26" s="362">
        <f t="shared" si="0"/>
        <v>0.37174721189591076</v>
      </c>
      <c r="H26" s="351"/>
      <c r="I26" s="352">
        <v>22</v>
      </c>
      <c r="J26" s="347" t="s">
        <v>183</v>
      </c>
      <c r="K26" s="345">
        <v>56522</v>
      </c>
      <c r="L26" s="373">
        <v>2690</v>
      </c>
      <c r="M26" s="355">
        <v>1</v>
      </c>
      <c r="N26" s="362">
        <f t="shared" si="1"/>
        <v>0.37174721189591076</v>
      </c>
    </row>
    <row r="27" spans="2:14" ht="15.75" thickBot="1" x14ac:dyDescent="0.3">
      <c r="B27" s="352">
        <v>23</v>
      </c>
      <c r="C27" s="347" t="s">
        <v>184</v>
      </c>
      <c r="D27" s="345">
        <v>56568</v>
      </c>
      <c r="E27" s="373">
        <v>3055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4781</v>
      </c>
      <c r="F28" s="355">
        <v>2</v>
      </c>
      <c r="G28" s="362">
        <f t="shared" si="0"/>
        <v>0.41832252666806108</v>
      </c>
      <c r="H28" s="351"/>
      <c r="I28" s="352">
        <v>24</v>
      </c>
      <c r="J28" s="347" t="s">
        <v>185</v>
      </c>
      <c r="K28" s="345">
        <v>56666</v>
      </c>
      <c r="L28" s="373">
        <v>4781</v>
      </c>
      <c r="M28" s="355">
        <v>2</v>
      </c>
      <c r="N28" s="362">
        <f t="shared" si="1"/>
        <v>0.41832252666806108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2342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2342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73">
        <v>1704</v>
      </c>
      <c r="F30" s="355">
        <v>0</v>
      </c>
      <c r="G30" s="362">
        <f t="shared" si="0"/>
        <v>0</v>
      </c>
      <c r="H30" s="351"/>
      <c r="I30" s="352">
        <v>26</v>
      </c>
      <c r="J30" s="347" t="s">
        <v>187</v>
      </c>
      <c r="K30" s="345">
        <v>56773</v>
      </c>
      <c r="L30" s="373">
        <v>1704</v>
      </c>
      <c r="M30" s="355">
        <v>1</v>
      </c>
      <c r="N30" s="362">
        <f t="shared" si="1"/>
        <v>0.58685446009389675</v>
      </c>
    </row>
    <row r="31" spans="2:14" ht="15.75" thickBot="1" x14ac:dyDescent="0.3">
      <c r="B31" s="352">
        <v>27</v>
      </c>
      <c r="C31" s="347" t="s">
        <v>47</v>
      </c>
      <c r="D31" s="345">
        <v>56844</v>
      </c>
      <c r="E31" s="373">
        <v>3724</v>
      </c>
      <c r="F31" s="355">
        <v>2</v>
      </c>
      <c r="G31" s="362">
        <f t="shared" si="0"/>
        <v>0.53705692803437166</v>
      </c>
      <c r="H31" s="351"/>
      <c r="I31" s="352">
        <v>27</v>
      </c>
      <c r="J31" s="347" t="s">
        <v>47</v>
      </c>
      <c r="K31" s="345">
        <v>56844</v>
      </c>
      <c r="L31" s="373">
        <v>3724</v>
      </c>
      <c r="M31" s="355">
        <v>3</v>
      </c>
      <c r="N31" s="362">
        <f t="shared" si="1"/>
        <v>0.80558539205155744</v>
      </c>
    </row>
    <row r="32" spans="2:14" ht="15.75" thickBot="1" x14ac:dyDescent="0.3">
      <c r="B32" s="352">
        <v>28</v>
      </c>
      <c r="C32" s="347" t="s">
        <v>49</v>
      </c>
      <c r="D32" s="345">
        <v>56988</v>
      </c>
      <c r="E32" s="373">
        <v>3726</v>
      </c>
      <c r="F32" s="355">
        <v>1</v>
      </c>
      <c r="G32" s="362">
        <f t="shared" si="0"/>
        <v>0.26838432635534087</v>
      </c>
      <c r="H32" s="351"/>
      <c r="I32" s="352">
        <v>28</v>
      </c>
      <c r="J32" s="347" t="s">
        <v>49</v>
      </c>
      <c r="K32" s="345">
        <v>56988</v>
      </c>
      <c r="L32" s="373">
        <v>3726</v>
      </c>
      <c r="M32" s="355">
        <v>1</v>
      </c>
      <c r="N32" s="362">
        <f t="shared" si="1"/>
        <v>0.26838432635534087</v>
      </c>
    </row>
    <row r="33" spans="2:14" ht="15.75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1</v>
      </c>
      <c r="G33" s="362">
        <f t="shared" si="0"/>
        <v>0.42372881355932202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1</v>
      </c>
      <c r="N33" s="362">
        <f t="shared" si="1"/>
        <v>0.42372881355932202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73">
        <v>1513</v>
      </c>
      <c r="F34" s="355">
        <v>2</v>
      </c>
      <c r="G34" s="360">
        <f t="shared" si="0"/>
        <v>1.3218770654329148</v>
      </c>
      <c r="H34" s="351"/>
      <c r="I34" s="352">
        <v>30</v>
      </c>
      <c r="J34" s="340" t="s">
        <v>53</v>
      </c>
      <c r="K34" s="345">
        <v>57163</v>
      </c>
      <c r="L34" s="373">
        <v>1513</v>
      </c>
      <c r="M34" s="355">
        <v>2</v>
      </c>
      <c r="N34" s="360">
        <f t="shared" si="1"/>
        <v>1.3218770654329148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1818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1818</v>
      </c>
      <c r="M35" s="355">
        <v>0</v>
      </c>
      <c r="N35" s="362">
        <f t="shared" si="1"/>
        <v>0</v>
      </c>
    </row>
    <row r="36" spans="2:14" ht="15.75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0</v>
      </c>
      <c r="G36" s="362">
        <f t="shared" si="0"/>
        <v>0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0</v>
      </c>
      <c r="N36" s="362">
        <f t="shared" si="1"/>
        <v>0</v>
      </c>
    </row>
    <row r="37" spans="2:14" ht="15.75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15.75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1</v>
      </c>
      <c r="G38" s="362">
        <f t="shared" si="0"/>
        <v>0.32786885245901637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55">
        <v>1</v>
      </c>
      <c r="N38" s="362">
        <f t="shared" si="1"/>
        <v>0.32786885245901637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1492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1492</v>
      </c>
      <c r="M39" s="355">
        <v>0</v>
      </c>
      <c r="N39" s="362">
        <f t="shared" si="1"/>
        <v>0</v>
      </c>
    </row>
    <row r="40" spans="2:14" ht="15.75" thickBot="1" x14ac:dyDescent="0.3">
      <c r="B40" s="352">
        <v>36</v>
      </c>
      <c r="C40" s="347" t="s">
        <v>65</v>
      </c>
      <c r="D40" s="345">
        <v>57582</v>
      </c>
      <c r="E40" s="373">
        <v>4439</v>
      </c>
      <c r="F40" s="355">
        <v>3</v>
      </c>
      <c r="G40" s="362">
        <f t="shared" si="0"/>
        <v>0.6758278891642262</v>
      </c>
      <c r="H40" s="351"/>
      <c r="I40" s="352">
        <v>36</v>
      </c>
      <c r="J40" s="347" t="s">
        <v>65</v>
      </c>
      <c r="K40" s="345">
        <v>57582</v>
      </c>
      <c r="L40" s="373">
        <v>4439</v>
      </c>
      <c r="M40" s="355">
        <v>4</v>
      </c>
      <c r="N40" s="362">
        <f t="shared" si="1"/>
        <v>0.90110385221896827</v>
      </c>
    </row>
    <row r="41" spans="2:14" ht="15.75" thickBot="1" x14ac:dyDescent="0.3">
      <c r="B41" s="352">
        <v>37</v>
      </c>
      <c r="C41" s="347" t="s">
        <v>191</v>
      </c>
      <c r="D41" s="345">
        <v>57644</v>
      </c>
      <c r="E41" s="373">
        <v>2736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2736</v>
      </c>
      <c r="M41" s="355">
        <v>0</v>
      </c>
      <c r="N41" s="362">
        <f t="shared" si="1"/>
        <v>0</v>
      </c>
    </row>
    <row r="42" spans="2:14" ht="15.75" thickBot="1" x14ac:dyDescent="0.3">
      <c r="B42" s="352">
        <v>38</v>
      </c>
      <c r="C42" s="347" t="s">
        <v>192</v>
      </c>
      <c r="D42" s="345">
        <v>57706</v>
      </c>
      <c r="E42" s="373">
        <v>46913</v>
      </c>
      <c r="F42" s="355">
        <v>9</v>
      </c>
      <c r="G42" s="362">
        <f t="shared" si="0"/>
        <v>0.19184447807643937</v>
      </c>
      <c r="H42" s="351"/>
      <c r="I42" s="352">
        <v>38</v>
      </c>
      <c r="J42" s="347" t="s">
        <v>192</v>
      </c>
      <c r="K42" s="345">
        <v>57706</v>
      </c>
      <c r="L42" s="373">
        <v>46913</v>
      </c>
      <c r="M42" s="355">
        <v>10</v>
      </c>
      <c r="N42" s="362">
        <f t="shared" si="1"/>
        <v>0.21316053119604375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3876</v>
      </c>
      <c r="F43" s="355">
        <v>1</v>
      </c>
      <c r="G43" s="362">
        <f t="shared" si="0"/>
        <v>0.25799793601651189</v>
      </c>
      <c r="H43" s="351" t="s">
        <v>170</v>
      </c>
      <c r="I43" s="352">
        <v>39</v>
      </c>
      <c r="J43" s="347" t="s">
        <v>71</v>
      </c>
      <c r="K43" s="345">
        <v>57742</v>
      </c>
      <c r="L43" s="373">
        <v>3876</v>
      </c>
      <c r="M43" s="355">
        <v>0</v>
      </c>
      <c r="N43" s="362">
        <f t="shared" si="1"/>
        <v>0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1</v>
      </c>
      <c r="G44" s="362">
        <f t="shared" si="0"/>
        <v>0.43840420868040331</v>
      </c>
      <c r="H44" s="351" t="s">
        <v>170</v>
      </c>
      <c r="I44" s="352">
        <v>40</v>
      </c>
      <c r="J44" s="347" t="s">
        <v>193</v>
      </c>
      <c r="K44" s="345">
        <v>57948</v>
      </c>
      <c r="L44" s="373">
        <v>2281</v>
      </c>
      <c r="M44" s="355">
        <v>0</v>
      </c>
      <c r="N44" s="362">
        <f t="shared" si="1"/>
        <v>0</v>
      </c>
    </row>
    <row r="45" spans="2:14" ht="15.75" thickBot="1" x14ac:dyDescent="0.3">
      <c r="B45" s="352">
        <v>41</v>
      </c>
      <c r="C45" s="349" t="s">
        <v>75</v>
      </c>
      <c r="D45" s="345">
        <v>57831</v>
      </c>
      <c r="E45" s="373">
        <v>1489</v>
      </c>
      <c r="F45" s="355">
        <v>5</v>
      </c>
      <c r="G45" s="363">
        <f t="shared" si="0"/>
        <v>3.3579583613163195</v>
      </c>
      <c r="H45" s="351"/>
      <c r="I45" s="352">
        <v>41</v>
      </c>
      <c r="J45" s="349" t="s">
        <v>75</v>
      </c>
      <c r="K45" s="345">
        <v>57831</v>
      </c>
      <c r="L45" s="373">
        <v>1489</v>
      </c>
      <c r="M45" s="355">
        <v>5</v>
      </c>
      <c r="N45" s="363">
        <f t="shared" si="1"/>
        <v>3.3579583613163195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9133</v>
      </c>
      <c r="F46" s="355">
        <v>2</v>
      </c>
      <c r="G46" s="362">
        <f t="shared" si="0"/>
        <v>0.21898609438300667</v>
      </c>
      <c r="H46" s="351"/>
      <c r="I46" s="352">
        <v>42</v>
      </c>
      <c r="J46" s="347" t="s">
        <v>194</v>
      </c>
      <c r="K46" s="345">
        <v>57902</v>
      </c>
      <c r="L46" s="373">
        <v>9133</v>
      </c>
      <c r="M46" s="355">
        <v>2</v>
      </c>
      <c r="N46" s="362">
        <f t="shared" si="1"/>
        <v>0.21898609438300667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7" t="s">
        <v>81</v>
      </c>
      <c r="D48" s="345">
        <v>58142</v>
      </c>
      <c r="E48" s="373">
        <v>4295</v>
      </c>
      <c r="F48" s="355">
        <v>3</v>
      </c>
      <c r="G48" s="362">
        <f t="shared" si="0"/>
        <v>0.69848661233993015</v>
      </c>
      <c r="H48" s="351"/>
      <c r="I48" s="352">
        <v>44</v>
      </c>
      <c r="J48" s="347" t="s">
        <v>81</v>
      </c>
      <c r="K48" s="345">
        <v>58142</v>
      </c>
      <c r="L48" s="373">
        <v>4295</v>
      </c>
      <c r="M48" s="355">
        <v>3</v>
      </c>
      <c r="N48" s="362">
        <f t="shared" si="1"/>
        <v>0.69848661233993015</v>
      </c>
    </row>
    <row r="49" spans="2:14" ht="15.75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15.75" thickBot="1" x14ac:dyDescent="0.3">
      <c r="B50" s="352">
        <v>46</v>
      </c>
      <c r="C50" s="347" t="s">
        <v>196</v>
      </c>
      <c r="D50" s="345">
        <v>55106</v>
      </c>
      <c r="E50" s="373">
        <v>1176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1176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7" t="s">
        <v>87</v>
      </c>
      <c r="D51" s="345">
        <v>58259</v>
      </c>
      <c r="E51" s="373">
        <v>4975</v>
      </c>
      <c r="F51" s="355">
        <v>2</v>
      </c>
      <c r="G51" s="362">
        <f t="shared" si="0"/>
        <v>0.4020100502512563</v>
      </c>
      <c r="H51" s="351"/>
      <c r="I51" s="352">
        <v>47</v>
      </c>
      <c r="J51" s="347" t="s">
        <v>87</v>
      </c>
      <c r="K51" s="345">
        <v>58259</v>
      </c>
      <c r="L51" s="373">
        <v>4975</v>
      </c>
      <c r="M51" s="355">
        <v>2</v>
      </c>
      <c r="N51" s="362">
        <f t="shared" si="1"/>
        <v>0.4020100502512563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4641</v>
      </c>
      <c r="F52" s="355">
        <v>1</v>
      </c>
      <c r="G52" s="362">
        <f t="shared" si="0"/>
        <v>0.21547080370609784</v>
      </c>
      <c r="H52" s="351"/>
      <c r="I52" s="352">
        <v>48</v>
      </c>
      <c r="J52" s="347" t="s">
        <v>89</v>
      </c>
      <c r="K52" s="345">
        <v>58311</v>
      </c>
      <c r="L52" s="373">
        <v>4641</v>
      </c>
      <c r="M52" s="355">
        <v>2</v>
      </c>
      <c r="N52" s="362">
        <f t="shared" si="1"/>
        <v>0.43094160741219567</v>
      </c>
    </row>
    <row r="53" spans="2:14" ht="15.75" thickBot="1" x14ac:dyDescent="0.3">
      <c r="B53" s="352">
        <v>49</v>
      </c>
      <c r="C53" s="347" t="s">
        <v>197</v>
      </c>
      <c r="D53" s="345">
        <v>58357</v>
      </c>
      <c r="E53" s="373">
        <v>2288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2288</v>
      </c>
      <c r="M53" s="355">
        <v>0</v>
      </c>
      <c r="N53" s="362">
        <f t="shared" si="1"/>
        <v>0</v>
      </c>
    </row>
    <row r="54" spans="2:14" ht="15.75" thickBot="1" x14ac:dyDescent="0.3">
      <c r="B54" s="352">
        <v>50</v>
      </c>
      <c r="C54" s="347" t="s">
        <v>198</v>
      </c>
      <c r="D54" s="345">
        <v>58393</v>
      </c>
      <c r="E54" s="373">
        <v>1364</v>
      </c>
      <c r="F54" s="355">
        <v>0</v>
      </c>
      <c r="G54" s="362">
        <f t="shared" si="0"/>
        <v>0</v>
      </c>
      <c r="H54" s="351"/>
      <c r="I54" s="352">
        <v>50</v>
      </c>
      <c r="J54" s="347" t="s">
        <v>198</v>
      </c>
      <c r="K54" s="345">
        <v>58393</v>
      </c>
      <c r="L54" s="373">
        <v>1364</v>
      </c>
      <c r="M54" s="355">
        <v>1</v>
      </c>
      <c r="N54" s="362">
        <f t="shared" si="1"/>
        <v>0.73313782991202348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73">
        <v>1635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73">
        <v>1635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1511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1511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55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73">
        <v>3629</v>
      </c>
      <c r="M57" s="355">
        <v>5</v>
      </c>
      <c r="N57" s="360">
        <f t="shared" si="1"/>
        <v>1.3777900248002204</v>
      </c>
    </row>
    <row r="58" spans="2:14" ht="15.75" thickBot="1" x14ac:dyDescent="0.3">
      <c r="B58" s="352">
        <v>54</v>
      </c>
      <c r="C58" s="347" t="s">
        <v>101</v>
      </c>
      <c r="D58" s="345">
        <v>55277</v>
      </c>
      <c r="E58" s="373">
        <v>5873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5873</v>
      </c>
      <c r="M58" s="355">
        <v>0</v>
      </c>
      <c r="N58" s="362">
        <f t="shared" si="1"/>
        <v>0</v>
      </c>
    </row>
    <row r="59" spans="2:14" ht="15.75" thickBot="1" x14ac:dyDescent="0.3">
      <c r="B59" s="352">
        <v>55</v>
      </c>
      <c r="C59" s="347" t="s">
        <v>103</v>
      </c>
      <c r="D59" s="345">
        <v>58552</v>
      </c>
      <c r="E59" s="373">
        <v>3854</v>
      </c>
      <c r="F59" s="355">
        <v>3</v>
      </c>
      <c r="G59" s="362">
        <f t="shared" si="0"/>
        <v>0.77841203943954329</v>
      </c>
      <c r="H59" s="351"/>
      <c r="I59" s="352">
        <v>55</v>
      </c>
      <c r="J59" s="347" t="s">
        <v>103</v>
      </c>
      <c r="K59" s="345">
        <v>58552</v>
      </c>
      <c r="L59" s="373">
        <v>3854</v>
      </c>
      <c r="M59" s="355">
        <v>3</v>
      </c>
      <c r="N59" s="362">
        <f t="shared" si="1"/>
        <v>0.77841203943954329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3281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3281</v>
      </c>
      <c r="M60" s="355">
        <v>0</v>
      </c>
      <c r="N60" s="362">
        <f t="shared" si="1"/>
        <v>0</v>
      </c>
    </row>
    <row r="61" spans="2:14" ht="15.75" thickBot="1" x14ac:dyDescent="0.3">
      <c r="B61" s="352">
        <v>57</v>
      </c>
      <c r="C61" s="347" t="s">
        <v>201</v>
      </c>
      <c r="D61" s="345">
        <v>58721</v>
      </c>
      <c r="E61" s="373">
        <v>3276</v>
      </c>
      <c r="F61" s="355">
        <v>0</v>
      </c>
      <c r="G61" s="362">
        <f t="shared" si="0"/>
        <v>0</v>
      </c>
      <c r="H61" s="351"/>
      <c r="I61" s="352">
        <v>57</v>
      </c>
      <c r="J61" s="347" t="s">
        <v>201</v>
      </c>
      <c r="K61" s="345">
        <v>58721</v>
      </c>
      <c r="L61" s="373">
        <v>3276</v>
      </c>
      <c r="M61" s="355">
        <v>0</v>
      </c>
      <c r="N61" s="362">
        <f t="shared" si="1"/>
        <v>0</v>
      </c>
    </row>
    <row r="62" spans="2:14" ht="15.75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15.75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15.75" thickBot="1" x14ac:dyDescent="0.3">
      <c r="B64" s="352">
        <v>60</v>
      </c>
      <c r="C64" s="347" t="s">
        <v>125</v>
      </c>
      <c r="D64" s="345">
        <v>58856</v>
      </c>
      <c r="E64" s="373">
        <v>1817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1817</v>
      </c>
      <c r="M64" s="355">
        <v>0</v>
      </c>
      <c r="N64" s="362">
        <f t="shared" si="1"/>
        <v>0</v>
      </c>
    </row>
    <row r="65" spans="2:14" ht="15.75" thickBot="1" x14ac:dyDescent="0.3">
      <c r="B65" s="352">
        <v>61</v>
      </c>
      <c r="C65" s="347" t="s">
        <v>203</v>
      </c>
      <c r="D65" s="345">
        <v>58918</v>
      </c>
      <c r="E65" s="373">
        <v>1641</v>
      </c>
      <c r="F65" s="355">
        <v>0</v>
      </c>
      <c r="G65" s="362">
        <f t="shared" si="0"/>
        <v>0</v>
      </c>
      <c r="H65" s="351"/>
      <c r="I65" s="352">
        <v>61</v>
      </c>
      <c r="J65" s="347" t="s">
        <v>203</v>
      </c>
      <c r="K65" s="345">
        <v>58918</v>
      </c>
      <c r="L65" s="373">
        <v>1641</v>
      </c>
      <c r="M65" s="355">
        <v>0</v>
      </c>
      <c r="N65" s="362">
        <f t="shared" si="1"/>
        <v>0</v>
      </c>
    </row>
    <row r="66" spans="2:14" ht="15.75" thickBot="1" x14ac:dyDescent="0.3">
      <c r="B66" s="352">
        <v>62</v>
      </c>
      <c r="C66" s="347" t="s">
        <v>204</v>
      </c>
      <c r="D66" s="345">
        <v>58990</v>
      </c>
      <c r="E66" s="373">
        <v>630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4758</v>
      </c>
      <c r="F67" s="355">
        <v>2</v>
      </c>
      <c r="G67" s="362">
        <f t="shared" si="0"/>
        <v>0.4203446826397646</v>
      </c>
      <c r="H67" s="351" t="s">
        <v>170</v>
      </c>
      <c r="I67" s="352">
        <v>63</v>
      </c>
      <c r="J67" s="347" t="s">
        <v>131</v>
      </c>
      <c r="K67" s="345">
        <v>59041</v>
      </c>
      <c r="L67" s="373">
        <v>4758</v>
      </c>
      <c r="M67" s="355">
        <v>1</v>
      </c>
      <c r="N67" s="362">
        <f t="shared" si="1"/>
        <v>0.2101723413198823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1405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1405</v>
      </c>
      <c r="M68" s="355">
        <v>0</v>
      </c>
      <c r="N68" s="362">
        <f t="shared" si="1"/>
        <v>0</v>
      </c>
    </row>
    <row r="69" spans="2:14" ht="15.75" thickBot="1" x14ac:dyDescent="0.3">
      <c r="B69" s="352">
        <v>65</v>
      </c>
      <c r="C69" s="340" t="s">
        <v>133</v>
      </c>
      <c r="D69" s="345">
        <v>59130</v>
      </c>
      <c r="E69" s="373">
        <v>1376</v>
      </c>
      <c r="F69" s="355">
        <v>2</v>
      </c>
      <c r="G69" s="360">
        <f t="shared" ref="G69:G85" si="2">F69*1000/E69</f>
        <v>1.4534883720930232</v>
      </c>
      <c r="H69" s="351"/>
      <c r="I69" s="352">
        <v>65</v>
      </c>
      <c r="J69" s="340" t="s">
        <v>133</v>
      </c>
      <c r="K69" s="345">
        <v>59130</v>
      </c>
      <c r="L69" s="373">
        <v>1376</v>
      </c>
      <c r="M69" s="355">
        <v>2</v>
      </c>
      <c r="N69" s="360">
        <f t="shared" ref="N69:N85" si="3">M69*1000/L69</f>
        <v>1.4534883720930232</v>
      </c>
    </row>
    <row r="70" spans="2:14" ht="15.7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55">
        <v>0</v>
      </c>
      <c r="G70" s="362">
        <f t="shared" si="2"/>
        <v>0</v>
      </c>
      <c r="H70" s="351"/>
      <c r="I70" s="352">
        <v>66</v>
      </c>
      <c r="J70" s="347" t="s">
        <v>206</v>
      </c>
      <c r="K70" s="345">
        <v>59283</v>
      </c>
      <c r="L70" s="373">
        <v>1481</v>
      </c>
      <c r="M70" s="355">
        <v>0</v>
      </c>
      <c r="N70" s="362">
        <f t="shared" si="3"/>
        <v>0</v>
      </c>
    </row>
    <row r="71" spans="2:14" ht="15.75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0</v>
      </c>
      <c r="G71" s="362">
        <f t="shared" si="2"/>
        <v>0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55">
        <v>1</v>
      </c>
      <c r="N71" s="362">
        <f t="shared" si="3"/>
        <v>0.65402223675604976</v>
      </c>
    </row>
    <row r="72" spans="2:14" ht="15.75" thickBot="1" x14ac:dyDescent="0.3">
      <c r="B72" s="352">
        <v>68</v>
      </c>
      <c r="C72" s="347" t="s">
        <v>208</v>
      </c>
      <c r="D72" s="345">
        <v>55311</v>
      </c>
      <c r="E72" s="373">
        <v>2209</v>
      </c>
      <c r="F72" s="355">
        <v>1</v>
      </c>
      <c r="G72" s="362">
        <f t="shared" si="2"/>
        <v>0.45269352648257127</v>
      </c>
      <c r="H72" s="351" t="s">
        <v>170</v>
      </c>
      <c r="I72" s="352">
        <v>68</v>
      </c>
      <c r="J72" s="347" t="s">
        <v>208</v>
      </c>
      <c r="K72" s="345">
        <v>55311</v>
      </c>
      <c r="L72" s="373">
        <v>2209</v>
      </c>
      <c r="M72" s="355">
        <v>0</v>
      </c>
      <c r="N72" s="362">
        <f t="shared" si="3"/>
        <v>0</v>
      </c>
    </row>
    <row r="73" spans="2:14" ht="15.75" thickBot="1" x14ac:dyDescent="0.3">
      <c r="B73" s="352">
        <v>69</v>
      </c>
      <c r="C73" s="347" t="s">
        <v>209</v>
      </c>
      <c r="D73" s="345">
        <v>59498</v>
      </c>
      <c r="E73" s="373">
        <v>1262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1262</v>
      </c>
      <c r="M73" s="355">
        <v>0</v>
      </c>
      <c r="N73" s="362">
        <f t="shared" si="3"/>
        <v>0</v>
      </c>
    </row>
    <row r="74" spans="2:14" ht="15.75" thickBot="1" x14ac:dyDescent="0.3">
      <c r="B74" s="352">
        <v>70</v>
      </c>
      <c r="C74" s="347" t="s">
        <v>210</v>
      </c>
      <c r="D74" s="345">
        <v>59586</v>
      </c>
      <c r="E74" s="373">
        <v>2241</v>
      </c>
      <c r="F74" s="355">
        <v>2</v>
      </c>
      <c r="G74" s="362">
        <f t="shared" si="2"/>
        <v>0.89245872378402502</v>
      </c>
      <c r="H74" s="351"/>
      <c r="I74" s="352">
        <v>70</v>
      </c>
      <c r="J74" s="340" t="s">
        <v>210</v>
      </c>
      <c r="K74" s="345">
        <v>59586</v>
      </c>
      <c r="L74" s="373">
        <v>2241</v>
      </c>
      <c r="M74" s="355">
        <v>3</v>
      </c>
      <c r="N74" s="360">
        <f t="shared" si="3"/>
        <v>1.3386880856760375</v>
      </c>
    </row>
    <row r="75" spans="2:14" ht="15.75" thickBot="1" x14ac:dyDescent="0.3">
      <c r="B75" s="352">
        <v>71</v>
      </c>
      <c r="C75" s="347" t="s">
        <v>211</v>
      </c>
      <c r="D75" s="345">
        <v>59327</v>
      </c>
      <c r="E75" s="373">
        <v>4120</v>
      </c>
      <c r="F75" s="355">
        <v>1</v>
      </c>
      <c r="G75" s="362">
        <f t="shared" si="2"/>
        <v>0.24271844660194175</v>
      </c>
      <c r="H75" s="351"/>
      <c r="I75" s="352">
        <v>71</v>
      </c>
      <c r="J75" s="347" t="s">
        <v>211</v>
      </c>
      <c r="K75" s="345">
        <v>59327</v>
      </c>
      <c r="L75" s="373">
        <v>4120</v>
      </c>
      <c r="M75" s="355">
        <v>1</v>
      </c>
      <c r="N75" s="362">
        <f t="shared" si="3"/>
        <v>0.24271844660194175</v>
      </c>
    </row>
    <row r="76" spans="2:14" ht="15.75" thickBot="1" x14ac:dyDescent="0.3">
      <c r="B76" s="352">
        <v>72</v>
      </c>
      <c r="C76" s="340" t="s">
        <v>149</v>
      </c>
      <c r="D76" s="345">
        <v>59416</v>
      </c>
      <c r="E76" s="373">
        <v>2276</v>
      </c>
      <c r="F76" s="355">
        <v>3</v>
      </c>
      <c r="G76" s="360">
        <f t="shared" si="2"/>
        <v>1.3181019332161688</v>
      </c>
      <c r="H76" s="351"/>
      <c r="I76" s="352">
        <v>72</v>
      </c>
      <c r="J76" s="340" t="s">
        <v>149</v>
      </c>
      <c r="K76" s="345">
        <v>59416</v>
      </c>
      <c r="L76" s="373">
        <v>2276</v>
      </c>
      <c r="M76" s="355">
        <v>3</v>
      </c>
      <c r="N76" s="360">
        <f t="shared" si="3"/>
        <v>1.3181019332161688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1516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1516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73">
        <v>1721</v>
      </c>
      <c r="F78" s="355">
        <v>1</v>
      </c>
      <c r="G78" s="362">
        <f t="shared" si="2"/>
        <v>0.58105752469494476</v>
      </c>
      <c r="H78" s="351"/>
      <c r="I78" s="352">
        <v>74</v>
      </c>
      <c r="J78" s="340" t="s">
        <v>212</v>
      </c>
      <c r="K78" s="345">
        <v>59826</v>
      </c>
      <c r="L78" s="373">
        <v>1721</v>
      </c>
      <c r="M78" s="355">
        <v>3</v>
      </c>
      <c r="N78" s="360">
        <f t="shared" si="3"/>
        <v>1.7431725740848345</v>
      </c>
    </row>
    <row r="79" spans="2:14" ht="15.75" thickBot="1" x14ac:dyDescent="0.3">
      <c r="B79" s="352">
        <v>75</v>
      </c>
      <c r="C79" s="347" t="s">
        <v>155</v>
      </c>
      <c r="D79" s="345">
        <v>59693</v>
      </c>
      <c r="E79" s="373">
        <v>4594</v>
      </c>
      <c r="F79" s="355">
        <v>1</v>
      </c>
      <c r="G79" s="362">
        <f t="shared" si="2"/>
        <v>0.21767522855898999</v>
      </c>
      <c r="H79" s="351"/>
      <c r="I79" s="352">
        <v>75</v>
      </c>
      <c r="J79" s="347" t="s">
        <v>155</v>
      </c>
      <c r="K79" s="345">
        <v>59693</v>
      </c>
      <c r="L79" s="373">
        <v>4594</v>
      </c>
      <c r="M79" s="355">
        <v>1</v>
      </c>
      <c r="N79" s="362">
        <f t="shared" si="3"/>
        <v>0.21767522855898999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2184</v>
      </c>
      <c r="F80" s="355">
        <v>1</v>
      </c>
      <c r="G80" s="362">
        <f t="shared" si="2"/>
        <v>0.45787545787545786</v>
      </c>
      <c r="H80" s="351"/>
      <c r="I80" s="352">
        <v>76</v>
      </c>
      <c r="J80" s="347" t="s">
        <v>157</v>
      </c>
      <c r="K80" s="345">
        <v>59764</v>
      </c>
      <c r="L80" s="373">
        <v>2184</v>
      </c>
      <c r="M80" s="355">
        <v>1</v>
      </c>
      <c r="N80" s="362">
        <f t="shared" si="3"/>
        <v>0.45787545787545786</v>
      </c>
    </row>
    <row r="81" spans="2:14" ht="15.75" thickBot="1" x14ac:dyDescent="0.3">
      <c r="B81" s="352">
        <v>77</v>
      </c>
      <c r="C81" s="347" t="s">
        <v>213</v>
      </c>
      <c r="D81" s="345">
        <v>59880</v>
      </c>
      <c r="E81" s="373">
        <v>2562</v>
      </c>
      <c r="F81" s="355">
        <v>1</v>
      </c>
      <c r="G81" s="362">
        <f t="shared" si="2"/>
        <v>0.39032006245120998</v>
      </c>
      <c r="H81" s="351"/>
      <c r="I81" s="352">
        <v>77</v>
      </c>
      <c r="J81" s="347" t="s">
        <v>213</v>
      </c>
      <c r="K81" s="345">
        <v>59880</v>
      </c>
      <c r="L81" s="373">
        <v>2562</v>
      </c>
      <c r="M81" s="355">
        <v>1</v>
      </c>
      <c r="N81" s="362">
        <f t="shared" si="3"/>
        <v>0.39032006245120998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2108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2108</v>
      </c>
      <c r="M82" s="355">
        <v>0</v>
      </c>
      <c r="N82" s="362">
        <f t="shared" si="3"/>
        <v>0</v>
      </c>
    </row>
    <row r="83" spans="2:14" ht="15.75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15.75" thickBot="1" x14ac:dyDescent="0.3">
      <c r="B84" s="352">
        <v>80</v>
      </c>
      <c r="C84" s="347" t="s">
        <v>214</v>
      </c>
      <c r="D84" s="345">
        <v>60062</v>
      </c>
      <c r="E84" s="373">
        <v>5931</v>
      </c>
      <c r="F84" s="355">
        <v>2</v>
      </c>
      <c r="G84" s="362">
        <f t="shared" si="2"/>
        <v>0.33721126285617942</v>
      </c>
      <c r="H84" s="351"/>
      <c r="I84" s="352">
        <v>80</v>
      </c>
      <c r="J84" s="347" t="s">
        <v>214</v>
      </c>
      <c r="K84" s="345">
        <v>60062</v>
      </c>
      <c r="L84" s="373">
        <v>5931</v>
      </c>
      <c r="M84" s="355">
        <v>2</v>
      </c>
      <c r="N84" s="362">
        <f t="shared" si="3"/>
        <v>0.33721126285617942</v>
      </c>
    </row>
    <row r="85" spans="2:14" ht="15.75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759201</v>
      </c>
      <c r="F86" s="344">
        <f>SUM(F5:F85)</f>
        <v>200</v>
      </c>
      <c r="G86" s="371">
        <f>F86*1000/E86</f>
        <v>0.26343484795199162</v>
      </c>
      <c r="H86" s="361"/>
      <c r="I86" s="415" t="s">
        <v>215</v>
      </c>
      <c r="J86" s="416"/>
      <c r="K86" s="417"/>
      <c r="L86" s="370">
        <f>SUM(L5:L85)</f>
        <v>759201</v>
      </c>
      <c r="M86" s="344">
        <f>SUM(M5:M85)</f>
        <v>216</v>
      </c>
      <c r="N86" s="371">
        <f>M86*1000/L86</f>
        <v>0.28450963578815097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sqref="A1:XFD1048576"/>
    </sheetView>
  </sheetViews>
  <sheetFormatPr defaultRowHeight="15" x14ac:dyDescent="0.25"/>
  <cols>
    <col min="3" max="3" width="18.140625" customWidth="1"/>
    <col min="5" max="5" width="12" customWidth="1"/>
    <col min="7" max="7" width="11.28515625" customWidth="1"/>
    <col min="10" max="10" width="18" customWidth="1"/>
    <col min="12" max="12" width="12.7109375" customWidth="1"/>
    <col min="14" max="14" width="11.85546875" customWidth="1"/>
  </cols>
  <sheetData>
    <row r="1" spans="2:14" ht="16.5" thickBot="1" x14ac:dyDescent="0.3">
      <c r="B1" s="338"/>
      <c r="C1" s="350">
        <v>44354</v>
      </c>
      <c r="D1" s="338"/>
      <c r="E1" s="338"/>
      <c r="F1" s="338"/>
      <c r="G1" s="338"/>
      <c r="H1" s="338"/>
      <c r="I1" s="338"/>
      <c r="J1" s="350">
        <v>44353</v>
      </c>
      <c r="K1" s="338"/>
      <c r="L1" s="338"/>
      <c r="M1" s="338"/>
      <c r="N1" s="338"/>
    </row>
    <row r="2" spans="2:14" ht="83.25" customHeight="1" thickBot="1" x14ac:dyDescent="0.35">
      <c r="B2" s="393" t="s">
        <v>373</v>
      </c>
      <c r="C2" s="394"/>
      <c r="D2" s="394"/>
      <c r="E2" s="394"/>
      <c r="F2" s="394"/>
      <c r="G2" s="395"/>
      <c r="H2" s="338"/>
      <c r="I2" s="393" t="s">
        <v>372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57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16.5" thickTop="1" thickBot="1" x14ac:dyDescent="0.3">
      <c r="B5" s="352">
        <v>1</v>
      </c>
      <c r="C5" s="347" t="s">
        <v>226</v>
      </c>
      <c r="D5" s="345">
        <v>54975</v>
      </c>
      <c r="E5" s="180">
        <v>337897</v>
      </c>
      <c r="F5" s="355">
        <v>67</v>
      </c>
      <c r="G5" s="362">
        <f t="shared" ref="G5:G68" si="0">F5*1000/E5</f>
        <v>0.19828527628241743</v>
      </c>
      <c r="H5" s="351"/>
      <c r="I5" s="352">
        <v>1</v>
      </c>
      <c r="J5" s="347" t="s">
        <v>226</v>
      </c>
      <c r="K5" s="345">
        <v>54975</v>
      </c>
      <c r="L5" s="180">
        <v>337954</v>
      </c>
      <c r="M5" s="355">
        <v>76</v>
      </c>
      <c r="N5" s="362">
        <f t="shared" ref="N5:N68" si="1">M5*1000/L5</f>
        <v>0.22488267634056705</v>
      </c>
    </row>
    <row r="6" spans="2:14" ht="15.75" thickBot="1" x14ac:dyDescent="0.3">
      <c r="B6" s="352">
        <v>2</v>
      </c>
      <c r="C6" s="347" t="s">
        <v>227</v>
      </c>
      <c r="D6" s="345">
        <v>55008</v>
      </c>
      <c r="E6" s="180">
        <v>38444</v>
      </c>
      <c r="F6" s="355">
        <v>8</v>
      </c>
      <c r="G6" s="362">
        <f t="shared" si="0"/>
        <v>0.2080948912704193</v>
      </c>
      <c r="H6" s="351"/>
      <c r="I6" s="352">
        <v>2</v>
      </c>
      <c r="J6" s="347" t="s">
        <v>227</v>
      </c>
      <c r="K6" s="345">
        <v>55008</v>
      </c>
      <c r="L6" s="180">
        <v>38442</v>
      </c>
      <c r="M6" s="355">
        <v>8</v>
      </c>
      <c r="N6" s="362">
        <f t="shared" si="1"/>
        <v>0.20810571770459393</v>
      </c>
    </row>
    <row r="7" spans="2:14" ht="15.75" thickBot="1" x14ac:dyDescent="0.3">
      <c r="B7" s="352">
        <v>3</v>
      </c>
      <c r="C7" s="347" t="s">
        <v>228</v>
      </c>
      <c r="D7" s="345">
        <v>55384</v>
      </c>
      <c r="E7" s="180">
        <v>23008</v>
      </c>
      <c r="F7" s="355">
        <v>3</v>
      </c>
      <c r="G7" s="362">
        <f t="shared" si="0"/>
        <v>0.13038942976356049</v>
      </c>
      <c r="H7" s="351"/>
      <c r="I7" s="352">
        <v>3</v>
      </c>
      <c r="J7" s="347" t="s">
        <v>228</v>
      </c>
      <c r="K7" s="345">
        <v>55384</v>
      </c>
      <c r="L7" s="180">
        <v>23019</v>
      </c>
      <c r="M7" s="355">
        <v>3</v>
      </c>
      <c r="N7" s="362">
        <f t="shared" si="1"/>
        <v>0.13032712107389549</v>
      </c>
    </row>
    <row r="8" spans="2:14" ht="15.75" thickBot="1" x14ac:dyDescent="0.3">
      <c r="B8" s="352">
        <v>4</v>
      </c>
      <c r="C8" s="347" t="s">
        <v>229</v>
      </c>
      <c r="D8" s="345">
        <v>55259</v>
      </c>
      <c r="E8" s="180">
        <v>55571</v>
      </c>
      <c r="F8" s="355">
        <v>16</v>
      </c>
      <c r="G8" s="362">
        <f t="shared" si="0"/>
        <v>0.28791995825160605</v>
      </c>
      <c r="H8" s="351"/>
      <c r="I8" s="352">
        <v>4</v>
      </c>
      <c r="J8" s="347" t="s">
        <v>229</v>
      </c>
      <c r="K8" s="345">
        <v>55259</v>
      </c>
      <c r="L8" s="180">
        <v>55597</v>
      </c>
      <c r="M8" s="355">
        <v>18</v>
      </c>
      <c r="N8" s="362">
        <f t="shared" si="1"/>
        <v>0.32375847617677211</v>
      </c>
    </row>
    <row r="9" spans="2:14" ht="15.75" thickBot="1" x14ac:dyDescent="0.3">
      <c r="B9" s="352">
        <v>5</v>
      </c>
      <c r="C9" s="347" t="s">
        <v>230</v>
      </c>
      <c r="D9" s="345">
        <v>55357</v>
      </c>
      <c r="E9" s="180">
        <v>27467</v>
      </c>
      <c r="F9" s="355">
        <v>8</v>
      </c>
      <c r="G9" s="362">
        <f t="shared" si="0"/>
        <v>0.29125860123056757</v>
      </c>
      <c r="H9" s="351"/>
      <c r="I9" s="352">
        <v>5</v>
      </c>
      <c r="J9" s="347" t="s">
        <v>230</v>
      </c>
      <c r="K9" s="345">
        <v>55357</v>
      </c>
      <c r="L9" s="180">
        <v>27484</v>
      </c>
      <c r="M9" s="355">
        <v>11</v>
      </c>
      <c r="N9" s="362">
        <f t="shared" si="1"/>
        <v>0.40023286275651287</v>
      </c>
    </row>
    <row r="10" spans="2:14" ht="15.75" thickBot="1" x14ac:dyDescent="0.3">
      <c r="B10" s="352">
        <v>6</v>
      </c>
      <c r="C10" s="347" t="s">
        <v>231</v>
      </c>
      <c r="D10" s="345">
        <v>55446</v>
      </c>
      <c r="E10" s="180">
        <v>9528</v>
      </c>
      <c r="F10" s="355">
        <v>3</v>
      </c>
      <c r="G10" s="362">
        <f t="shared" si="0"/>
        <v>0.31486146095717882</v>
      </c>
      <c r="H10" s="351"/>
      <c r="I10" s="352">
        <v>6</v>
      </c>
      <c r="J10" s="347" t="s">
        <v>231</v>
      </c>
      <c r="K10" s="345">
        <v>55446</v>
      </c>
      <c r="L10" s="180">
        <v>9530</v>
      </c>
      <c r="M10" s="355">
        <v>4</v>
      </c>
      <c r="N10" s="362">
        <f t="shared" si="1"/>
        <v>0.41972717733473242</v>
      </c>
    </row>
    <row r="11" spans="2:14" ht="15.75" thickBot="1" x14ac:dyDescent="0.3">
      <c r="B11" s="352">
        <v>7</v>
      </c>
      <c r="C11" s="347" t="s">
        <v>172</v>
      </c>
      <c r="D11" s="345">
        <v>55473</v>
      </c>
      <c r="E11" s="373">
        <v>6568</v>
      </c>
      <c r="F11" s="355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73">
        <v>6571</v>
      </c>
      <c r="M11" s="355">
        <v>0</v>
      </c>
      <c r="N11" s="362">
        <f t="shared" si="1"/>
        <v>0</v>
      </c>
    </row>
    <row r="12" spans="2:14" ht="15.75" thickBot="1" x14ac:dyDescent="0.3">
      <c r="B12" s="352">
        <v>8</v>
      </c>
      <c r="C12" s="347" t="s">
        <v>9</v>
      </c>
      <c r="D12" s="345">
        <v>55598</v>
      </c>
      <c r="E12" s="373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1091</v>
      </c>
      <c r="M12" s="355">
        <v>0</v>
      </c>
      <c r="N12" s="362">
        <f t="shared" si="1"/>
        <v>0</v>
      </c>
    </row>
    <row r="13" spans="2:14" ht="15.7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5.75" thickBot="1" x14ac:dyDescent="0.3">
      <c r="B14" s="352">
        <v>10</v>
      </c>
      <c r="C14" s="347" t="s">
        <v>13</v>
      </c>
      <c r="D14" s="345">
        <v>55687</v>
      </c>
      <c r="E14" s="373">
        <v>15497</v>
      </c>
      <c r="F14" s="355">
        <v>6</v>
      </c>
      <c r="G14" s="362">
        <f t="shared" si="0"/>
        <v>0.38717171065367489</v>
      </c>
      <c r="H14" s="351"/>
      <c r="I14" s="352">
        <v>10</v>
      </c>
      <c r="J14" s="347" t="s">
        <v>13</v>
      </c>
      <c r="K14" s="345">
        <v>55687</v>
      </c>
      <c r="L14" s="373">
        <v>15484</v>
      </c>
      <c r="M14" s="355">
        <v>7</v>
      </c>
      <c r="N14" s="362">
        <f t="shared" si="1"/>
        <v>0.45207956600361665</v>
      </c>
    </row>
    <row r="15" spans="2:14" ht="15.75" thickBot="1" x14ac:dyDescent="0.3">
      <c r="B15" s="352">
        <v>11</v>
      </c>
      <c r="C15" s="347" t="s">
        <v>174</v>
      </c>
      <c r="D15" s="345">
        <v>55776</v>
      </c>
      <c r="E15" s="373">
        <v>1449</v>
      </c>
      <c r="F15" s="355">
        <v>0</v>
      </c>
      <c r="G15" s="362">
        <f t="shared" si="0"/>
        <v>0</v>
      </c>
      <c r="H15" s="351"/>
      <c r="I15" s="352">
        <v>11</v>
      </c>
      <c r="J15" s="347" t="s">
        <v>174</v>
      </c>
      <c r="K15" s="345">
        <v>55776</v>
      </c>
      <c r="L15" s="373">
        <v>1452</v>
      </c>
      <c r="M15" s="355">
        <v>0</v>
      </c>
      <c r="N15" s="362">
        <f t="shared" si="1"/>
        <v>0</v>
      </c>
    </row>
    <row r="16" spans="2:14" ht="15.75" thickBot="1" x14ac:dyDescent="0.3">
      <c r="B16" s="352">
        <v>12</v>
      </c>
      <c r="C16" s="347" t="s">
        <v>17</v>
      </c>
      <c r="D16" s="345">
        <v>55838</v>
      </c>
      <c r="E16" s="373">
        <v>13074</v>
      </c>
      <c r="F16" s="355">
        <v>4</v>
      </c>
      <c r="G16" s="362">
        <f t="shared" si="0"/>
        <v>0.30595074193054916</v>
      </c>
      <c r="H16" s="351"/>
      <c r="I16" s="352">
        <v>12</v>
      </c>
      <c r="J16" s="347" t="s">
        <v>17</v>
      </c>
      <c r="K16" s="345">
        <v>55838</v>
      </c>
      <c r="L16" s="373">
        <v>13065</v>
      </c>
      <c r="M16" s="355">
        <v>5</v>
      </c>
      <c r="N16" s="362">
        <f t="shared" si="1"/>
        <v>0.38270187523918869</v>
      </c>
    </row>
    <row r="17" spans="2:14" ht="15.75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5.75" thickBot="1" x14ac:dyDescent="0.3">
      <c r="B18" s="352">
        <v>14</v>
      </c>
      <c r="C18" s="347" t="s">
        <v>176</v>
      </c>
      <c r="D18" s="345">
        <v>56014</v>
      </c>
      <c r="E18" s="373">
        <v>1330</v>
      </c>
      <c r="F18" s="355">
        <v>0</v>
      </c>
      <c r="G18" s="362">
        <f t="shared" si="0"/>
        <v>0</v>
      </c>
      <c r="H18" s="351"/>
      <c r="I18" s="352">
        <v>14</v>
      </c>
      <c r="J18" s="347" t="s">
        <v>176</v>
      </c>
      <c r="K18" s="345">
        <v>56014</v>
      </c>
      <c r="L18" s="373">
        <v>1330</v>
      </c>
      <c r="M18" s="355">
        <v>0</v>
      </c>
      <c r="N18" s="362">
        <f t="shared" si="1"/>
        <v>0</v>
      </c>
    </row>
    <row r="19" spans="2:14" ht="15.75" thickBot="1" x14ac:dyDescent="0.3">
      <c r="B19" s="352">
        <v>15</v>
      </c>
      <c r="C19" s="347" t="s">
        <v>177</v>
      </c>
      <c r="D19" s="345">
        <v>56096</v>
      </c>
      <c r="E19" s="373">
        <v>1428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1429</v>
      </c>
      <c r="M19" s="355">
        <v>0</v>
      </c>
      <c r="N19" s="362">
        <f t="shared" si="1"/>
        <v>0</v>
      </c>
    </row>
    <row r="20" spans="2:14" ht="15.75" thickBot="1" x14ac:dyDescent="0.3">
      <c r="B20" s="352">
        <v>16</v>
      </c>
      <c r="C20" s="347" t="s">
        <v>178</v>
      </c>
      <c r="D20" s="345">
        <v>56210</v>
      </c>
      <c r="E20" s="373">
        <v>4840</v>
      </c>
      <c r="F20" s="355">
        <v>2</v>
      </c>
      <c r="G20" s="362">
        <f t="shared" si="0"/>
        <v>0.41322314049586778</v>
      </c>
      <c r="H20" s="351"/>
      <c r="I20" s="352">
        <v>16</v>
      </c>
      <c r="J20" s="347" t="s">
        <v>178</v>
      </c>
      <c r="K20" s="345">
        <v>56210</v>
      </c>
      <c r="L20" s="373">
        <v>4839</v>
      </c>
      <c r="M20" s="355">
        <v>3</v>
      </c>
      <c r="N20" s="362">
        <f t="shared" si="1"/>
        <v>0.61996280223186606</v>
      </c>
    </row>
    <row r="21" spans="2:14" ht="15.75" thickBot="1" x14ac:dyDescent="0.3">
      <c r="B21" s="352">
        <v>17</v>
      </c>
      <c r="C21" s="347" t="s">
        <v>179</v>
      </c>
      <c r="D21" s="345">
        <v>56265</v>
      </c>
      <c r="E21" s="373">
        <v>1336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73">
        <v>1335</v>
      </c>
      <c r="M21" s="355">
        <v>1</v>
      </c>
      <c r="N21" s="362">
        <f t="shared" si="1"/>
        <v>0.74906367041198507</v>
      </c>
    </row>
    <row r="22" spans="2:14" ht="15.75" thickBot="1" x14ac:dyDescent="0.3">
      <c r="B22" s="352">
        <v>18</v>
      </c>
      <c r="C22" s="347" t="s">
        <v>29</v>
      </c>
      <c r="D22" s="345">
        <v>56327</v>
      </c>
      <c r="E22" s="373">
        <v>1181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1184</v>
      </c>
      <c r="M22" s="355">
        <v>0</v>
      </c>
      <c r="N22" s="362">
        <f t="shared" si="1"/>
        <v>0</v>
      </c>
    </row>
    <row r="23" spans="2:14" ht="15.75" thickBot="1" x14ac:dyDescent="0.3">
      <c r="B23" s="352">
        <v>19</v>
      </c>
      <c r="C23" s="347" t="s">
        <v>180</v>
      </c>
      <c r="D23" s="345">
        <v>56354</v>
      </c>
      <c r="E23" s="373">
        <v>2383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2384</v>
      </c>
      <c r="M23" s="355">
        <v>0</v>
      </c>
      <c r="N23" s="362">
        <f t="shared" si="1"/>
        <v>0</v>
      </c>
    </row>
    <row r="24" spans="2:14" ht="15.75" thickBot="1" x14ac:dyDescent="0.3">
      <c r="B24" s="352">
        <v>20</v>
      </c>
      <c r="C24" s="347" t="s">
        <v>181</v>
      </c>
      <c r="D24" s="345">
        <v>56425</v>
      </c>
      <c r="E24" s="373">
        <v>2354</v>
      </c>
      <c r="F24" s="355">
        <v>2</v>
      </c>
      <c r="G24" s="362">
        <f t="shared" si="0"/>
        <v>0.84961767204757854</v>
      </c>
      <c r="H24" s="351" t="s">
        <v>170</v>
      </c>
      <c r="I24" s="352">
        <v>20</v>
      </c>
      <c r="J24" s="347" t="s">
        <v>181</v>
      </c>
      <c r="K24" s="345">
        <v>56425</v>
      </c>
      <c r="L24" s="373">
        <v>2355</v>
      </c>
      <c r="M24" s="355">
        <v>1</v>
      </c>
      <c r="N24" s="362">
        <f t="shared" si="1"/>
        <v>0.42462845010615713</v>
      </c>
    </row>
    <row r="25" spans="2:14" ht="15.75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1</v>
      </c>
      <c r="G25" s="362">
        <f t="shared" si="0"/>
        <v>0.40080160320641284</v>
      </c>
      <c r="H25" s="351"/>
      <c r="I25" s="352">
        <v>21</v>
      </c>
      <c r="J25" s="347" t="s">
        <v>182</v>
      </c>
      <c r="K25" s="345">
        <v>56461</v>
      </c>
      <c r="L25" s="373">
        <v>2495</v>
      </c>
      <c r="M25" s="355">
        <v>1</v>
      </c>
      <c r="N25" s="362">
        <f t="shared" si="1"/>
        <v>0.40080160320641284</v>
      </c>
    </row>
    <row r="26" spans="2:14" ht="15.75" thickBot="1" x14ac:dyDescent="0.3">
      <c r="B26" s="352">
        <v>22</v>
      </c>
      <c r="C26" s="347" t="s">
        <v>183</v>
      </c>
      <c r="D26" s="345">
        <v>56522</v>
      </c>
      <c r="E26" s="373">
        <v>2685</v>
      </c>
      <c r="F26" s="355">
        <v>1</v>
      </c>
      <c r="G26" s="362">
        <f t="shared" si="0"/>
        <v>0.37243947858472998</v>
      </c>
      <c r="H26" s="351"/>
      <c r="I26" s="352">
        <v>22</v>
      </c>
      <c r="J26" s="347" t="s">
        <v>183</v>
      </c>
      <c r="K26" s="345">
        <v>56522</v>
      </c>
      <c r="L26" s="373">
        <v>2690</v>
      </c>
      <c r="M26" s="355">
        <v>1</v>
      </c>
      <c r="N26" s="362">
        <f t="shared" si="1"/>
        <v>0.37174721189591076</v>
      </c>
    </row>
    <row r="27" spans="2:14" ht="15.75" thickBot="1" x14ac:dyDescent="0.3">
      <c r="B27" s="352">
        <v>23</v>
      </c>
      <c r="C27" s="347" t="s">
        <v>184</v>
      </c>
      <c r="D27" s="345">
        <v>56568</v>
      </c>
      <c r="E27" s="373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3055</v>
      </c>
      <c r="M27" s="355">
        <v>0</v>
      </c>
      <c r="N27" s="362">
        <f t="shared" si="1"/>
        <v>0</v>
      </c>
    </row>
    <row r="28" spans="2:14" ht="15.75" thickBot="1" x14ac:dyDescent="0.3">
      <c r="B28" s="352">
        <v>24</v>
      </c>
      <c r="C28" s="347" t="s">
        <v>185</v>
      </c>
      <c r="D28" s="345">
        <v>56666</v>
      </c>
      <c r="E28" s="373">
        <v>4780</v>
      </c>
      <c r="F28" s="355">
        <v>0</v>
      </c>
      <c r="G28" s="362">
        <f t="shared" si="0"/>
        <v>0</v>
      </c>
      <c r="H28" s="351"/>
      <c r="I28" s="352">
        <v>24</v>
      </c>
      <c r="J28" s="347" t="s">
        <v>185</v>
      </c>
      <c r="K28" s="345">
        <v>56666</v>
      </c>
      <c r="L28" s="373">
        <v>4781</v>
      </c>
      <c r="M28" s="355">
        <v>2</v>
      </c>
      <c r="N28" s="362">
        <f t="shared" si="1"/>
        <v>0.41832252666806108</v>
      </c>
    </row>
    <row r="29" spans="2:14" ht="15.75" thickBot="1" x14ac:dyDescent="0.3">
      <c r="B29" s="352">
        <v>25</v>
      </c>
      <c r="C29" s="347" t="s">
        <v>186</v>
      </c>
      <c r="D29" s="345">
        <v>57314</v>
      </c>
      <c r="E29" s="373">
        <v>2347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2342</v>
      </c>
      <c r="M29" s="355">
        <v>0</v>
      </c>
      <c r="N29" s="362">
        <f t="shared" si="1"/>
        <v>0</v>
      </c>
    </row>
    <row r="30" spans="2:14" ht="15.75" thickBot="1" x14ac:dyDescent="0.3">
      <c r="B30" s="352">
        <v>26</v>
      </c>
      <c r="C30" s="347" t="s">
        <v>187</v>
      </c>
      <c r="D30" s="345">
        <v>56773</v>
      </c>
      <c r="E30" s="373">
        <v>1706</v>
      </c>
      <c r="F30" s="355">
        <v>0</v>
      </c>
      <c r="G30" s="362">
        <f t="shared" si="0"/>
        <v>0</v>
      </c>
      <c r="H30" s="351"/>
      <c r="I30" s="352">
        <v>26</v>
      </c>
      <c r="J30" s="347" t="s">
        <v>187</v>
      </c>
      <c r="K30" s="345">
        <v>56773</v>
      </c>
      <c r="L30" s="373">
        <v>1704</v>
      </c>
      <c r="M30" s="355">
        <v>0</v>
      </c>
      <c r="N30" s="362">
        <f t="shared" si="1"/>
        <v>0</v>
      </c>
    </row>
    <row r="31" spans="2:14" ht="15.75" thickBot="1" x14ac:dyDescent="0.3">
      <c r="B31" s="352">
        <v>27</v>
      </c>
      <c r="C31" s="347" t="s">
        <v>47</v>
      </c>
      <c r="D31" s="345">
        <v>56844</v>
      </c>
      <c r="E31" s="373">
        <v>3725</v>
      </c>
      <c r="F31" s="355">
        <v>2</v>
      </c>
      <c r="G31" s="362">
        <f t="shared" si="0"/>
        <v>0.53691275167785235</v>
      </c>
      <c r="H31" s="351"/>
      <c r="I31" s="352">
        <v>27</v>
      </c>
      <c r="J31" s="347" t="s">
        <v>47</v>
      </c>
      <c r="K31" s="345">
        <v>56844</v>
      </c>
      <c r="L31" s="373">
        <v>3724</v>
      </c>
      <c r="M31" s="355">
        <v>2</v>
      </c>
      <c r="N31" s="362">
        <f t="shared" si="1"/>
        <v>0.53705692803437166</v>
      </c>
    </row>
    <row r="32" spans="2:14" ht="15.75" thickBot="1" x14ac:dyDescent="0.3">
      <c r="B32" s="352">
        <v>28</v>
      </c>
      <c r="C32" s="347" t="s">
        <v>49</v>
      </c>
      <c r="D32" s="345">
        <v>56988</v>
      </c>
      <c r="E32" s="373">
        <v>3733</v>
      </c>
      <c r="F32" s="355">
        <v>1</v>
      </c>
      <c r="G32" s="362">
        <f t="shared" si="0"/>
        <v>0.26788106080900081</v>
      </c>
      <c r="H32" s="351"/>
      <c r="I32" s="352">
        <v>28</v>
      </c>
      <c r="J32" s="347" t="s">
        <v>49</v>
      </c>
      <c r="K32" s="345">
        <v>56988</v>
      </c>
      <c r="L32" s="373">
        <v>3726</v>
      </c>
      <c r="M32" s="355">
        <v>1</v>
      </c>
      <c r="N32" s="362">
        <f t="shared" si="1"/>
        <v>0.26838432635534087</v>
      </c>
    </row>
    <row r="33" spans="2:14" ht="15.75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0</v>
      </c>
      <c r="G33" s="362">
        <f t="shared" si="0"/>
        <v>0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1</v>
      </c>
      <c r="N33" s="362">
        <f t="shared" si="1"/>
        <v>0.42372881355932202</v>
      </c>
    </row>
    <row r="34" spans="2:14" ht="15.75" thickBot="1" x14ac:dyDescent="0.3">
      <c r="B34" s="352">
        <v>30</v>
      </c>
      <c r="C34" s="340" t="s">
        <v>53</v>
      </c>
      <c r="D34" s="345">
        <v>57163</v>
      </c>
      <c r="E34" s="373">
        <v>1514</v>
      </c>
      <c r="F34" s="355">
        <v>2</v>
      </c>
      <c r="G34" s="360">
        <f t="shared" si="0"/>
        <v>1.321003963011889</v>
      </c>
      <c r="H34" s="351"/>
      <c r="I34" s="352">
        <v>30</v>
      </c>
      <c r="J34" s="340" t="s">
        <v>53</v>
      </c>
      <c r="K34" s="345">
        <v>57163</v>
      </c>
      <c r="L34" s="373">
        <v>1513</v>
      </c>
      <c r="M34" s="355">
        <v>2</v>
      </c>
      <c r="N34" s="360">
        <f t="shared" si="1"/>
        <v>1.3218770654329148</v>
      </c>
    </row>
    <row r="35" spans="2:14" ht="15.75" thickBot="1" x14ac:dyDescent="0.3">
      <c r="B35" s="352">
        <v>31</v>
      </c>
      <c r="C35" s="347" t="s">
        <v>55</v>
      </c>
      <c r="D35" s="345">
        <v>57225</v>
      </c>
      <c r="E35" s="373">
        <v>1825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1818</v>
      </c>
      <c r="M35" s="355">
        <v>0</v>
      </c>
      <c r="N35" s="362">
        <f t="shared" si="1"/>
        <v>0</v>
      </c>
    </row>
    <row r="36" spans="2:14" ht="15.75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0</v>
      </c>
      <c r="G36" s="362">
        <f t="shared" si="0"/>
        <v>0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0</v>
      </c>
      <c r="N36" s="362">
        <f t="shared" si="1"/>
        <v>0</v>
      </c>
    </row>
    <row r="37" spans="2:14" ht="15.75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15.75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1</v>
      </c>
      <c r="G38" s="362">
        <f t="shared" si="0"/>
        <v>0.32786885245901637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55">
        <v>1</v>
      </c>
      <c r="N38" s="362">
        <f t="shared" si="1"/>
        <v>0.32786885245901637</v>
      </c>
    </row>
    <row r="39" spans="2:14" ht="15.75" thickBot="1" x14ac:dyDescent="0.3">
      <c r="B39" s="352">
        <v>35</v>
      </c>
      <c r="C39" s="347" t="s">
        <v>190</v>
      </c>
      <c r="D39" s="345">
        <v>57546</v>
      </c>
      <c r="E39" s="373">
        <v>1493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1492</v>
      </c>
      <c r="M39" s="355">
        <v>0</v>
      </c>
      <c r="N39" s="362">
        <f t="shared" si="1"/>
        <v>0</v>
      </c>
    </row>
    <row r="40" spans="2:14" ht="15.75" thickBot="1" x14ac:dyDescent="0.3">
      <c r="B40" s="352">
        <v>36</v>
      </c>
      <c r="C40" s="347" t="s">
        <v>65</v>
      </c>
      <c r="D40" s="345">
        <v>57582</v>
      </c>
      <c r="E40" s="373">
        <v>4438</v>
      </c>
      <c r="F40" s="355">
        <v>2</v>
      </c>
      <c r="G40" s="362">
        <f t="shared" si="0"/>
        <v>0.45065344749887337</v>
      </c>
      <c r="H40" s="351"/>
      <c r="I40" s="352">
        <v>36</v>
      </c>
      <c r="J40" s="347" t="s">
        <v>65</v>
      </c>
      <c r="K40" s="345">
        <v>57582</v>
      </c>
      <c r="L40" s="373">
        <v>4439</v>
      </c>
      <c r="M40" s="355">
        <v>3</v>
      </c>
      <c r="N40" s="362">
        <f t="shared" si="1"/>
        <v>0.6758278891642262</v>
      </c>
    </row>
    <row r="41" spans="2:14" ht="15.75" thickBot="1" x14ac:dyDescent="0.3">
      <c r="B41" s="352">
        <v>37</v>
      </c>
      <c r="C41" s="347" t="s">
        <v>191</v>
      </c>
      <c r="D41" s="345">
        <v>57644</v>
      </c>
      <c r="E41" s="373">
        <v>2731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2736</v>
      </c>
      <c r="M41" s="355">
        <v>0</v>
      </c>
      <c r="N41" s="362">
        <f t="shared" si="1"/>
        <v>0</v>
      </c>
    </row>
    <row r="42" spans="2:14" ht="15.75" thickBot="1" x14ac:dyDescent="0.3">
      <c r="B42" s="352">
        <v>38</v>
      </c>
      <c r="C42" s="347" t="s">
        <v>192</v>
      </c>
      <c r="D42" s="345">
        <v>57706</v>
      </c>
      <c r="E42" s="373">
        <v>46965</v>
      </c>
      <c r="F42" s="355">
        <v>5</v>
      </c>
      <c r="G42" s="362">
        <f t="shared" si="0"/>
        <v>0.10646225912913872</v>
      </c>
      <c r="H42" s="351"/>
      <c r="I42" s="352">
        <v>38</v>
      </c>
      <c r="J42" s="347" t="s">
        <v>192</v>
      </c>
      <c r="K42" s="345">
        <v>57706</v>
      </c>
      <c r="L42" s="373">
        <v>46913</v>
      </c>
      <c r="M42" s="355">
        <v>9</v>
      </c>
      <c r="N42" s="362">
        <f t="shared" si="1"/>
        <v>0.19184447807643937</v>
      </c>
    </row>
    <row r="43" spans="2:14" ht="15.75" thickBot="1" x14ac:dyDescent="0.3">
      <c r="B43" s="352">
        <v>39</v>
      </c>
      <c r="C43" s="347" t="s">
        <v>71</v>
      </c>
      <c r="D43" s="345">
        <v>57742</v>
      </c>
      <c r="E43" s="373">
        <v>3879</v>
      </c>
      <c r="F43" s="355">
        <v>1</v>
      </c>
      <c r="G43" s="362">
        <f t="shared" si="0"/>
        <v>0.25779840164990975</v>
      </c>
      <c r="H43" s="351"/>
      <c r="I43" s="352">
        <v>39</v>
      </c>
      <c r="J43" s="347" t="s">
        <v>71</v>
      </c>
      <c r="K43" s="345">
        <v>57742</v>
      </c>
      <c r="L43" s="373">
        <v>3876</v>
      </c>
      <c r="M43" s="355">
        <v>1</v>
      </c>
      <c r="N43" s="362">
        <f t="shared" si="1"/>
        <v>0.25799793601651189</v>
      </c>
    </row>
    <row r="44" spans="2:14" ht="15.7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1</v>
      </c>
      <c r="G44" s="362">
        <f t="shared" si="0"/>
        <v>0.43840420868040331</v>
      </c>
      <c r="H44" s="351"/>
      <c r="I44" s="352">
        <v>40</v>
      </c>
      <c r="J44" s="347" t="s">
        <v>193</v>
      </c>
      <c r="K44" s="345">
        <v>57948</v>
      </c>
      <c r="L44" s="373">
        <v>2281</v>
      </c>
      <c r="M44" s="355">
        <v>1</v>
      </c>
      <c r="N44" s="362">
        <f t="shared" si="1"/>
        <v>0.43840420868040331</v>
      </c>
    </row>
    <row r="45" spans="2:14" ht="15.75" thickBot="1" x14ac:dyDescent="0.3">
      <c r="B45" s="352">
        <v>41</v>
      </c>
      <c r="C45" s="349" t="s">
        <v>75</v>
      </c>
      <c r="D45" s="345">
        <v>57831</v>
      </c>
      <c r="E45" s="373">
        <v>1488</v>
      </c>
      <c r="F45" s="355">
        <v>5</v>
      </c>
      <c r="G45" s="363">
        <f t="shared" si="0"/>
        <v>3.360215053763441</v>
      </c>
      <c r="H45" s="351"/>
      <c r="I45" s="352">
        <v>41</v>
      </c>
      <c r="J45" s="349" t="s">
        <v>75</v>
      </c>
      <c r="K45" s="345">
        <v>57831</v>
      </c>
      <c r="L45" s="373">
        <v>1489</v>
      </c>
      <c r="M45" s="355">
        <v>5</v>
      </c>
      <c r="N45" s="363">
        <f t="shared" si="1"/>
        <v>3.3579583613163195</v>
      </c>
    </row>
    <row r="46" spans="2:14" ht="15.75" thickBot="1" x14ac:dyDescent="0.3">
      <c r="B46" s="352">
        <v>42</v>
      </c>
      <c r="C46" s="347" t="s">
        <v>194</v>
      </c>
      <c r="D46" s="345">
        <v>57902</v>
      </c>
      <c r="E46" s="373">
        <v>9132</v>
      </c>
      <c r="F46" s="355">
        <v>3</v>
      </c>
      <c r="G46" s="362">
        <f t="shared" si="0"/>
        <v>0.32851511169513797</v>
      </c>
      <c r="H46" s="351" t="s">
        <v>170</v>
      </c>
      <c r="I46" s="352">
        <v>42</v>
      </c>
      <c r="J46" s="347" t="s">
        <v>194</v>
      </c>
      <c r="K46" s="345">
        <v>57902</v>
      </c>
      <c r="L46" s="373">
        <v>9133</v>
      </c>
      <c r="M46" s="355">
        <v>2</v>
      </c>
      <c r="N46" s="362">
        <f t="shared" si="1"/>
        <v>0.21898609438300667</v>
      </c>
    </row>
    <row r="47" spans="2:14" ht="15.7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5.75" thickBot="1" x14ac:dyDescent="0.3">
      <c r="B48" s="352">
        <v>44</v>
      </c>
      <c r="C48" s="347" t="s">
        <v>81</v>
      </c>
      <c r="D48" s="345">
        <v>58142</v>
      </c>
      <c r="E48" s="373">
        <v>4293</v>
      </c>
      <c r="F48" s="355">
        <v>3</v>
      </c>
      <c r="G48" s="362">
        <f t="shared" si="0"/>
        <v>0.69881201956673655</v>
      </c>
      <c r="H48" s="351"/>
      <c r="I48" s="352">
        <v>44</v>
      </c>
      <c r="J48" s="347" t="s">
        <v>81</v>
      </c>
      <c r="K48" s="345">
        <v>58142</v>
      </c>
      <c r="L48" s="373">
        <v>4295</v>
      </c>
      <c r="M48" s="355">
        <v>3</v>
      </c>
      <c r="N48" s="362">
        <f t="shared" si="1"/>
        <v>0.69848661233993015</v>
      </c>
    </row>
    <row r="49" spans="2:14" ht="15.75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15.75" thickBot="1" x14ac:dyDescent="0.3">
      <c r="B50" s="352">
        <v>46</v>
      </c>
      <c r="C50" s="347" t="s">
        <v>196</v>
      </c>
      <c r="D50" s="345">
        <v>55106</v>
      </c>
      <c r="E50" s="373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1176</v>
      </c>
      <c r="M50" s="355">
        <v>0</v>
      </c>
      <c r="N50" s="362">
        <f t="shared" si="1"/>
        <v>0</v>
      </c>
    </row>
    <row r="51" spans="2:14" ht="15.75" thickBot="1" x14ac:dyDescent="0.3">
      <c r="B51" s="352">
        <v>47</v>
      </c>
      <c r="C51" s="347" t="s">
        <v>87</v>
      </c>
      <c r="D51" s="345">
        <v>58259</v>
      </c>
      <c r="E51" s="373">
        <v>4973</v>
      </c>
      <c r="F51" s="355">
        <v>1</v>
      </c>
      <c r="G51" s="362">
        <f t="shared" si="0"/>
        <v>0.20108586366378445</v>
      </c>
      <c r="H51" s="351"/>
      <c r="I51" s="352">
        <v>47</v>
      </c>
      <c r="J51" s="347" t="s">
        <v>87</v>
      </c>
      <c r="K51" s="345">
        <v>58259</v>
      </c>
      <c r="L51" s="373">
        <v>4975</v>
      </c>
      <c r="M51" s="355">
        <v>2</v>
      </c>
      <c r="N51" s="362">
        <f t="shared" si="1"/>
        <v>0.4020100502512563</v>
      </c>
    </row>
    <row r="52" spans="2:14" ht="15.75" thickBot="1" x14ac:dyDescent="0.3">
      <c r="B52" s="352">
        <v>48</v>
      </c>
      <c r="C52" s="347" t="s">
        <v>89</v>
      </c>
      <c r="D52" s="345">
        <v>58311</v>
      </c>
      <c r="E52" s="373">
        <v>4646</v>
      </c>
      <c r="F52" s="355">
        <v>0</v>
      </c>
      <c r="G52" s="362">
        <f t="shared" si="0"/>
        <v>0</v>
      </c>
      <c r="H52" s="351"/>
      <c r="I52" s="352">
        <v>48</v>
      </c>
      <c r="J52" s="347" t="s">
        <v>89</v>
      </c>
      <c r="K52" s="345">
        <v>58311</v>
      </c>
      <c r="L52" s="373">
        <v>4641</v>
      </c>
      <c r="M52" s="355">
        <v>1</v>
      </c>
      <c r="N52" s="362">
        <f t="shared" si="1"/>
        <v>0.21547080370609784</v>
      </c>
    </row>
    <row r="53" spans="2:14" ht="15.75" thickBot="1" x14ac:dyDescent="0.3">
      <c r="B53" s="352">
        <v>49</v>
      </c>
      <c r="C53" s="347" t="s">
        <v>197</v>
      </c>
      <c r="D53" s="345">
        <v>58357</v>
      </c>
      <c r="E53" s="373">
        <v>2287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2288</v>
      </c>
      <c r="M53" s="355">
        <v>0</v>
      </c>
      <c r="N53" s="362">
        <f t="shared" si="1"/>
        <v>0</v>
      </c>
    </row>
    <row r="54" spans="2:14" ht="15.75" thickBot="1" x14ac:dyDescent="0.3">
      <c r="B54" s="352">
        <v>50</v>
      </c>
      <c r="C54" s="347" t="s">
        <v>198</v>
      </c>
      <c r="D54" s="345">
        <v>58393</v>
      </c>
      <c r="E54" s="373">
        <v>1362</v>
      </c>
      <c r="F54" s="355">
        <v>0</v>
      </c>
      <c r="G54" s="362">
        <f t="shared" si="0"/>
        <v>0</v>
      </c>
      <c r="H54" s="351"/>
      <c r="I54" s="352">
        <v>50</v>
      </c>
      <c r="J54" s="347" t="s">
        <v>198</v>
      </c>
      <c r="K54" s="345">
        <v>58393</v>
      </c>
      <c r="L54" s="373">
        <v>1364</v>
      </c>
      <c r="M54" s="355">
        <v>0</v>
      </c>
      <c r="N54" s="362">
        <f t="shared" si="1"/>
        <v>0</v>
      </c>
    </row>
    <row r="55" spans="2:14" ht="15.75" thickBot="1" x14ac:dyDescent="0.3">
      <c r="B55" s="352">
        <v>51</v>
      </c>
      <c r="C55" s="347" t="s">
        <v>199</v>
      </c>
      <c r="D55" s="345">
        <v>58464</v>
      </c>
      <c r="E55" s="373">
        <v>1633</v>
      </c>
      <c r="F55" s="355">
        <v>0</v>
      </c>
      <c r="G55" s="362">
        <f t="shared" si="0"/>
        <v>0</v>
      </c>
      <c r="H55" s="361"/>
      <c r="I55" s="352">
        <v>51</v>
      </c>
      <c r="J55" s="347" t="s">
        <v>199</v>
      </c>
      <c r="K55" s="345">
        <v>58464</v>
      </c>
      <c r="L55" s="373">
        <v>1635</v>
      </c>
      <c r="M55" s="355">
        <v>0</v>
      </c>
      <c r="N55" s="362">
        <f t="shared" si="1"/>
        <v>0</v>
      </c>
    </row>
    <row r="56" spans="2:14" ht="15.75" thickBot="1" x14ac:dyDescent="0.3">
      <c r="B56" s="352">
        <v>52</v>
      </c>
      <c r="C56" s="347" t="s">
        <v>200</v>
      </c>
      <c r="D56" s="345">
        <v>58534</v>
      </c>
      <c r="E56" s="373">
        <v>1509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1511</v>
      </c>
      <c r="M56" s="355">
        <v>0</v>
      </c>
      <c r="N56" s="362">
        <f t="shared" si="1"/>
        <v>0</v>
      </c>
    </row>
    <row r="57" spans="2:14" ht="15.7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55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73">
        <v>3629</v>
      </c>
      <c r="M57" s="355">
        <v>5</v>
      </c>
      <c r="N57" s="360">
        <f t="shared" si="1"/>
        <v>1.3777900248002204</v>
      </c>
    </row>
    <row r="58" spans="2:14" ht="15.75" thickBot="1" x14ac:dyDescent="0.3">
      <c r="B58" s="352">
        <v>54</v>
      </c>
      <c r="C58" s="347" t="s">
        <v>101</v>
      </c>
      <c r="D58" s="345">
        <v>55277</v>
      </c>
      <c r="E58" s="373">
        <v>5871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5873</v>
      </c>
      <c r="M58" s="355">
        <v>0</v>
      </c>
      <c r="N58" s="362">
        <f t="shared" si="1"/>
        <v>0</v>
      </c>
    </row>
    <row r="59" spans="2:14" ht="15.75" thickBot="1" x14ac:dyDescent="0.3">
      <c r="B59" s="352">
        <v>55</v>
      </c>
      <c r="C59" s="347" t="s">
        <v>103</v>
      </c>
      <c r="D59" s="345">
        <v>58552</v>
      </c>
      <c r="E59" s="373">
        <v>3859</v>
      </c>
      <c r="F59" s="355">
        <v>3</v>
      </c>
      <c r="G59" s="362">
        <f t="shared" si="0"/>
        <v>0.77740347240217678</v>
      </c>
      <c r="H59" s="351"/>
      <c r="I59" s="352">
        <v>55</v>
      </c>
      <c r="J59" s="347" t="s">
        <v>103</v>
      </c>
      <c r="K59" s="345">
        <v>58552</v>
      </c>
      <c r="L59" s="373">
        <v>3854</v>
      </c>
      <c r="M59" s="355">
        <v>3</v>
      </c>
      <c r="N59" s="362">
        <f t="shared" si="1"/>
        <v>0.77841203943954329</v>
      </c>
    </row>
    <row r="60" spans="2:14" ht="15.75" thickBot="1" x14ac:dyDescent="0.3">
      <c r="B60" s="352">
        <v>56</v>
      </c>
      <c r="C60" s="347" t="s">
        <v>105</v>
      </c>
      <c r="D60" s="345">
        <v>58623</v>
      </c>
      <c r="E60" s="373">
        <v>3283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3281</v>
      </c>
      <c r="M60" s="355">
        <v>0</v>
      </c>
      <c r="N60" s="362">
        <f t="shared" si="1"/>
        <v>0</v>
      </c>
    </row>
    <row r="61" spans="2:14" ht="15.75" thickBot="1" x14ac:dyDescent="0.3">
      <c r="B61" s="352">
        <v>57</v>
      </c>
      <c r="C61" s="347" t="s">
        <v>201</v>
      </c>
      <c r="D61" s="345">
        <v>58721</v>
      </c>
      <c r="E61" s="373">
        <v>3274</v>
      </c>
      <c r="F61" s="355">
        <v>0</v>
      </c>
      <c r="G61" s="362">
        <f t="shared" si="0"/>
        <v>0</v>
      </c>
      <c r="H61" s="351"/>
      <c r="I61" s="352">
        <v>57</v>
      </c>
      <c r="J61" s="347" t="s">
        <v>201</v>
      </c>
      <c r="K61" s="345">
        <v>58721</v>
      </c>
      <c r="L61" s="373">
        <v>3276</v>
      </c>
      <c r="M61" s="355">
        <v>0</v>
      </c>
      <c r="N61" s="362">
        <f t="shared" si="1"/>
        <v>0</v>
      </c>
    </row>
    <row r="62" spans="2:14" ht="15.75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15.75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15.75" thickBot="1" x14ac:dyDescent="0.3">
      <c r="B64" s="352">
        <v>60</v>
      </c>
      <c r="C64" s="347" t="s">
        <v>125</v>
      </c>
      <c r="D64" s="345">
        <v>58856</v>
      </c>
      <c r="E64" s="373">
        <v>1820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1817</v>
      </c>
      <c r="M64" s="355">
        <v>0</v>
      </c>
      <c r="N64" s="362">
        <f t="shared" si="1"/>
        <v>0</v>
      </c>
    </row>
    <row r="65" spans="2:14" ht="15.75" thickBot="1" x14ac:dyDescent="0.3">
      <c r="B65" s="352">
        <v>61</v>
      </c>
      <c r="C65" s="347" t="s">
        <v>203</v>
      </c>
      <c r="D65" s="345">
        <v>58918</v>
      </c>
      <c r="E65" s="373">
        <v>1639</v>
      </c>
      <c r="F65" s="355">
        <v>0</v>
      </c>
      <c r="G65" s="362">
        <f t="shared" si="0"/>
        <v>0</v>
      </c>
      <c r="H65" s="351"/>
      <c r="I65" s="352">
        <v>61</v>
      </c>
      <c r="J65" s="347" t="s">
        <v>203</v>
      </c>
      <c r="K65" s="345">
        <v>58918</v>
      </c>
      <c r="L65" s="373">
        <v>1641</v>
      </c>
      <c r="M65" s="355">
        <v>0</v>
      </c>
      <c r="N65" s="362">
        <f t="shared" si="1"/>
        <v>0</v>
      </c>
    </row>
    <row r="66" spans="2:14" ht="15.75" thickBot="1" x14ac:dyDescent="0.3">
      <c r="B66" s="352">
        <v>62</v>
      </c>
      <c r="C66" s="347" t="s">
        <v>204</v>
      </c>
      <c r="D66" s="345">
        <v>58990</v>
      </c>
      <c r="E66" s="373">
        <v>629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630</v>
      </c>
      <c r="M66" s="355">
        <v>0</v>
      </c>
      <c r="N66" s="362">
        <f t="shared" si="1"/>
        <v>0</v>
      </c>
    </row>
    <row r="67" spans="2:14" ht="15.75" thickBot="1" x14ac:dyDescent="0.3">
      <c r="B67" s="352">
        <v>63</v>
      </c>
      <c r="C67" s="347" t="s">
        <v>131</v>
      </c>
      <c r="D67" s="345">
        <v>59041</v>
      </c>
      <c r="E67" s="373">
        <v>4759</v>
      </c>
      <c r="F67" s="355">
        <v>2</v>
      </c>
      <c r="G67" s="362">
        <f t="shared" si="0"/>
        <v>0.42025635637739023</v>
      </c>
      <c r="H67" s="351"/>
      <c r="I67" s="352">
        <v>63</v>
      </c>
      <c r="J67" s="347" t="s">
        <v>131</v>
      </c>
      <c r="K67" s="345">
        <v>59041</v>
      </c>
      <c r="L67" s="373">
        <v>4758</v>
      </c>
      <c r="M67" s="355">
        <v>2</v>
      </c>
      <c r="N67" s="362">
        <f t="shared" si="1"/>
        <v>0.4203446826397646</v>
      </c>
    </row>
    <row r="68" spans="2:14" ht="15.75" thickBot="1" x14ac:dyDescent="0.3">
      <c r="B68" s="352">
        <v>64</v>
      </c>
      <c r="C68" s="347" t="s">
        <v>205</v>
      </c>
      <c r="D68" s="345">
        <v>59238</v>
      </c>
      <c r="E68" s="373">
        <v>1406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1405</v>
      </c>
      <c r="M68" s="355">
        <v>0</v>
      </c>
      <c r="N68" s="362">
        <f t="shared" si="1"/>
        <v>0</v>
      </c>
    </row>
    <row r="69" spans="2:14" ht="15.75" thickBot="1" x14ac:dyDescent="0.3">
      <c r="B69" s="352">
        <v>65</v>
      </c>
      <c r="C69" s="340" t="s">
        <v>133</v>
      </c>
      <c r="D69" s="345">
        <v>59130</v>
      </c>
      <c r="E69" s="373">
        <v>1377</v>
      </c>
      <c r="F69" s="355">
        <v>2</v>
      </c>
      <c r="G69" s="360">
        <f t="shared" ref="G69:G85" si="2">F69*1000/E69</f>
        <v>1.4524328249818446</v>
      </c>
      <c r="H69" s="351"/>
      <c r="I69" s="352">
        <v>65</v>
      </c>
      <c r="J69" s="340" t="s">
        <v>133</v>
      </c>
      <c r="K69" s="345">
        <v>59130</v>
      </c>
      <c r="L69" s="373">
        <v>1376</v>
      </c>
      <c r="M69" s="355">
        <v>2</v>
      </c>
      <c r="N69" s="360">
        <f t="shared" ref="N69:N85" si="3">M69*1000/L69</f>
        <v>1.4534883720930232</v>
      </c>
    </row>
    <row r="70" spans="2:14" ht="15.7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55">
        <v>0</v>
      </c>
      <c r="G70" s="362">
        <f t="shared" si="2"/>
        <v>0</v>
      </c>
      <c r="H70" s="351"/>
      <c r="I70" s="352">
        <v>66</v>
      </c>
      <c r="J70" s="347" t="s">
        <v>206</v>
      </c>
      <c r="K70" s="345">
        <v>59283</v>
      </c>
      <c r="L70" s="373">
        <v>1481</v>
      </c>
      <c r="M70" s="355">
        <v>0</v>
      </c>
      <c r="N70" s="362">
        <f t="shared" si="3"/>
        <v>0</v>
      </c>
    </row>
    <row r="71" spans="2:14" ht="15.75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0</v>
      </c>
      <c r="G71" s="362">
        <f t="shared" si="2"/>
        <v>0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55">
        <v>0</v>
      </c>
      <c r="N71" s="362">
        <f t="shared" si="3"/>
        <v>0</v>
      </c>
    </row>
    <row r="72" spans="2:14" ht="15.75" thickBot="1" x14ac:dyDescent="0.3">
      <c r="B72" s="352">
        <v>68</v>
      </c>
      <c r="C72" s="347" t="s">
        <v>208</v>
      </c>
      <c r="D72" s="345">
        <v>55311</v>
      </c>
      <c r="E72" s="373">
        <v>2208</v>
      </c>
      <c r="F72" s="355">
        <v>2</v>
      </c>
      <c r="G72" s="362">
        <f t="shared" si="2"/>
        <v>0.90579710144927539</v>
      </c>
      <c r="H72" s="351" t="s">
        <v>170</v>
      </c>
      <c r="I72" s="352">
        <v>68</v>
      </c>
      <c r="J72" s="347" t="s">
        <v>208</v>
      </c>
      <c r="K72" s="345">
        <v>55311</v>
      </c>
      <c r="L72" s="373">
        <v>2209</v>
      </c>
      <c r="M72" s="355">
        <v>1</v>
      </c>
      <c r="N72" s="362">
        <f t="shared" si="3"/>
        <v>0.45269352648257127</v>
      </c>
    </row>
    <row r="73" spans="2:14" ht="15.75" thickBot="1" x14ac:dyDescent="0.3">
      <c r="B73" s="352">
        <v>69</v>
      </c>
      <c r="C73" s="347" t="s">
        <v>209</v>
      </c>
      <c r="D73" s="345">
        <v>59498</v>
      </c>
      <c r="E73" s="373">
        <v>1259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1262</v>
      </c>
      <c r="M73" s="355">
        <v>0</v>
      </c>
      <c r="N73" s="362">
        <f t="shared" si="3"/>
        <v>0</v>
      </c>
    </row>
    <row r="74" spans="2:14" ht="15.75" thickBot="1" x14ac:dyDescent="0.3">
      <c r="B74" s="352">
        <v>70</v>
      </c>
      <c r="C74" s="347" t="s">
        <v>210</v>
      </c>
      <c r="D74" s="345">
        <v>59586</v>
      </c>
      <c r="E74" s="373">
        <v>2241</v>
      </c>
      <c r="F74" s="355">
        <v>2</v>
      </c>
      <c r="G74" s="362">
        <f t="shared" si="2"/>
        <v>0.89245872378402502</v>
      </c>
      <c r="H74" s="351"/>
      <c r="I74" s="352">
        <v>70</v>
      </c>
      <c r="J74" s="347" t="s">
        <v>210</v>
      </c>
      <c r="K74" s="345">
        <v>59586</v>
      </c>
      <c r="L74" s="373">
        <v>2241</v>
      </c>
      <c r="M74" s="355">
        <v>2</v>
      </c>
      <c r="N74" s="362">
        <f t="shared" si="3"/>
        <v>0.89245872378402502</v>
      </c>
    </row>
    <row r="75" spans="2:14" ht="15.75" thickBot="1" x14ac:dyDescent="0.3">
      <c r="B75" s="352">
        <v>71</v>
      </c>
      <c r="C75" s="347" t="s">
        <v>211</v>
      </c>
      <c r="D75" s="345">
        <v>59327</v>
      </c>
      <c r="E75" s="373">
        <v>4121</v>
      </c>
      <c r="F75" s="355">
        <v>1</v>
      </c>
      <c r="G75" s="362">
        <f t="shared" si="2"/>
        <v>0.24265954865323949</v>
      </c>
      <c r="H75" s="351"/>
      <c r="I75" s="352">
        <v>71</v>
      </c>
      <c r="J75" s="347" t="s">
        <v>211</v>
      </c>
      <c r="K75" s="345">
        <v>59327</v>
      </c>
      <c r="L75" s="373">
        <v>4120</v>
      </c>
      <c r="M75" s="355">
        <v>1</v>
      </c>
      <c r="N75" s="362">
        <f t="shared" si="3"/>
        <v>0.24271844660194175</v>
      </c>
    </row>
    <row r="76" spans="2:14" ht="15.75" thickBot="1" x14ac:dyDescent="0.3">
      <c r="B76" s="352">
        <v>72</v>
      </c>
      <c r="C76" s="347" t="s">
        <v>149</v>
      </c>
      <c r="D76" s="345">
        <v>59416</v>
      </c>
      <c r="E76" s="373">
        <v>2272</v>
      </c>
      <c r="F76" s="355">
        <v>1</v>
      </c>
      <c r="G76" s="362">
        <f t="shared" si="2"/>
        <v>0.44014084507042256</v>
      </c>
      <c r="H76" s="351"/>
      <c r="I76" s="352">
        <v>72</v>
      </c>
      <c r="J76" s="340" t="s">
        <v>149</v>
      </c>
      <c r="K76" s="345">
        <v>59416</v>
      </c>
      <c r="L76" s="373">
        <v>2276</v>
      </c>
      <c r="M76" s="355">
        <v>3</v>
      </c>
      <c r="N76" s="360">
        <f t="shared" si="3"/>
        <v>1.3181019332161688</v>
      </c>
    </row>
    <row r="77" spans="2:14" ht="15.75" thickBot="1" x14ac:dyDescent="0.3">
      <c r="B77" s="352">
        <v>73</v>
      </c>
      <c r="C77" s="347" t="s">
        <v>151</v>
      </c>
      <c r="D77" s="345">
        <v>59657</v>
      </c>
      <c r="E77" s="373">
        <v>1519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1516</v>
      </c>
      <c r="M77" s="355">
        <v>0</v>
      </c>
      <c r="N77" s="362">
        <f t="shared" si="3"/>
        <v>0</v>
      </c>
    </row>
    <row r="78" spans="2:14" ht="15.75" thickBot="1" x14ac:dyDescent="0.3">
      <c r="B78" s="352">
        <v>74</v>
      </c>
      <c r="C78" s="347" t="s">
        <v>212</v>
      </c>
      <c r="D78" s="345">
        <v>59826</v>
      </c>
      <c r="E78" s="373">
        <v>1719</v>
      </c>
      <c r="F78" s="355">
        <v>1</v>
      </c>
      <c r="G78" s="362">
        <f t="shared" si="2"/>
        <v>0.58173356602675974</v>
      </c>
      <c r="H78" s="351"/>
      <c r="I78" s="352">
        <v>74</v>
      </c>
      <c r="J78" s="347" t="s">
        <v>212</v>
      </c>
      <c r="K78" s="345">
        <v>59826</v>
      </c>
      <c r="L78" s="373">
        <v>1721</v>
      </c>
      <c r="M78" s="355">
        <v>1</v>
      </c>
      <c r="N78" s="362">
        <f t="shared" si="3"/>
        <v>0.58105752469494476</v>
      </c>
    </row>
    <row r="79" spans="2:14" ht="15.75" thickBot="1" x14ac:dyDescent="0.3">
      <c r="B79" s="352">
        <v>75</v>
      </c>
      <c r="C79" s="347" t="s">
        <v>155</v>
      </c>
      <c r="D79" s="345">
        <v>59693</v>
      </c>
      <c r="E79" s="373">
        <v>4593</v>
      </c>
      <c r="F79" s="355">
        <v>1</v>
      </c>
      <c r="G79" s="362">
        <f t="shared" si="2"/>
        <v>0.21772262138036141</v>
      </c>
      <c r="H79" s="351"/>
      <c r="I79" s="352">
        <v>75</v>
      </c>
      <c r="J79" s="347" t="s">
        <v>155</v>
      </c>
      <c r="K79" s="345">
        <v>59693</v>
      </c>
      <c r="L79" s="373">
        <v>4594</v>
      </c>
      <c r="M79" s="355">
        <v>1</v>
      </c>
      <c r="N79" s="362">
        <f t="shared" si="3"/>
        <v>0.21767522855898999</v>
      </c>
    </row>
    <row r="80" spans="2:14" ht="15.75" thickBot="1" x14ac:dyDescent="0.3">
      <c r="B80" s="352">
        <v>76</v>
      </c>
      <c r="C80" s="347" t="s">
        <v>157</v>
      </c>
      <c r="D80" s="345">
        <v>59764</v>
      </c>
      <c r="E80" s="373">
        <v>2186</v>
      </c>
      <c r="F80" s="355">
        <v>1</v>
      </c>
      <c r="G80" s="362">
        <f t="shared" si="2"/>
        <v>0.45745654162854527</v>
      </c>
      <c r="H80" s="351"/>
      <c r="I80" s="352">
        <v>76</v>
      </c>
      <c r="J80" s="347" t="s">
        <v>157</v>
      </c>
      <c r="K80" s="345">
        <v>59764</v>
      </c>
      <c r="L80" s="373">
        <v>2184</v>
      </c>
      <c r="M80" s="355">
        <v>1</v>
      </c>
      <c r="N80" s="362">
        <f t="shared" si="3"/>
        <v>0.45787545787545786</v>
      </c>
    </row>
    <row r="81" spans="2:14" ht="15.75" thickBot="1" x14ac:dyDescent="0.3">
      <c r="B81" s="352">
        <v>77</v>
      </c>
      <c r="C81" s="347" t="s">
        <v>213</v>
      </c>
      <c r="D81" s="345">
        <v>59880</v>
      </c>
      <c r="E81" s="373">
        <v>2560</v>
      </c>
      <c r="F81" s="355">
        <v>1</v>
      </c>
      <c r="G81" s="362">
        <f t="shared" si="2"/>
        <v>0.390625</v>
      </c>
      <c r="H81" s="351"/>
      <c r="I81" s="352">
        <v>77</v>
      </c>
      <c r="J81" s="347" t="s">
        <v>213</v>
      </c>
      <c r="K81" s="345">
        <v>59880</v>
      </c>
      <c r="L81" s="373">
        <v>2562</v>
      </c>
      <c r="M81" s="355">
        <v>1</v>
      </c>
      <c r="N81" s="362">
        <f t="shared" si="3"/>
        <v>0.39032006245120998</v>
      </c>
    </row>
    <row r="82" spans="2:14" ht="15.75" thickBot="1" x14ac:dyDescent="0.3">
      <c r="B82" s="352">
        <v>78</v>
      </c>
      <c r="C82" s="347" t="s">
        <v>161</v>
      </c>
      <c r="D82" s="345">
        <v>59942</v>
      </c>
      <c r="E82" s="373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2108</v>
      </c>
      <c r="M82" s="355">
        <v>0</v>
      </c>
      <c r="N82" s="362">
        <f t="shared" si="3"/>
        <v>0</v>
      </c>
    </row>
    <row r="83" spans="2:14" ht="15.75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15.75" thickBot="1" x14ac:dyDescent="0.3">
      <c r="B84" s="352">
        <v>80</v>
      </c>
      <c r="C84" s="347" t="s">
        <v>214</v>
      </c>
      <c r="D84" s="345">
        <v>60062</v>
      </c>
      <c r="E84" s="373">
        <v>5926</v>
      </c>
      <c r="F84" s="355">
        <v>2</v>
      </c>
      <c r="G84" s="362">
        <f t="shared" si="2"/>
        <v>0.33749578130273372</v>
      </c>
      <c r="H84" s="351"/>
      <c r="I84" s="352">
        <v>80</v>
      </c>
      <c r="J84" s="347" t="s">
        <v>214</v>
      </c>
      <c r="K84" s="345">
        <v>60062</v>
      </c>
      <c r="L84" s="373">
        <v>5931</v>
      </c>
      <c r="M84" s="355">
        <v>2</v>
      </c>
      <c r="N84" s="362">
        <f t="shared" si="3"/>
        <v>0.33721126285617942</v>
      </c>
    </row>
    <row r="85" spans="2:14" ht="15.75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759156</v>
      </c>
      <c r="F86" s="344">
        <f>SUM(F5:F85)</f>
        <v>172</v>
      </c>
      <c r="G86" s="371">
        <f>F86*1000/E86</f>
        <v>0.22656739853205402</v>
      </c>
      <c r="H86" s="361"/>
      <c r="I86" s="415" t="s">
        <v>215</v>
      </c>
      <c r="J86" s="416"/>
      <c r="K86" s="417"/>
      <c r="L86" s="370">
        <f>SUM(L5:L85)</f>
        <v>759201</v>
      </c>
      <c r="M86" s="344">
        <f>SUM(M5:M85)</f>
        <v>200</v>
      </c>
      <c r="N86" s="371">
        <f>M86*1000/L86</f>
        <v>0.26343484795199162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workbookViewId="0">
      <selection activeCell="B1" sqref="B1:N86"/>
    </sheetView>
  </sheetViews>
  <sheetFormatPr defaultRowHeight="15" x14ac:dyDescent="0.25"/>
  <cols>
    <col min="1" max="2" width="9.140625" style="338"/>
    <col min="3" max="3" width="18.140625" style="338" customWidth="1"/>
    <col min="4" max="4" width="9.140625" style="338"/>
    <col min="5" max="5" width="12" style="338" customWidth="1"/>
    <col min="6" max="6" width="9.140625" style="338"/>
    <col min="7" max="7" width="11.28515625" style="338" customWidth="1"/>
    <col min="8" max="9" width="9.140625" style="338"/>
    <col min="10" max="10" width="18.140625" style="338" customWidth="1"/>
    <col min="11" max="11" width="9.140625" style="338"/>
    <col min="12" max="12" width="12" style="338" customWidth="1"/>
    <col min="13" max="13" width="9.140625" style="338"/>
    <col min="14" max="14" width="11.28515625" style="338" customWidth="1"/>
    <col min="15" max="16384" width="9.140625" style="338"/>
  </cols>
  <sheetData>
    <row r="1" spans="2:14" ht="16.5" thickBot="1" x14ac:dyDescent="0.3">
      <c r="C1" s="350">
        <v>44355</v>
      </c>
      <c r="J1" s="350">
        <v>44354</v>
      </c>
    </row>
    <row r="2" spans="2:14" ht="83.25" customHeight="1" thickBot="1" x14ac:dyDescent="0.35">
      <c r="B2" s="393" t="s">
        <v>374</v>
      </c>
      <c r="C2" s="394"/>
      <c r="D2" s="394"/>
      <c r="E2" s="394"/>
      <c r="F2" s="394"/>
      <c r="G2" s="395"/>
      <c r="I2" s="393" t="s">
        <v>373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I3" s="341"/>
      <c r="J3" s="341"/>
      <c r="K3" s="341"/>
      <c r="L3" s="341"/>
      <c r="M3" s="341"/>
      <c r="N3" s="341"/>
    </row>
    <row r="4" spans="2:14" ht="57.7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17.25" thickTop="1" thickBot="1" x14ac:dyDescent="0.3">
      <c r="B5" s="352">
        <v>1</v>
      </c>
      <c r="C5" s="347" t="s">
        <v>226</v>
      </c>
      <c r="D5" s="345">
        <v>54975</v>
      </c>
      <c r="E5" s="180">
        <v>337897</v>
      </c>
      <c r="F5" s="378">
        <v>55</v>
      </c>
      <c r="G5" s="362">
        <f t="shared" ref="G5:G68" si="0">F5*1000/E5</f>
        <v>0.16277149545571579</v>
      </c>
      <c r="H5" s="351"/>
      <c r="I5" s="352">
        <v>1</v>
      </c>
      <c r="J5" s="347" t="s">
        <v>226</v>
      </c>
      <c r="K5" s="345">
        <v>54975</v>
      </c>
      <c r="L5" s="180">
        <v>337897</v>
      </c>
      <c r="M5" s="355">
        <v>67</v>
      </c>
      <c r="N5" s="362">
        <f t="shared" ref="N5:N68" si="1">M5*1000/L5</f>
        <v>0.19828527628241743</v>
      </c>
    </row>
    <row r="6" spans="2:14" ht="16.5" thickBot="1" x14ac:dyDescent="0.3">
      <c r="B6" s="352">
        <v>2</v>
      </c>
      <c r="C6" s="347" t="s">
        <v>227</v>
      </c>
      <c r="D6" s="345">
        <v>55008</v>
      </c>
      <c r="E6" s="180">
        <v>38444</v>
      </c>
      <c r="F6" s="378">
        <v>7</v>
      </c>
      <c r="G6" s="362">
        <f t="shared" si="0"/>
        <v>0.1820830298616169</v>
      </c>
      <c r="H6" s="351"/>
      <c r="I6" s="352">
        <v>2</v>
      </c>
      <c r="J6" s="347" t="s">
        <v>227</v>
      </c>
      <c r="K6" s="345">
        <v>55008</v>
      </c>
      <c r="L6" s="180">
        <v>38444</v>
      </c>
      <c r="M6" s="355">
        <v>8</v>
      </c>
      <c r="N6" s="362">
        <f t="shared" si="1"/>
        <v>0.2080948912704193</v>
      </c>
    </row>
    <row r="7" spans="2:14" ht="16.5" thickBot="1" x14ac:dyDescent="0.3">
      <c r="B7" s="352">
        <v>3</v>
      </c>
      <c r="C7" s="347" t="s">
        <v>228</v>
      </c>
      <c r="D7" s="345">
        <v>55384</v>
      </c>
      <c r="E7" s="180">
        <v>23008</v>
      </c>
      <c r="F7" s="378">
        <v>3</v>
      </c>
      <c r="G7" s="362">
        <f t="shared" si="0"/>
        <v>0.13038942976356049</v>
      </c>
      <c r="H7" s="351"/>
      <c r="I7" s="352">
        <v>3</v>
      </c>
      <c r="J7" s="347" t="s">
        <v>228</v>
      </c>
      <c r="K7" s="345">
        <v>55384</v>
      </c>
      <c r="L7" s="180">
        <v>23008</v>
      </c>
      <c r="M7" s="355">
        <v>3</v>
      </c>
      <c r="N7" s="362">
        <f t="shared" si="1"/>
        <v>0.13038942976356049</v>
      </c>
    </row>
    <row r="8" spans="2:14" ht="16.5" thickBot="1" x14ac:dyDescent="0.3">
      <c r="B8" s="352">
        <v>4</v>
      </c>
      <c r="C8" s="347" t="s">
        <v>229</v>
      </c>
      <c r="D8" s="345">
        <v>55259</v>
      </c>
      <c r="E8" s="180">
        <v>55571</v>
      </c>
      <c r="F8" s="378">
        <v>16</v>
      </c>
      <c r="G8" s="362">
        <f t="shared" si="0"/>
        <v>0.28791995825160605</v>
      </c>
      <c r="H8" s="351"/>
      <c r="I8" s="352">
        <v>4</v>
      </c>
      <c r="J8" s="347" t="s">
        <v>229</v>
      </c>
      <c r="K8" s="345">
        <v>55259</v>
      </c>
      <c r="L8" s="180">
        <v>55571</v>
      </c>
      <c r="M8" s="355">
        <v>16</v>
      </c>
      <c r="N8" s="362">
        <f t="shared" si="1"/>
        <v>0.28791995825160605</v>
      </c>
    </row>
    <row r="9" spans="2:14" ht="16.5" thickBot="1" x14ac:dyDescent="0.3">
      <c r="B9" s="352">
        <v>5</v>
      </c>
      <c r="C9" s="347" t="s">
        <v>230</v>
      </c>
      <c r="D9" s="345">
        <v>55357</v>
      </c>
      <c r="E9" s="180">
        <v>27467</v>
      </c>
      <c r="F9" s="378">
        <v>4</v>
      </c>
      <c r="G9" s="362">
        <f t="shared" si="0"/>
        <v>0.14562930061528379</v>
      </c>
      <c r="H9" s="351"/>
      <c r="I9" s="352">
        <v>5</v>
      </c>
      <c r="J9" s="347" t="s">
        <v>230</v>
      </c>
      <c r="K9" s="345">
        <v>55357</v>
      </c>
      <c r="L9" s="180">
        <v>27467</v>
      </c>
      <c r="M9" s="355">
        <v>8</v>
      </c>
      <c r="N9" s="362">
        <f t="shared" si="1"/>
        <v>0.29125860123056757</v>
      </c>
    </row>
    <row r="10" spans="2:14" ht="16.5" thickBot="1" x14ac:dyDescent="0.3">
      <c r="B10" s="352">
        <v>6</v>
      </c>
      <c r="C10" s="347" t="s">
        <v>231</v>
      </c>
      <c r="D10" s="345">
        <v>55446</v>
      </c>
      <c r="E10" s="180">
        <v>9528</v>
      </c>
      <c r="F10" s="378">
        <v>3</v>
      </c>
      <c r="G10" s="362">
        <f t="shared" si="0"/>
        <v>0.31486146095717882</v>
      </c>
      <c r="H10" s="351"/>
      <c r="I10" s="352">
        <v>6</v>
      </c>
      <c r="J10" s="347" t="s">
        <v>231</v>
      </c>
      <c r="K10" s="345">
        <v>55446</v>
      </c>
      <c r="L10" s="180">
        <v>9528</v>
      </c>
      <c r="M10" s="355">
        <v>3</v>
      </c>
      <c r="N10" s="362">
        <f t="shared" si="1"/>
        <v>0.31486146095717882</v>
      </c>
    </row>
    <row r="11" spans="2:14" ht="16.5" thickBot="1" x14ac:dyDescent="0.3">
      <c r="B11" s="352">
        <v>7</v>
      </c>
      <c r="C11" s="347" t="s">
        <v>172</v>
      </c>
      <c r="D11" s="345">
        <v>55473</v>
      </c>
      <c r="E11" s="373">
        <v>6568</v>
      </c>
      <c r="F11" s="378">
        <v>0</v>
      </c>
      <c r="G11" s="362">
        <f t="shared" si="0"/>
        <v>0</v>
      </c>
      <c r="H11" s="366"/>
      <c r="I11" s="352">
        <v>7</v>
      </c>
      <c r="J11" s="347" t="s">
        <v>172</v>
      </c>
      <c r="K11" s="345">
        <v>55473</v>
      </c>
      <c r="L11" s="373">
        <v>6568</v>
      </c>
      <c r="M11" s="355">
        <v>0</v>
      </c>
      <c r="N11" s="362">
        <f t="shared" si="1"/>
        <v>0</v>
      </c>
    </row>
    <row r="12" spans="2:14" ht="16.5" thickBot="1" x14ac:dyDescent="0.3">
      <c r="B12" s="352">
        <v>8</v>
      </c>
      <c r="C12" s="347" t="s">
        <v>9</v>
      </c>
      <c r="D12" s="345">
        <v>55598</v>
      </c>
      <c r="E12" s="373">
        <v>1089</v>
      </c>
      <c r="F12" s="378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1089</v>
      </c>
      <c r="M12" s="355">
        <v>0</v>
      </c>
      <c r="N12" s="362">
        <f t="shared" si="1"/>
        <v>0</v>
      </c>
    </row>
    <row r="13" spans="2:14" ht="16.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78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55">
        <v>0</v>
      </c>
      <c r="N13" s="362">
        <f t="shared" si="1"/>
        <v>0</v>
      </c>
    </row>
    <row r="14" spans="2:14" ht="16.5" thickBot="1" x14ac:dyDescent="0.3">
      <c r="B14" s="352">
        <v>10</v>
      </c>
      <c r="C14" s="347" t="s">
        <v>13</v>
      </c>
      <c r="D14" s="345">
        <v>55687</v>
      </c>
      <c r="E14" s="373">
        <v>15497</v>
      </c>
      <c r="F14" s="378">
        <v>6</v>
      </c>
      <c r="G14" s="362">
        <f t="shared" si="0"/>
        <v>0.38717171065367489</v>
      </c>
      <c r="H14" s="351"/>
      <c r="I14" s="352">
        <v>10</v>
      </c>
      <c r="J14" s="347" t="s">
        <v>13</v>
      </c>
      <c r="K14" s="345">
        <v>55687</v>
      </c>
      <c r="L14" s="373">
        <v>15497</v>
      </c>
      <c r="M14" s="355">
        <v>6</v>
      </c>
      <c r="N14" s="362">
        <f t="shared" si="1"/>
        <v>0.38717171065367489</v>
      </c>
    </row>
    <row r="15" spans="2:14" ht="16.5" thickBot="1" x14ac:dyDescent="0.3">
      <c r="B15" s="352">
        <v>11</v>
      </c>
      <c r="C15" s="347" t="s">
        <v>174</v>
      </c>
      <c r="D15" s="345">
        <v>55776</v>
      </c>
      <c r="E15" s="373">
        <v>1449</v>
      </c>
      <c r="F15" s="378">
        <v>0</v>
      </c>
      <c r="G15" s="362">
        <f t="shared" si="0"/>
        <v>0</v>
      </c>
      <c r="H15" s="351"/>
      <c r="I15" s="352">
        <v>11</v>
      </c>
      <c r="J15" s="347" t="s">
        <v>174</v>
      </c>
      <c r="K15" s="345">
        <v>55776</v>
      </c>
      <c r="L15" s="373">
        <v>1449</v>
      </c>
      <c r="M15" s="355">
        <v>0</v>
      </c>
      <c r="N15" s="362">
        <f t="shared" si="1"/>
        <v>0</v>
      </c>
    </row>
    <row r="16" spans="2:14" ht="16.5" thickBot="1" x14ac:dyDescent="0.3">
      <c r="B16" s="352">
        <v>12</v>
      </c>
      <c r="C16" s="347" t="s">
        <v>17</v>
      </c>
      <c r="D16" s="345">
        <v>55838</v>
      </c>
      <c r="E16" s="373">
        <v>13074</v>
      </c>
      <c r="F16" s="378">
        <v>4</v>
      </c>
      <c r="G16" s="362">
        <f t="shared" si="0"/>
        <v>0.30595074193054916</v>
      </c>
      <c r="H16" s="351"/>
      <c r="I16" s="352">
        <v>12</v>
      </c>
      <c r="J16" s="347" t="s">
        <v>17</v>
      </c>
      <c r="K16" s="345">
        <v>55838</v>
      </c>
      <c r="L16" s="373">
        <v>13074</v>
      </c>
      <c r="M16" s="355">
        <v>4</v>
      </c>
      <c r="N16" s="362">
        <f t="shared" si="1"/>
        <v>0.30595074193054916</v>
      </c>
    </row>
    <row r="17" spans="2:14" ht="16.5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78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55">
        <v>0</v>
      </c>
      <c r="N17" s="362">
        <f t="shared" si="1"/>
        <v>0</v>
      </c>
    </row>
    <row r="18" spans="2:14" ht="16.5" thickBot="1" x14ac:dyDescent="0.3">
      <c r="B18" s="352">
        <v>14</v>
      </c>
      <c r="C18" s="347" t="s">
        <v>176</v>
      </c>
      <c r="D18" s="345">
        <v>56014</v>
      </c>
      <c r="E18" s="373">
        <v>1330</v>
      </c>
      <c r="F18" s="378">
        <v>0</v>
      </c>
      <c r="G18" s="362">
        <f t="shared" si="0"/>
        <v>0</v>
      </c>
      <c r="H18" s="351"/>
      <c r="I18" s="352">
        <v>14</v>
      </c>
      <c r="J18" s="347" t="s">
        <v>176</v>
      </c>
      <c r="K18" s="345">
        <v>56014</v>
      </c>
      <c r="L18" s="373">
        <v>1330</v>
      </c>
      <c r="M18" s="355">
        <v>0</v>
      </c>
      <c r="N18" s="362">
        <f t="shared" si="1"/>
        <v>0</v>
      </c>
    </row>
    <row r="19" spans="2:14" ht="16.5" thickBot="1" x14ac:dyDescent="0.3">
      <c r="B19" s="352">
        <v>15</v>
      </c>
      <c r="C19" s="347" t="s">
        <v>177</v>
      </c>
      <c r="D19" s="345">
        <v>56096</v>
      </c>
      <c r="E19" s="373">
        <v>1428</v>
      </c>
      <c r="F19" s="378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1428</v>
      </c>
      <c r="M19" s="355">
        <v>0</v>
      </c>
      <c r="N19" s="362">
        <f t="shared" si="1"/>
        <v>0</v>
      </c>
    </row>
    <row r="20" spans="2:14" ht="16.5" thickBot="1" x14ac:dyDescent="0.3">
      <c r="B20" s="352">
        <v>16</v>
      </c>
      <c r="C20" s="347" t="s">
        <v>178</v>
      </c>
      <c r="D20" s="345">
        <v>56210</v>
      </c>
      <c r="E20" s="373">
        <v>4840</v>
      </c>
      <c r="F20" s="378">
        <v>2</v>
      </c>
      <c r="G20" s="362">
        <f t="shared" si="0"/>
        <v>0.41322314049586778</v>
      </c>
      <c r="H20" s="351"/>
      <c r="I20" s="352">
        <v>16</v>
      </c>
      <c r="J20" s="347" t="s">
        <v>178</v>
      </c>
      <c r="K20" s="345">
        <v>56210</v>
      </c>
      <c r="L20" s="373">
        <v>4840</v>
      </c>
      <c r="M20" s="355">
        <v>2</v>
      </c>
      <c r="N20" s="362">
        <f t="shared" si="1"/>
        <v>0.41322314049586778</v>
      </c>
    </row>
    <row r="21" spans="2:14" ht="16.5" thickBot="1" x14ac:dyDescent="0.3">
      <c r="B21" s="352">
        <v>17</v>
      </c>
      <c r="C21" s="347" t="s">
        <v>179</v>
      </c>
      <c r="D21" s="345">
        <v>56265</v>
      </c>
      <c r="E21" s="373">
        <v>1336</v>
      </c>
      <c r="F21" s="378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73">
        <v>1336</v>
      </c>
      <c r="M21" s="355">
        <v>0</v>
      </c>
      <c r="N21" s="362">
        <f t="shared" si="1"/>
        <v>0</v>
      </c>
    </row>
    <row r="22" spans="2:14" ht="16.5" thickBot="1" x14ac:dyDescent="0.3">
      <c r="B22" s="352">
        <v>18</v>
      </c>
      <c r="C22" s="347" t="s">
        <v>29</v>
      </c>
      <c r="D22" s="345">
        <v>56327</v>
      </c>
      <c r="E22" s="373">
        <v>1181</v>
      </c>
      <c r="F22" s="378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1181</v>
      </c>
      <c r="M22" s="355">
        <v>0</v>
      </c>
      <c r="N22" s="362">
        <f t="shared" si="1"/>
        <v>0</v>
      </c>
    </row>
    <row r="23" spans="2:14" ht="16.5" thickBot="1" x14ac:dyDescent="0.3">
      <c r="B23" s="352">
        <v>19</v>
      </c>
      <c r="C23" s="347" t="s">
        <v>180</v>
      </c>
      <c r="D23" s="345">
        <v>56354</v>
      </c>
      <c r="E23" s="373">
        <v>2383</v>
      </c>
      <c r="F23" s="378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2383</v>
      </c>
      <c r="M23" s="355">
        <v>0</v>
      </c>
      <c r="N23" s="362">
        <f t="shared" si="1"/>
        <v>0</v>
      </c>
    </row>
    <row r="24" spans="2:14" ht="16.5" thickBot="1" x14ac:dyDescent="0.3">
      <c r="B24" s="352">
        <v>20</v>
      </c>
      <c r="C24" s="347" t="s">
        <v>181</v>
      </c>
      <c r="D24" s="345">
        <v>56425</v>
      </c>
      <c r="E24" s="373">
        <v>2354</v>
      </c>
      <c r="F24" s="378">
        <v>2</v>
      </c>
      <c r="G24" s="362">
        <f t="shared" si="0"/>
        <v>0.84961767204757854</v>
      </c>
      <c r="H24" s="351"/>
      <c r="I24" s="352">
        <v>20</v>
      </c>
      <c r="J24" s="347" t="s">
        <v>181</v>
      </c>
      <c r="K24" s="345">
        <v>56425</v>
      </c>
      <c r="L24" s="373">
        <v>2354</v>
      </c>
      <c r="M24" s="355">
        <v>2</v>
      </c>
      <c r="N24" s="362">
        <f t="shared" si="1"/>
        <v>0.84961767204757854</v>
      </c>
    </row>
    <row r="25" spans="2:14" ht="16.5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78">
        <v>2</v>
      </c>
      <c r="G25" s="362">
        <f t="shared" si="0"/>
        <v>0.80160320641282568</v>
      </c>
      <c r="H25" s="351" t="s">
        <v>170</v>
      </c>
      <c r="I25" s="352">
        <v>21</v>
      </c>
      <c r="J25" s="347" t="s">
        <v>182</v>
      </c>
      <c r="K25" s="345">
        <v>56461</v>
      </c>
      <c r="L25" s="373">
        <v>2495</v>
      </c>
      <c r="M25" s="355">
        <v>1</v>
      </c>
      <c r="N25" s="362">
        <f t="shared" si="1"/>
        <v>0.40080160320641284</v>
      </c>
    </row>
    <row r="26" spans="2:14" ht="16.5" thickBot="1" x14ac:dyDescent="0.3">
      <c r="B26" s="352">
        <v>22</v>
      </c>
      <c r="C26" s="347" t="s">
        <v>183</v>
      </c>
      <c r="D26" s="345">
        <v>56522</v>
      </c>
      <c r="E26" s="373">
        <v>2685</v>
      </c>
      <c r="F26" s="378">
        <v>1</v>
      </c>
      <c r="G26" s="362">
        <f t="shared" si="0"/>
        <v>0.37243947858472998</v>
      </c>
      <c r="H26" s="351"/>
      <c r="I26" s="352">
        <v>22</v>
      </c>
      <c r="J26" s="347" t="s">
        <v>183</v>
      </c>
      <c r="K26" s="345">
        <v>56522</v>
      </c>
      <c r="L26" s="373">
        <v>2685</v>
      </c>
      <c r="M26" s="355">
        <v>1</v>
      </c>
      <c r="N26" s="362">
        <f t="shared" si="1"/>
        <v>0.37243947858472998</v>
      </c>
    </row>
    <row r="27" spans="2:14" ht="16.5" thickBot="1" x14ac:dyDescent="0.3">
      <c r="B27" s="352">
        <v>23</v>
      </c>
      <c r="C27" s="347" t="s">
        <v>184</v>
      </c>
      <c r="D27" s="345">
        <v>56568</v>
      </c>
      <c r="E27" s="373">
        <v>3056</v>
      </c>
      <c r="F27" s="378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3056</v>
      </c>
      <c r="M27" s="355">
        <v>0</v>
      </c>
      <c r="N27" s="362">
        <f t="shared" si="1"/>
        <v>0</v>
      </c>
    </row>
    <row r="28" spans="2:14" ht="16.5" thickBot="1" x14ac:dyDescent="0.3">
      <c r="B28" s="352">
        <v>24</v>
      </c>
      <c r="C28" s="347" t="s">
        <v>185</v>
      </c>
      <c r="D28" s="345">
        <v>56666</v>
      </c>
      <c r="E28" s="373">
        <v>4780</v>
      </c>
      <c r="F28" s="378">
        <v>0</v>
      </c>
      <c r="G28" s="362">
        <f t="shared" si="0"/>
        <v>0</v>
      </c>
      <c r="H28" s="351"/>
      <c r="I28" s="352">
        <v>24</v>
      </c>
      <c r="J28" s="347" t="s">
        <v>185</v>
      </c>
      <c r="K28" s="345">
        <v>56666</v>
      </c>
      <c r="L28" s="373">
        <v>4780</v>
      </c>
      <c r="M28" s="355">
        <v>0</v>
      </c>
      <c r="N28" s="362">
        <f t="shared" si="1"/>
        <v>0</v>
      </c>
    </row>
    <row r="29" spans="2:14" ht="16.5" thickBot="1" x14ac:dyDescent="0.3">
      <c r="B29" s="352">
        <v>25</v>
      </c>
      <c r="C29" s="347" t="s">
        <v>186</v>
      </c>
      <c r="D29" s="345">
        <v>57314</v>
      </c>
      <c r="E29" s="373">
        <v>2347</v>
      </c>
      <c r="F29" s="378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2347</v>
      </c>
      <c r="M29" s="355">
        <v>0</v>
      </c>
      <c r="N29" s="362">
        <f t="shared" si="1"/>
        <v>0</v>
      </c>
    </row>
    <row r="30" spans="2:14" ht="16.5" thickBot="1" x14ac:dyDescent="0.3">
      <c r="B30" s="352">
        <v>26</v>
      </c>
      <c r="C30" s="347" t="s">
        <v>187</v>
      </c>
      <c r="D30" s="345">
        <v>56773</v>
      </c>
      <c r="E30" s="373">
        <v>1706</v>
      </c>
      <c r="F30" s="378">
        <v>0</v>
      </c>
      <c r="G30" s="362">
        <f t="shared" si="0"/>
        <v>0</v>
      </c>
      <c r="H30" s="351"/>
      <c r="I30" s="352">
        <v>26</v>
      </c>
      <c r="J30" s="347" t="s">
        <v>187</v>
      </c>
      <c r="K30" s="345">
        <v>56773</v>
      </c>
      <c r="L30" s="373">
        <v>1706</v>
      </c>
      <c r="M30" s="355">
        <v>0</v>
      </c>
      <c r="N30" s="362">
        <f t="shared" si="1"/>
        <v>0</v>
      </c>
    </row>
    <row r="31" spans="2:14" ht="16.5" thickBot="1" x14ac:dyDescent="0.3">
      <c r="B31" s="352">
        <v>27</v>
      </c>
      <c r="C31" s="347" t="s">
        <v>47</v>
      </c>
      <c r="D31" s="345">
        <v>56844</v>
      </c>
      <c r="E31" s="373">
        <v>3725</v>
      </c>
      <c r="F31" s="378">
        <v>1</v>
      </c>
      <c r="G31" s="362">
        <f t="shared" si="0"/>
        <v>0.26845637583892618</v>
      </c>
      <c r="H31" s="351"/>
      <c r="I31" s="352">
        <v>27</v>
      </c>
      <c r="J31" s="347" t="s">
        <v>47</v>
      </c>
      <c r="K31" s="345">
        <v>56844</v>
      </c>
      <c r="L31" s="373">
        <v>3725</v>
      </c>
      <c r="M31" s="355">
        <v>2</v>
      </c>
      <c r="N31" s="362">
        <f t="shared" si="1"/>
        <v>0.53691275167785235</v>
      </c>
    </row>
    <row r="32" spans="2:14" ht="16.5" thickBot="1" x14ac:dyDescent="0.3">
      <c r="B32" s="352">
        <v>28</v>
      </c>
      <c r="C32" s="347" t="s">
        <v>49</v>
      </c>
      <c r="D32" s="345">
        <v>56988</v>
      </c>
      <c r="E32" s="373">
        <v>3733</v>
      </c>
      <c r="F32" s="378">
        <v>1</v>
      </c>
      <c r="G32" s="362">
        <f t="shared" si="0"/>
        <v>0.26788106080900081</v>
      </c>
      <c r="H32" s="351"/>
      <c r="I32" s="352">
        <v>28</v>
      </c>
      <c r="J32" s="347" t="s">
        <v>49</v>
      </c>
      <c r="K32" s="345">
        <v>56988</v>
      </c>
      <c r="L32" s="373">
        <v>3733</v>
      </c>
      <c r="M32" s="355">
        <v>1</v>
      </c>
      <c r="N32" s="362">
        <f t="shared" si="1"/>
        <v>0.26788106080900081</v>
      </c>
    </row>
    <row r="33" spans="2:14" ht="16.5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78">
        <v>0</v>
      </c>
      <c r="G33" s="362">
        <f t="shared" si="0"/>
        <v>0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55">
        <v>0</v>
      </c>
      <c r="N33" s="362">
        <f t="shared" si="1"/>
        <v>0</v>
      </c>
    </row>
    <row r="34" spans="2:14" ht="16.5" thickBot="1" x14ac:dyDescent="0.3">
      <c r="B34" s="352">
        <v>30</v>
      </c>
      <c r="C34" s="340" t="s">
        <v>53</v>
      </c>
      <c r="D34" s="345">
        <v>57163</v>
      </c>
      <c r="E34" s="373">
        <v>1514</v>
      </c>
      <c r="F34" s="378">
        <v>2</v>
      </c>
      <c r="G34" s="360">
        <f t="shared" si="0"/>
        <v>1.321003963011889</v>
      </c>
      <c r="H34" s="351"/>
      <c r="I34" s="352">
        <v>30</v>
      </c>
      <c r="J34" s="340" t="s">
        <v>53</v>
      </c>
      <c r="K34" s="345">
        <v>57163</v>
      </c>
      <c r="L34" s="373">
        <v>1514</v>
      </c>
      <c r="M34" s="355">
        <v>2</v>
      </c>
      <c r="N34" s="360">
        <f t="shared" si="1"/>
        <v>1.321003963011889</v>
      </c>
    </row>
    <row r="35" spans="2:14" ht="16.5" thickBot="1" x14ac:dyDescent="0.3">
      <c r="B35" s="352">
        <v>31</v>
      </c>
      <c r="C35" s="347" t="s">
        <v>55</v>
      </c>
      <c r="D35" s="345">
        <v>57225</v>
      </c>
      <c r="E35" s="373">
        <v>1825</v>
      </c>
      <c r="F35" s="378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1825</v>
      </c>
      <c r="M35" s="355">
        <v>0</v>
      </c>
      <c r="N35" s="362">
        <f t="shared" si="1"/>
        <v>0</v>
      </c>
    </row>
    <row r="36" spans="2:14" ht="16.5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78">
        <v>0</v>
      </c>
      <c r="G36" s="362">
        <f t="shared" si="0"/>
        <v>0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55">
        <v>0</v>
      </c>
      <c r="N36" s="362">
        <f t="shared" si="1"/>
        <v>0</v>
      </c>
    </row>
    <row r="37" spans="2:14" ht="16.5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78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55">
        <v>0</v>
      </c>
      <c r="N37" s="362">
        <f t="shared" si="1"/>
        <v>0</v>
      </c>
    </row>
    <row r="38" spans="2:14" ht="16.5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78">
        <v>0</v>
      </c>
      <c r="G38" s="362">
        <f t="shared" si="0"/>
        <v>0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55">
        <v>1</v>
      </c>
      <c r="N38" s="362">
        <f t="shared" si="1"/>
        <v>0.32786885245901637</v>
      </c>
    </row>
    <row r="39" spans="2:14" ht="16.5" thickBot="1" x14ac:dyDescent="0.3">
      <c r="B39" s="352">
        <v>35</v>
      </c>
      <c r="C39" s="347" t="s">
        <v>190</v>
      </c>
      <c r="D39" s="345">
        <v>57546</v>
      </c>
      <c r="E39" s="373">
        <v>1493</v>
      </c>
      <c r="F39" s="378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1493</v>
      </c>
      <c r="M39" s="355">
        <v>0</v>
      </c>
      <c r="N39" s="362">
        <f t="shared" si="1"/>
        <v>0</v>
      </c>
    </row>
    <row r="40" spans="2:14" ht="16.5" thickBot="1" x14ac:dyDescent="0.3">
      <c r="B40" s="352">
        <v>36</v>
      </c>
      <c r="C40" s="347" t="s">
        <v>65</v>
      </c>
      <c r="D40" s="345">
        <v>57582</v>
      </c>
      <c r="E40" s="373">
        <v>4438</v>
      </c>
      <c r="F40" s="378">
        <v>2</v>
      </c>
      <c r="G40" s="362">
        <f t="shared" si="0"/>
        <v>0.45065344749887337</v>
      </c>
      <c r="H40" s="351"/>
      <c r="I40" s="352">
        <v>36</v>
      </c>
      <c r="J40" s="347" t="s">
        <v>65</v>
      </c>
      <c r="K40" s="345">
        <v>57582</v>
      </c>
      <c r="L40" s="373">
        <v>4438</v>
      </c>
      <c r="M40" s="355">
        <v>2</v>
      </c>
      <c r="N40" s="362">
        <f t="shared" si="1"/>
        <v>0.45065344749887337</v>
      </c>
    </row>
    <row r="41" spans="2:14" ht="16.5" thickBot="1" x14ac:dyDescent="0.3">
      <c r="B41" s="352">
        <v>37</v>
      </c>
      <c r="C41" s="347" t="s">
        <v>191</v>
      </c>
      <c r="D41" s="345">
        <v>57644</v>
      </c>
      <c r="E41" s="373">
        <v>2731</v>
      </c>
      <c r="F41" s="378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2731</v>
      </c>
      <c r="M41" s="355">
        <v>0</v>
      </c>
      <c r="N41" s="362">
        <f t="shared" si="1"/>
        <v>0</v>
      </c>
    </row>
    <row r="42" spans="2:14" ht="16.5" thickBot="1" x14ac:dyDescent="0.3">
      <c r="B42" s="352">
        <v>38</v>
      </c>
      <c r="C42" s="347" t="s">
        <v>192</v>
      </c>
      <c r="D42" s="345">
        <v>57706</v>
      </c>
      <c r="E42" s="373">
        <v>46965</v>
      </c>
      <c r="F42" s="378">
        <v>4</v>
      </c>
      <c r="G42" s="362">
        <f t="shared" si="0"/>
        <v>8.5169807303310974E-2</v>
      </c>
      <c r="H42" s="351"/>
      <c r="I42" s="352">
        <v>38</v>
      </c>
      <c r="J42" s="347" t="s">
        <v>192</v>
      </c>
      <c r="K42" s="345">
        <v>57706</v>
      </c>
      <c r="L42" s="373">
        <v>46965</v>
      </c>
      <c r="M42" s="355">
        <v>5</v>
      </c>
      <c r="N42" s="362">
        <f t="shared" si="1"/>
        <v>0.10646225912913872</v>
      </c>
    </row>
    <row r="43" spans="2:14" ht="16.5" thickBot="1" x14ac:dyDescent="0.3">
      <c r="B43" s="352">
        <v>39</v>
      </c>
      <c r="C43" s="347" t="s">
        <v>71</v>
      </c>
      <c r="D43" s="345">
        <v>57742</v>
      </c>
      <c r="E43" s="373">
        <v>3879</v>
      </c>
      <c r="F43" s="378">
        <v>1</v>
      </c>
      <c r="G43" s="362">
        <f t="shared" si="0"/>
        <v>0.25779840164990975</v>
      </c>
      <c r="H43" s="351"/>
      <c r="I43" s="352">
        <v>39</v>
      </c>
      <c r="J43" s="347" t="s">
        <v>71</v>
      </c>
      <c r="K43" s="345">
        <v>57742</v>
      </c>
      <c r="L43" s="373">
        <v>3879</v>
      </c>
      <c r="M43" s="355">
        <v>1</v>
      </c>
      <c r="N43" s="362">
        <f t="shared" si="1"/>
        <v>0.25779840164990975</v>
      </c>
    </row>
    <row r="44" spans="2:14" ht="16.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78">
        <v>1</v>
      </c>
      <c r="G44" s="362">
        <f t="shared" si="0"/>
        <v>0.43840420868040331</v>
      </c>
      <c r="H44" s="351"/>
      <c r="I44" s="352">
        <v>40</v>
      </c>
      <c r="J44" s="347" t="s">
        <v>193</v>
      </c>
      <c r="K44" s="345">
        <v>57948</v>
      </c>
      <c r="L44" s="373">
        <v>2281</v>
      </c>
      <c r="M44" s="355">
        <v>1</v>
      </c>
      <c r="N44" s="362">
        <f t="shared" si="1"/>
        <v>0.43840420868040331</v>
      </c>
    </row>
    <row r="45" spans="2:14" ht="16.5" thickBot="1" x14ac:dyDescent="0.3">
      <c r="B45" s="352">
        <v>41</v>
      </c>
      <c r="C45" s="349" t="s">
        <v>75</v>
      </c>
      <c r="D45" s="345">
        <v>57831</v>
      </c>
      <c r="E45" s="373">
        <v>1488</v>
      </c>
      <c r="F45" s="378">
        <v>5</v>
      </c>
      <c r="G45" s="363">
        <f t="shared" si="0"/>
        <v>3.360215053763441</v>
      </c>
      <c r="H45" s="351"/>
      <c r="I45" s="352">
        <v>41</v>
      </c>
      <c r="J45" s="349" t="s">
        <v>75</v>
      </c>
      <c r="K45" s="345">
        <v>57831</v>
      </c>
      <c r="L45" s="373">
        <v>1488</v>
      </c>
      <c r="M45" s="355">
        <v>5</v>
      </c>
      <c r="N45" s="363">
        <f t="shared" si="1"/>
        <v>3.360215053763441</v>
      </c>
    </row>
    <row r="46" spans="2:14" ht="16.5" thickBot="1" x14ac:dyDescent="0.3">
      <c r="B46" s="352">
        <v>42</v>
      </c>
      <c r="C46" s="347" t="s">
        <v>194</v>
      </c>
      <c r="D46" s="345">
        <v>57902</v>
      </c>
      <c r="E46" s="373">
        <v>9132</v>
      </c>
      <c r="F46" s="378">
        <v>3</v>
      </c>
      <c r="G46" s="362">
        <f t="shared" si="0"/>
        <v>0.32851511169513797</v>
      </c>
      <c r="H46" s="351"/>
      <c r="I46" s="352">
        <v>42</v>
      </c>
      <c r="J46" s="347" t="s">
        <v>194</v>
      </c>
      <c r="K46" s="345">
        <v>57902</v>
      </c>
      <c r="L46" s="373">
        <v>9132</v>
      </c>
      <c r="M46" s="355">
        <v>3</v>
      </c>
      <c r="N46" s="362">
        <f t="shared" si="1"/>
        <v>0.32851511169513797</v>
      </c>
    </row>
    <row r="47" spans="2:14" ht="16.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78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55">
        <v>0</v>
      </c>
      <c r="N47" s="362">
        <f t="shared" si="1"/>
        <v>0</v>
      </c>
    </row>
    <row r="48" spans="2:14" ht="16.5" thickBot="1" x14ac:dyDescent="0.3">
      <c r="B48" s="352">
        <v>44</v>
      </c>
      <c r="C48" s="347" t="s">
        <v>81</v>
      </c>
      <c r="D48" s="345">
        <v>58142</v>
      </c>
      <c r="E48" s="373">
        <v>4293</v>
      </c>
      <c r="F48" s="378">
        <v>4</v>
      </c>
      <c r="G48" s="362">
        <f t="shared" si="0"/>
        <v>0.9317493594223154</v>
      </c>
      <c r="H48" s="351" t="s">
        <v>170</v>
      </c>
      <c r="I48" s="352">
        <v>44</v>
      </c>
      <c r="J48" s="347" t="s">
        <v>81</v>
      </c>
      <c r="K48" s="345">
        <v>58142</v>
      </c>
      <c r="L48" s="373">
        <v>4293</v>
      </c>
      <c r="M48" s="355">
        <v>3</v>
      </c>
      <c r="N48" s="362">
        <f t="shared" si="1"/>
        <v>0.69881201956673655</v>
      </c>
    </row>
    <row r="49" spans="2:14" ht="16.5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78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55">
        <v>0</v>
      </c>
      <c r="N49" s="362">
        <f t="shared" si="1"/>
        <v>0</v>
      </c>
    </row>
    <row r="50" spans="2:14" ht="16.5" thickBot="1" x14ac:dyDescent="0.3">
      <c r="B50" s="352">
        <v>46</v>
      </c>
      <c r="C50" s="347" t="s">
        <v>196</v>
      </c>
      <c r="D50" s="345">
        <v>55106</v>
      </c>
      <c r="E50" s="373">
        <v>1177</v>
      </c>
      <c r="F50" s="378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1177</v>
      </c>
      <c r="M50" s="355">
        <v>0</v>
      </c>
      <c r="N50" s="362">
        <f t="shared" si="1"/>
        <v>0</v>
      </c>
    </row>
    <row r="51" spans="2:14" ht="16.5" thickBot="1" x14ac:dyDescent="0.3">
      <c r="B51" s="352">
        <v>47</v>
      </c>
      <c r="C51" s="347" t="s">
        <v>87</v>
      </c>
      <c r="D51" s="345">
        <v>58259</v>
      </c>
      <c r="E51" s="373">
        <v>4973</v>
      </c>
      <c r="F51" s="378">
        <v>1</v>
      </c>
      <c r="G51" s="362">
        <f t="shared" si="0"/>
        <v>0.20108586366378445</v>
      </c>
      <c r="H51" s="351"/>
      <c r="I51" s="352">
        <v>47</v>
      </c>
      <c r="J51" s="347" t="s">
        <v>87</v>
      </c>
      <c r="K51" s="345">
        <v>58259</v>
      </c>
      <c r="L51" s="373">
        <v>4973</v>
      </c>
      <c r="M51" s="355">
        <v>1</v>
      </c>
      <c r="N51" s="362">
        <f t="shared" si="1"/>
        <v>0.20108586366378445</v>
      </c>
    </row>
    <row r="52" spans="2:14" ht="16.5" thickBot="1" x14ac:dyDescent="0.3">
      <c r="B52" s="352">
        <v>48</v>
      </c>
      <c r="C52" s="347" t="s">
        <v>89</v>
      </c>
      <c r="D52" s="345">
        <v>58311</v>
      </c>
      <c r="E52" s="373">
        <v>4646</v>
      </c>
      <c r="F52" s="378">
        <v>0</v>
      </c>
      <c r="G52" s="362">
        <f t="shared" si="0"/>
        <v>0</v>
      </c>
      <c r="H52" s="351"/>
      <c r="I52" s="352">
        <v>48</v>
      </c>
      <c r="J52" s="347" t="s">
        <v>89</v>
      </c>
      <c r="K52" s="345">
        <v>58311</v>
      </c>
      <c r="L52" s="373">
        <v>4646</v>
      </c>
      <c r="M52" s="355">
        <v>0</v>
      </c>
      <c r="N52" s="362">
        <f t="shared" si="1"/>
        <v>0</v>
      </c>
    </row>
    <row r="53" spans="2:14" ht="16.5" thickBot="1" x14ac:dyDescent="0.3">
      <c r="B53" s="352">
        <v>49</v>
      </c>
      <c r="C53" s="347" t="s">
        <v>197</v>
      </c>
      <c r="D53" s="345">
        <v>58357</v>
      </c>
      <c r="E53" s="373">
        <v>2287</v>
      </c>
      <c r="F53" s="378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2287</v>
      </c>
      <c r="M53" s="355">
        <v>0</v>
      </c>
      <c r="N53" s="362">
        <f t="shared" si="1"/>
        <v>0</v>
      </c>
    </row>
    <row r="54" spans="2:14" ht="16.5" thickBot="1" x14ac:dyDescent="0.3">
      <c r="B54" s="352">
        <v>50</v>
      </c>
      <c r="C54" s="347" t="s">
        <v>198</v>
      </c>
      <c r="D54" s="345">
        <v>58393</v>
      </c>
      <c r="E54" s="373">
        <v>1362</v>
      </c>
      <c r="F54" s="378">
        <v>0</v>
      </c>
      <c r="G54" s="362">
        <f t="shared" si="0"/>
        <v>0</v>
      </c>
      <c r="H54" s="351"/>
      <c r="I54" s="352">
        <v>50</v>
      </c>
      <c r="J54" s="347" t="s">
        <v>198</v>
      </c>
      <c r="K54" s="345">
        <v>58393</v>
      </c>
      <c r="L54" s="373">
        <v>1362</v>
      </c>
      <c r="M54" s="355">
        <v>0</v>
      </c>
      <c r="N54" s="362">
        <f t="shared" si="1"/>
        <v>0</v>
      </c>
    </row>
    <row r="55" spans="2:14" ht="16.5" thickBot="1" x14ac:dyDescent="0.3">
      <c r="B55" s="352">
        <v>51</v>
      </c>
      <c r="C55" s="347" t="s">
        <v>199</v>
      </c>
      <c r="D55" s="345">
        <v>58464</v>
      </c>
      <c r="E55" s="373">
        <v>1633</v>
      </c>
      <c r="F55" s="378">
        <v>1</v>
      </c>
      <c r="G55" s="362">
        <f t="shared" si="0"/>
        <v>0.61236987140232702</v>
      </c>
      <c r="H55" s="351" t="s">
        <v>170</v>
      </c>
      <c r="I55" s="352">
        <v>51</v>
      </c>
      <c r="J55" s="347" t="s">
        <v>199</v>
      </c>
      <c r="K55" s="345">
        <v>58464</v>
      </c>
      <c r="L55" s="373">
        <v>1633</v>
      </c>
      <c r="M55" s="355">
        <v>0</v>
      </c>
      <c r="N55" s="362">
        <f t="shared" si="1"/>
        <v>0</v>
      </c>
    </row>
    <row r="56" spans="2:14" ht="16.5" thickBot="1" x14ac:dyDescent="0.3">
      <c r="B56" s="352">
        <v>52</v>
      </c>
      <c r="C56" s="347" t="s">
        <v>200</v>
      </c>
      <c r="D56" s="345">
        <v>58534</v>
      </c>
      <c r="E56" s="373">
        <v>1509</v>
      </c>
      <c r="F56" s="378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1509</v>
      </c>
      <c r="M56" s="355">
        <v>0</v>
      </c>
      <c r="N56" s="362">
        <f t="shared" si="1"/>
        <v>0</v>
      </c>
    </row>
    <row r="57" spans="2:14" ht="16.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78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73">
        <v>3629</v>
      </c>
      <c r="M57" s="355">
        <v>5</v>
      </c>
      <c r="N57" s="360">
        <f t="shared" si="1"/>
        <v>1.3777900248002204</v>
      </c>
    </row>
    <row r="58" spans="2:14" ht="16.5" thickBot="1" x14ac:dyDescent="0.3">
      <c r="B58" s="352">
        <v>54</v>
      </c>
      <c r="C58" s="347" t="s">
        <v>101</v>
      </c>
      <c r="D58" s="345">
        <v>55277</v>
      </c>
      <c r="E58" s="373">
        <v>5871</v>
      </c>
      <c r="F58" s="378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5871</v>
      </c>
      <c r="M58" s="355">
        <v>0</v>
      </c>
      <c r="N58" s="362">
        <f t="shared" si="1"/>
        <v>0</v>
      </c>
    </row>
    <row r="59" spans="2:14" ht="16.5" thickBot="1" x14ac:dyDescent="0.3">
      <c r="B59" s="352">
        <v>55</v>
      </c>
      <c r="C59" s="347" t="s">
        <v>103</v>
      </c>
      <c r="D59" s="345">
        <v>58552</v>
      </c>
      <c r="E59" s="373">
        <v>3859</v>
      </c>
      <c r="F59" s="378">
        <v>3</v>
      </c>
      <c r="G59" s="362">
        <f t="shared" si="0"/>
        <v>0.77740347240217678</v>
      </c>
      <c r="H59" s="351"/>
      <c r="I59" s="352">
        <v>55</v>
      </c>
      <c r="J59" s="347" t="s">
        <v>103</v>
      </c>
      <c r="K59" s="345">
        <v>58552</v>
      </c>
      <c r="L59" s="373">
        <v>3859</v>
      </c>
      <c r="M59" s="355">
        <v>3</v>
      </c>
      <c r="N59" s="362">
        <f t="shared" si="1"/>
        <v>0.77740347240217678</v>
      </c>
    </row>
    <row r="60" spans="2:14" ht="16.5" thickBot="1" x14ac:dyDescent="0.3">
      <c r="B60" s="352">
        <v>56</v>
      </c>
      <c r="C60" s="347" t="s">
        <v>105</v>
      </c>
      <c r="D60" s="345">
        <v>58623</v>
      </c>
      <c r="E60" s="373">
        <v>3283</v>
      </c>
      <c r="F60" s="378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3283</v>
      </c>
      <c r="M60" s="355">
        <v>0</v>
      </c>
      <c r="N60" s="362">
        <f t="shared" si="1"/>
        <v>0</v>
      </c>
    </row>
    <row r="61" spans="2:14" ht="16.5" thickBot="1" x14ac:dyDescent="0.3">
      <c r="B61" s="352">
        <v>57</v>
      </c>
      <c r="C61" s="347" t="s">
        <v>201</v>
      </c>
      <c r="D61" s="345">
        <v>58721</v>
      </c>
      <c r="E61" s="373">
        <v>3274</v>
      </c>
      <c r="F61" s="378">
        <v>0</v>
      </c>
      <c r="G61" s="362">
        <f t="shared" si="0"/>
        <v>0</v>
      </c>
      <c r="H61" s="351"/>
      <c r="I61" s="352">
        <v>57</v>
      </c>
      <c r="J61" s="347" t="s">
        <v>201</v>
      </c>
      <c r="K61" s="345">
        <v>58721</v>
      </c>
      <c r="L61" s="373">
        <v>3274</v>
      </c>
      <c r="M61" s="355">
        <v>0</v>
      </c>
      <c r="N61" s="362">
        <f t="shared" si="1"/>
        <v>0</v>
      </c>
    </row>
    <row r="62" spans="2:14" ht="16.5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78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55">
        <v>0</v>
      </c>
      <c r="N62" s="362">
        <f t="shared" si="1"/>
        <v>0</v>
      </c>
    </row>
    <row r="63" spans="2:14" ht="16.5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78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55">
        <v>0</v>
      </c>
      <c r="N63" s="362">
        <f t="shared" si="1"/>
        <v>0</v>
      </c>
    </row>
    <row r="64" spans="2:14" ht="16.5" thickBot="1" x14ac:dyDescent="0.3">
      <c r="B64" s="352">
        <v>60</v>
      </c>
      <c r="C64" s="347" t="s">
        <v>125</v>
      </c>
      <c r="D64" s="345">
        <v>58856</v>
      </c>
      <c r="E64" s="373">
        <v>1820</v>
      </c>
      <c r="F64" s="378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1820</v>
      </c>
      <c r="M64" s="355">
        <v>0</v>
      </c>
      <c r="N64" s="362">
        <f t="shared" si="1"/>
        <v>0</v>
      </c>
    </row>
    <row r="65" spans="2:14" ht="16.5" thickBot="1" x14ac:dyDescent="0.3">
      <c r="B65" s="352">
        <v>61</v>
      </c>
      <c r="C65" s="347" t="s">
        <v>203</v>
      </c>
      <c r="D65" s="345">
        <v>58918</v>
      </c>
      <c r="E65" s="373">
        <v>1639</v>
      </c>
      <c r="F65" s="378">
        <v>0</v>
      </c>
      <c r="G65" s="362">
        <f t="shared" si="0"/>
        <v>0</v>
      </c>
      <c r="H65" s="351"/>
      <c r="I65" s="352">
        <v>61</v>
      </c>
      <c r="J65" s="347" t="s">
        <v>203</v>
      </c>
      <c r="K65" s="345">
        <v>58918</v>
      </c>
      <c r="L65" s="373">
        <v>1639</v>
      </c>
      <c r="M65" s="355">
        <v>0</v>
      </c>
      <c r="N65" s="362">
        <f t="shared" si="1"/>
        <v>0</v>
      </c>
    </row>
    <row r="66" spans="2:14" ht="16.5" thickBot="1" x14ac:dyDescent="0.3">
      <c r="B66" s="352">
        <v>62</v>
      </c>
      <c r="C66" s="347" t="s">
        <v>204</v>
      </c>
      <c r="D66" s="345">
        <v>58990</v>
      </c>
      <c r="E66" s="373">
        <v>629</v>
      </c>
      <c r="F66" s="378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629</v>
      </c>
      <c r="M66" s="355">
        <v>0</v>
      </c>
      <c r="N66" s="362">
        <f t="shared" si="1"/>
        <v>0</v>
      </c>
    </row>
    <row r="67" spans="2:14" ht="16.5" thickBot="1" x14ac:dyDescent="0.3">
      <c r="B67" s="352">
        <v>63</v>
      </c>
      <c r="C67" s="347" t="s">
        <v>131</v>
      </c>
      <c r="D67" s="345">
        <v>59041</v>
      </c>
      <c r="E67" s="373">
        <v>4759</v>
      </c>
      <c r="F67" s="378">
        <v>2</v>
      </c>
      <c r="G67" s="362">
        <f t="shared" si="0"/>
        <v>0.42025635637739023</v>
      </c>
      <c r="H67" s="351"/>
      <c r="I67" s="352">
        <v>63</v>
      </c>
      <c r="J67" s="347" t="s">
        <v>131</v>
      </c>
      <c r="K67" s="345">
        <v>59041</v>
      </c>
      <c r="L67" s="373">
        <v>4759</v>
      </c>
      <c r="M67" s="355">
        <v>2</v>
      </c>
      <c r="N67" s="362">
        <f t="shared" si="1"/>
        <v>0.42025635637739023</v>
      </c>
    </row>
    <row r="68" spans="2:14" ht="16.5" thickBot="1" x14ac:dyDescent="0.3">
      <c r="B68" s="352">
        <v>64</v>
      </c>
      <c r="C68" s="347" t="s">
        <v>205</v>
      </c>
      <c r="D68" s="345">
        <v>59238</v>
      </c>
      <c r="E68" s="373">
        <v>1406</v>
      </c>
      <c r="F68" s="378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1406</v>
      </c>
      <c r="M68" s="355">
        <v>0</v>
      </c>
      <c r="N68" s="362">
        <f t="shared" si="1"/>
        <v>0</v>
      </c>
    </row>
    <row r="69" spans="2:14" ht="16.5" thickBot="1" x14ac:dyDescent="0.3">
      <c r="B69" s="352">
        <v>65</v>
      </c>
      <c r="C69" s="340" t="s">
        <v>133</v>
      </c>
      <c r="D69" s="345">
        <v>59130</v>
      </c>
      <c r="E69" s="373">
        <v>1377</v>
      </c>
      <c r="F69" s="378">
        <v>2</v>
      </c>
      <c r="G69" s="360">
        <f t="shared" ref="G69:G85" si="2">F69*1000/E69</f>
        <v>1.4524328249818446</v>
      </c>
      <c r="H69" s="351"/>
      <c r="I69" s="352">
        <v>65</v>
      </c>
      <c r="J69" s="340" t="s">
        <v>133</v>
      </c>
      <c r="K69" s="345">
        <v>59130</v>
      </c>
      <c r="L69" s="373">
        <v>1377</v>
      </c>
      <c r="M69" s="355">
        <v>2</v>
      </c>
      <c r="N69" s="360">
        <f t="shared" ref="N69:N85" si="3">M69*1000/L69</f>
        <v>1.4524328249818446</v>
      </c>
    </row>
    <row r="70" spans="2:14" ht="16.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78">
        <v>0</v>
      </c>
      <c r="G70" s="362">
        <f t="shared" si="2"/>
        <v>0</v>
      </c>
      <c r="H70" s="351"/>
      <c r="I70" s="352">
        <v>66</v>
      </c>
      <c r="J70" s="347" t="s">
        <v>206</v>
      </c>
      <c r="K70" s="345">
        <v>59283</v>
      </c>
      <c r="L70" s="373">
        <v>1481</v>
      </c>
      <c r="M70" s="355">
        <v>0</v>
      </c>
      <c r="N70" s="362">
        <f t="shared" si="3"/>
        <v>0</v>
      </c>
    </row>
    <row r="71" spans="2:14" ht="16.5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78">
        <v>0</v>
      </c>
      <c r="G71" s="362">
        <f t="shared" si="2"/>
        <v>0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55">
        <v>0</v>
      </c>
      <c r="N71" s="362">
        <f t="shared" si="3"/>
        <v>0</v>
      </c>
    </row>
    <row r="72" spans="2:14" ht="16.5" thickBot="1" x14ac:dyDescent="0.3">
      <c r="B72" s="352">
        <v>68</v>
      </c>
      <c r="C72" s="347" t="s">
        <v>208</v>
      </c>
      <c r="D72" s="345">
        <v>55311</v>
      </c>
      <c r="E72" s="373">
        <v>2208</v>
      </c>
      <c r="F72" s="378">
        <v>2</v>
      </c>
      <c r="G72" s="362">
        <f t="shared" si="2"/>
        <v>0.90579710144927539</v>
      </c>
      <c r="H72" s="351"/>
      <c r="I72" s="352">
        <v>68</v>
      </c>
      <c r="J72" s="347" t="s">
        <v>208</v>
      </c>
      <c r="K72" s="345">
        <v>55311</v>
      </c>
      <c r="L72" s="373">
        <v>2208</v>
      </c>
      <c r="M72" s="355">
        <v>2</v>
      </c>
      <c r="N72" s="362">
        <f t="shared" si="3"/>
        <v>0.90579710144927539</v>
      </c>
    </row>
    <row r="73" spans="2:14" ht="16.5" thickBot="1" x14ac:dyDescent="0.3">
      <c r="B73" s="352">
        <v>69</v>
      </c>
      <c r="C73" s="347" t="s">
        <v>209</v>
      </c>
      <c r="D73" s="345">
        <v>59498</v>
      </c>
      <c r="E73" s="373">
        <v>1259</v>
      </c>
      <c r="F73" s="378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1259</v>
      </c>
      <c r="M73" s="355">
        <v>0</v>
      </c>
      <c r="N73" s="362">
        <f t="shared" si="3"/>
        <v>0</v>
      </c>
    </row>
    <row r="74" spans="2:14" ht="16.5" thickBot="1" x14ac:dyDescent="0.3">
      <c r="B74" s="352">
        <v>70</v>
      </c>
      <c r="C74" s="347" t="s">
        <v>210</v>
      </c>
      <c r="D74" s="345">
        <v>59586</v>
      </c>
      <c r="E74" s="373">
        <v>2241</v>
      </c>
      <c r="F74" s="378">
        <v>2</v>
      </c>
      <c r="G74" s="362">
        <f t="shared" si="2"/>
        <v>0.89245872378402502</v>
      </c>
      <c r="H74" s="351"/>
      <c r="I74" s="352">
        <v>70</v>
      </c>
      <c r="J74" s="347" t="s">
        <v>210</v>
      </c>
      <c r="K74" s="345">
        <v>59586</v>
      </c>
      <c r="L74" s="373">
        <v>2241</v>
      </c>
      <c r="M74" s="355">
        <v>2</v>
      </c>
      <c r="N74" s="362">
        <f t="shared" si="3"/>
        <v>0.89245872378402502</v>
      </c>
    </row>
    <row r="75" spans="2:14" ht="16.5" thickBot="1" x14ac:dyDescent="0.3">
      <c r="B75" s="352">
        <v>71</v>
      </c>
      <c r="C75" s="347" t="s">
        <v>211</v>
      </c>
      <c r="D75" s="345">
        <v>59327</v>
      </c>
      <c r="E75" s="373">
        <v>4121</v>
      </c>
      <c r="F75" s="378">
        <v>1</v>
      </c>
      <c r="G75" s="362">
        <f t="shared" si="2"/>
        <v>0.24265954865323949</v>
      </c>
      <c r="H75" s="351"/>
      <c r="I75" s="352">
        <v>71</v>
      </c>
      <c r="J75" s="347" t="s">
        <v>211</v>
      </c>
      <c r="K75" s="345">
        <v>59327</v>
      </c>
      <c r="L75" s="373">
        <v>4121</v>
      </c>
      <c r="M75" s="355">
        <v>1</v>
      </c>
      <c r="N75" s="362">
        <f t="shared" si="3"/>
        <v>0.24265954865323949</v>
      </c>
    </row>
    <row r="76" spans="2:14" ht="16.5" thickBot="1" x14ac:dyDescent="0.3">
      <c r="B76" s="352">
        <v>72</v>
      </c>
      <c r="C76" s="347" t="s">
        <v>149</v>
      </c>
      <c r="D76" s="345">
        <v>59416</v>
      </c>
      <c r="E76" s="373">
        <v>2272</v>
      </c>
      <c r="F76" s="378">
        <v>1</v>
      </c>
      <c r="G76" s="362">
        <f t="shared" si="2"/>
        <v>0.44014084507042256</v>
      </c>
      <c r="H76" s="351"/>
      <c r="I76" s="352">
        <v>72</v>
      </c>
      <c r="J76" s="347" t="s">
        <v>149</v>
      </c>
      <c r="K76" s="345">
        <v>59416</v>
      </c>
      <c r="L76" s="373">
        <v>2272</v>
      </c>
      <c r="M76" s="355">
        <v>1</v>
      </c>
      <c r="N76" s="362">
        <f t="shared" si="3"/>
        <v>0.44014084507042256</v>
      </c>
    </row>
    <row r="77" spans="2:14" ht="16.5" thickBot="1" x14ac:dyDescent="0.3">
      <c r="B77" s="352">
        <v>73</v>
      </c>
      <c r="C77" s="347" t="s">
        <v>151</v>
      </c>
      <c r="D77" s="345">
        <v>59657</v>
      </c>
      <c r="E77" s="373">
        <v>1519</v>
      </c>
      <c r="F77" s="378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1519</v>
      </c>
      <c r="M77" s="355">
        <v>0</v>
      </c>
      <c r="N77" s="362">
        <f t="shared" si="3"/>
        <v>0</v>
      </c>
    </row>
    <row r="78" spans="2:14" ht="16.5" thickBot="1" x14ac:dyDescent="0.3">
      <c r="B78" s="352">
        <v>74</v>
      </c>
      <c r="C78" s="347" t="s">
        <v>212</v>
      </c>
      <c r="D78" s="345">
        <v>59826</v>
      </c>
      <c r="E78" s="373">
        <v>1719</v>
      </c>
      <c r="F78" s="378">
        <v>1</v>
      </c>
      <c r="G78" s="362">
        <f t="shared" si="2"/>
        <v>0.58173356602675974</v>
      </c>
      <c r="H78" s="351"/>
      <c r="I78" s="352">
        <v>74</v>
      </c>
      <c r="J78" s="347" t="s">
        <v>212</v>
      </c>
      <c r="K78" s="345">
        <v>59826</v>
      </c>
      <c r="L78" s="373">
        <v>1719</v>
      </c>
      <c r="M78" s="355">
        <v>1</v>
      </c>
      <c r="N78" s="362">
        <f t="shared" si="3"/>
        <v>0.58173356602675974</v>
      </c>
    </row>
    <row r="79" spans="2:14" ht="16.5" thickBot="1" x14ac:dyDescent="0.3">
      <c r="B79" s="352">
        <v>75</v>
      </c>
      <c r="C79" s="347" t="s">
        <v>155</v>
      </c>
      <c r="D79" s="345">
        <v>59693</v>
      </c>
      <c r="E79" s="373">
        <v>4593</v>
      </c>
      <c r="F79" s="378">
        <v>1</v>
      </c>
      <c r="G79" s="362">
        <f t="shared" si="2"/>
        <v>0.21772262138036141</v>
      </c>
      <c r="H79" s="351"/>
      <c r="I79" s="352">
        <v>75</v>
      </c>
      <c r="J79" s="347" t="s">
        <v>155</v>
      </c>
      <c r="K79" s="345">
        <v>59693</v>
      </c>
      <c r="L79" s="373">
        <v>4593</v>
      </c>
      <c r="M79" s="355">
        <v>1</v>
      </c>
      <c r="N79" s="362">
        <f t="shared" si="3"/>
        <v>0.21772262138036141</v>
      </c>
    </row>
    <row r="80" spans="2:14" ht="16.5" thickBot="1" x14ac:dyDescent="0.3">
      <c r="B80" s="352">
        <v>76</v>
      </c>
      <c r="C80" s="347" t="s">
        <v>157</v>
      </c>
      <c r="D80" s="345">
        <v>59764</v>
      </c>
      <c r="E80" s="373">
        <v>2186</v>
      </c>
      <c r="F80" s="378">
        <v>1</v>
      </c>
      <c r="G80" s="362">
        <f t="shared" si="2"/>
        <v>0.45745654162854527</v>
      </c>
      <c r="H80" s="351"/>
      <c r="I80" s="352">
        <v>76</v>
      </c>
      <c r="J80" s="347" t="s">
        <v>157</v>
      </c>
      <c r="K80" s="345">
        <v>59764</v>
      </c>
      <c r="L80" s="373">
        <v>2186</v>
      </c>
      <c r="M80" s="355">
        <v>1</v>
      </c>
      <c r="N80" s="362">
        <f t="shared" si="3"/>
        <v>0.45745654162854527</v>
      </c>
    </row>
    <row r="81" spans="2:14" ht="16.5" thickBot="1" x14ac:dyDescent="0.3">
      <c r="B81" s="352">
        <v>77</v>
      </c>
      <c r="C81" s="347" t="s">
        <v>213</v>
      </c>
      <c r="D81" s="345">
        <v>59880</v>
      </c>
      <c r="E81" s="373">
        <v>2560</v>
      </c>
      <c r="F81" s="378">
        <v>1</v>
      </c>
      <c r="G81" s="362">
        <f t="shared" si="2"/>
        <v>0.390625</v>
      </c>
      <c r="H81" s="351"/>
      <c r="I81" s="352">
        <v>77</v>
      </c>
      <c r="J81" s="347" t="s">
        <v>213</v>
      </c>
      <c r="K81" s="345">
        <v>59880</v>
      </c>
      <c r="L81" s="373">
        <v>2560</v>
      </c>
      <c r="M81" s="355">
        <v>1</v>
      </c>
      <c r="N81" s="362">
        <f t="shared" si="3"/>
        <v>0.390625</v>
      </c>
    </row>
    <row r="82" spans="2:14" ht="16.5" thickBot="1" x14ac:dyDescent="0.3">
      <c r="B82" s="352">
        <v>78</v>
      </c>
      <c r="C82" s="347" t="s">
        <v>161</v>
      </c>
      <c r="D82" s="345">
        <v>59942</v>
      </c>
      <c r="E82" s="373">
        <v>2109</v>
      </c>
      <c r="F82" s="378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2109</v>
      </c>
      <c r="M82" s="355">
        <v>0</v>
      </c>
      <c r="N82" s="362">
        <f t="shared" si="3"/>
        <v>0</v>
      </c>
    </row>
    <row r="83" spans="2:14" ht="16.5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78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55">
        <v>0</v>
      </c>
      <c r="N83" s="362">
        <f t="shared" si="3"/>
        <v>0</v>
      </c>
    </row>
    <row r="84" spans="2:14" ht="16.5" thickBot="1" x14ac:dyDescent="0.3">
      <c r="B84" s="352">
        <v>80</v>
      </c>
      <c r="C84" s="347" t="s">
        <v>214</v>
      </c>
      <c r="D84" s="345">
        <v>60062</v>
      </c>
      <c r="E84" s="373">
        <v>5926</v>
      </c>
      <c r="F84" s="378">
        <v>2</v>
      </c>
      <c r="G84" s="362">
        <f t="shared" si="2"/>
        <v>0.33749578130273372</v>
      </c>
      <c r="H84" s="351"/>
      <c r="I84" s="352">
        <v>80</v>
      </c>
      <c r="J84" s="347" t="s">
        <v>214</v>
      </c>
      <c r="K84" s="345">
        <v>60062</v>
      </c>
      <c r="L84" s="373">
        <v>5926</v>
      </c>
      <c r="M84" s="355">
        <v>2</v>
      </c>
      <c r="N84" s="362">
        <f t="shared" si="3"/>
        <v>0.33749578130273372</v>
      </c>
    </row>
    <row r="85" spans="2:14" ht="16.5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79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56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759156</v>
      </c>
      <c r="F86" s="344">
        <f>SUM(F5:F85)</f>
        <v>155</v>
      </c>
      <c r="G86" s="371">
        <f>F86*1000/E86</f>
        <v>0.20417410914225798</v>
      </c>
      <c r="H86" s="361"/>
      <c r="I86" s="415" t="s">
        <v>215</v>
      </c>
      <c r="J86" s="416"/>
      <c r="K86" s="417"/>
      <c r="L86" s="370">
        <f>SUM(L5:L85)</f>
        <v>759156</v>
      </c>
      <c r="M86" s="344">
        <f>SUM(M5:M85)</f>
        <v>172</v>
      </c>
      <c r="N86" s="371">
        <f>M86*1000/L86</f>
        <v>0.22656739853205402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  <pageSetup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7"/>
  <sheetViews>
    <sheetView tabSelected="1" workbookViewId="0">
      <selection activeCell="S4" sqref="S4"/>
    </sheetView>
  </sheetViews>
  <sheetFormatPr defaultRowHeight="15" x14ac:dyDescent="0.25"/>
  <cols>
    <col min="3" max="3" width="18.28515625" customWidth="1"/>
    <col min="5" max="5" width="13" customWidth="1"/>
    <col min="7" max="7" width="11.140625" customWidth="1"/>
    <col min="10" max="10" width="18.42578125" customWidth="1"/>
    <col min="12" max="12" width="12.7109375" customWidth="1"/>
    <col min="14" max="14" width="11.85546875" customWidth="1"/>
  </cols>
  <sheetData>
    <row r="1" spans="2:14" ht="16.5" thickBot="1" x14ac:dyDescent="0.3">
      <c r="B1" s="338"/>
      <c r="C1" s="350">
        <v>44356</v>
      </c>
      <c r="D1" s="338"/>
      <c r="E1" s="338"/>
      <c r="F1" s="338"/>
      <c r="G1" s="338"/>
      <c r="H1" s="338"/>
      <c r="I1" s="338"/>
      <c r="J1" s="350">
        <v>44355</v>
      </c>
      <c r="K1" s="338"/>
      <c r="L1" s="338"/>
      <c r="M1" s="338"/>
      <c r="N1" s="338"/>
    </row>
    <row r="2" spans="2:14" ht="56.25" customHeight="1" thickBot="1" x14ac:dyDescent="0.35">
      <c r="B2" s="393" t="s">
        <v>375</v>
      </c>
      <c r="C2" s="394"/>
      <c r="D2" s="394"/>
      <c r="E2" s="394"/>
      <c r="F2" s="394"/>
      <c r="G2" s="395"/>
      <c r="H2" s="338"/>
      <c r="I2" s="393" t="s">
        <v>374</v>
      </c>
      <c r="J2" s="394"/>
      <c r="K2" s="394"/>
      <c r="L2" s="394"/>
      <c r="M2" s="394"/>
      <c r="N2" s="395"/>
    </row>
    <row r="3" spans="2:14" ht="15.75" thickBot="1" x14ac:dyDescent="0.3">
      <c r="B3" s="341"/>
      <c r="C3" s="341"/>
      <c r="D3" s="341"/>
      <c r="E3" s="341"/>
      <c r="F3" s="341"/>
      <c r="G3" s="341"/>
      <c r="H3" s="338"/>
      <c r="I3" s="341"/>
      <c r="J3" s="341"/>
      <c r="K3" s="341"/>
      <c r="L3" s="341"/>
      <c r="M3" s="341"/>
      <c r="N3" s="341"/>
    </row>
    <row r="4" spans="2:14" ht="58.5" customHeight="1" thickTop="1" thickBot="1" x14ac:dyDescent="0.3">
      <c r="B4" s="342" t="s">
        <v>221</v>
      </c>
      <c r="C4" s="343" t="s">
        <v>222</v>
      </c>
      <c r="D4" s="343" t="s">
        <v>2</v>
      </c>
      <c r="E4" s="344" t="s">
        <v>223</v>
      </c>
      <c r="F4" s="343" t="s">
        <v>224</v>
      </c>
      <c r="G4" s="344" t="s">
        <v>225</v>
      </c>
      <c r="H4" s="338"/>
      <c r="I4" s="342" t="s">
        <v>221</v>
      </c>
      <c r="J4" s="343" t="s">
        <v>222</v>
      </c>
      <c r="K4" s="343" t="s">
        <v>2</v>
      </c>
      <c r="L4" s="344" t="s">
        <v>223</v>
      </c>
      <c r="M4" s="343" t="s">
        <v>224</v>
      </c>
      <c r="N4" s="344" t="s">
        <v>225</v>
      </c>
    </row>
    <row r="5" spans="2:14" ht="17.25" thickTop="1" thickBot="1" x14ac:dyDescent="0.3">
      <c r="B5" s="352">
        <v>1</v>
      </c>
      <c r="C5" s="347" t="s">
        <v>226</v>
      </c>
      <c r="D5" s="345">
        <v>54975</v>
      </c>
      <c r="E5" s="180">
        <v>337897</v>
      </c>
      <c r="F5" s="355">
        <v>51</v>
      </c>
      <c r="G5" s="362">
        <f t="shared" ref="G5:G68" si="0">F5*1000/E5</f>
        <v>0.15093356851348191</v>
      </c>
      <c r="H5" s="351"/>
      <c r="I5" s="352">
        <v>1</v>
      </c>
      <c r="J5" s="347" t="s">
        <v>226</v>
      </c>
      <c r="K5" s="345">
        <v>54975</v>
      </c>
      <c r="L5" s="180">
        <v>337897</v>
      </c>
      <c r="M5" s="378">
        <v>55</v>
      </c>
      <c r="N5" s="362">
        <f t="shared" ref="N5:N68" si="1">M5*1000/L5</f>
        <v>0.16277149545571579</v>
      </c>
    </row>
    <row r="6" spans="2:14" ht="16.5" thickBot="1" x14ac:dyDescent="0.3">
      <c r="B6" s="352">
        <v>2</v>
      </c>
      <c r="C6" s="347" t="s">
        <v>227</v>
      </c>
      <c r="D6" s="345">
        <v>55008</v>
      </c>
      <c r="E6" s="180">
        <v>38444</v>
      </c>
      <c r="F6" s="355">
        <v>6</v>
      </c>
      <c r="G6" s="362">
        <f t="shared" si="0"/>
        <v>0.15607116845281449</v>
      </c>
      <c r="H6" s="351"/>
      <c r="I6" s="352">
        <v>2</v>
      </c>
      <c r="J6" s="347" t="s">
        <v>227</v>
      </c>
      <c r="K6" s="345">
        <v>55008</v>
      </c>
      <c r="L6" s="180">
        <v>38444</v>
      </c>
      <c r="M6" s="378">
        <v>7</v>
      </c>
      <c r="N6" s="362">
        <f t="shared" si="1"/>
        <v>0.1820830298616169</v>
      </c>
    </row>
    <row r="7" spans="2:14" ht="16.5" thickBot="1" x14ac:dyDescent="0.3">
      <c r="B7" s="352">
        <v>3</v>
      </c>
      <c r="C7" s="347" t="s">
        <v>228</v>
      </c>
      <c r="D7" s="345">
        <v>55384</v>
      </c>
      <c r="E7" s="180">
        <v>23008</v>
      </c>
      <c r="F7" s="355">
        <v>3</v>
      </c>
      <c r="G7" s="362">
        <f t="shared" si="0"/>
        <v>0.13038942976356049</v>
      </c>
      <c r="H7" s="351"/>
      <c r="I7" s="352">
        <v>3</v>
      </c>
      <c r="J7" s="347" t="s">
        <v>228</v>
      </c>
      <c r="K7" s="345">
        <v>55384</v>
      </c>
      <c r="L7" s="180">
        <v>23008</v>
      </c>
      <c r="M7" s="378">
        <v>3</v>
      </c>
      <c r="N7" s="362">
        <f t="shared" si="1"/>
        <v>0.13038942976356049</v>
      </c>
    </row>
    <row r="8" spans="2:14" ht="16.5" thickBot="1" x14ac:dyDescent="0.3">
      <c r="B8" s="352">
        <v>4</v>
      </c>
      <c r="C8" s="347" t="s">
        <v>229</v>
      </c>
      <c r="D8" s="345">
        <v>55259</v>
      </c>
      <c r="E8" s="180">
        <v>55571</v>
      </c>
      <c r="F8" s="355">
        <v>16</v>
      </c>
      <c r="G8" s="362">
        <f t="shared" si="0"/>
        <v>0.28791995825160605</v>
      </c>
      <c r="H8" s="351"/>
      <c r="I8" s="352">
        <v>4</v>
      </c>
      <c r="J8" s="347" t="s">
        <v>229</v>
      </c>
      <c r="K8" s="345">
        <v>55259</v>
      </c>
      <c r="L8" s="180">
        <v>55571</v>
      </c>
      <c r="M8" s="378">
        <v>16</v>
      </c>
      <c r="N8" s="362">
        <f t="shared" si="1"/>
        <v>0.28791995825160605</v>
      </c>
    </row>
    <row r="9" spans="2:14" ht="16.5" thickBot="1" x14ac:dyDescent="0.3">
      <c r="B9" s="352">
        <v>5</v>
      </c>
      <c r="C9" s="347" t="s">
        <v>230</v>
      </c>
      <c r="D9" s="345">
        <v>55357</v>
      </c>
      <c r="E9" s="180">
        <v>27467</v>
      </c>
      <c r="F9" s="355">
        <v>3</v>
      </c>
      <c r="G9" s="362">
        <f t="shared" si="0"/>
        <v>0.10922197546146285</v>
      </c>
      <c r="H9" s="351"/>
      <c r="I9" s="352">
        <v>5</v>
      </c>
      <c r="J9" s="347" t="s">
        <v>230</v>
      </c>
      <c r="K9" s="345">
        <v>55357</v>
      </c>
      <c r="L9" s="180">
        <v>27467</v>
      </c>
      <c r="M9" s="378">
        <v>4</v>
      </c>
      <c r="N9" s="362">
        <f t="shared" si="1"/>
        <v>0.14562930061528379</v>
      </c>
    </row>
    <row r="10" spans="2:14" ht="16.5" thickBot="1" x14ac:dyDescent="0.3">
      <c r="B10" s="352">
        <v>6</v>
      </c>
      <c r="C10" s="347" t="s">
        <v>231</v>
      </c>
      <c r="D10" s="345">
        <v>55446</v>
      </c>
      <c r="E10" s="180">
        <v>9528</v>
      </c>
      <c r="F10" s="355">
        <v>1</v>
      </c>
      <c r="G10" s="362">
        <f t="shared" si="0"/>
        <v>0.10495382031905962</v>
      </c>
      <c r="H10" s="351"/>
      <c r="I10" s="352">
        <v>6</v>
      </c>
      <c r="J10" s="347" t="s">
        <v>231</v>
      </c>
      <c r="K10" s="345">
        <v>55446</v>
      </c>
      <c r="L10" s="180">
        <v>9528</v>
      </c>
      <c r="M10" s="378">
        <v>3</v>
      </c>
      <c r="N10" s="362">
        <f t="shared" si="1"/>
        <v>0.31486146095717882</v>
      </c>
    </row>
    <row r="11" spans="2:14" ht="16.5" thickBot="1" x14ac:dyDescent="0.3">
      <c r="B11" s="352">
        <v>7</v>
      </c>
      <c r="C11" s="347" t="s">
        <v>172</v>
      </c>
      <c r="D11" s="345">
        <v>55473</v>
      </c>
      <c r="E11" s="373">
        <v>6568</v>
      </c>
      <c r="F11" s="355">
        <v>1</v>
      </c>
      <c r="G11" s="362">
        <f t="shared" si="0"/>
        <v>0.15225334957369063</v>
      </c>
      <c r="H11" s="351" t="s">
        <v>170</v>
      </c>
      <c r="I11" s="352">
        <v>7</v>
      </c>
      <c r="J11" s="347" t="s">
        <v>172</v>
      </c>
      <c r="K11" s="345">
        <v>55473</v>
      </c>
      <c r="L11" s="373">
        <v>6568</v>
      </c>
      <c r="M11" s="378">
        <v>0</v>
      </c>
      <c r="N11" s="362">
        <f t="shared" si="1"/>
        <v>0</v>
      </c>
    </row>
    <row r="12" spans="2:14" ht="16.5" thickBot="1" x14ac:dyDescent="0.3">
      <c r="B12" s="352">
        <v>8</v>
      </c>
      <c r="C12" s="347" t="s">
        <v>9</v>
      </c>
      <c r="D12" s="345">
        <v>55598</v>
      </c>
      <c r="E12" s="373">
        <v>1089</v>
      </c>
      <c r="F12" s="355">
        <v>0</v>
      </c>
      <c r="G12" s="362">
        <f t="shared" si="0"/>
        <v>0</v>
      </c>
      <c r="H12" s="361"/>
      <c r="I12" s="352">
        <v>8</v>
      </c>
      <c r="J12" s="347" t="s">
        <v>9</v>
      </c>
      <c r="K12" s="345">
        <v>55598</v>
      </c>
      <c r="L12" s="373">
        <v>1089</v>
      </c>
      <c r="M12" s="378">
        <v>0</v>
      </c>
      <c r="N12" s="362">
        <f t="shared" si="1"/>
        <v>0</v>
      </c>
    </row>
    <row r="13" spans="2:14" ht="16.5" thickBot="1" x14ac:dyDescent="0.3">
      <c r="B13" s="352">
        <v>9</v>
      </c>
      <c r="C13" s="347" t="s">
        <v>173</v>
      </c>
      <c r="D13" s="345">
        <v>55623</v>
      </c>
      <c r="E13" s="373">
        <v>1181</v>
      </c>
      <c r="F13" s="355">
        <v>0</v>
      </c>
      <c r="G13" s="362">
        <f t="shared" si="0"/>
        <v>0</v>
      </c>
      <c r="H13" s="361"/>
      <c r="I13" s="352">
        <v>9</v>
      </c>
      <c r="J13" s="347" t="s">
        <v>173</v>
      </c>
      <c r="K13" s="345">
        <v>55623</v>
      </c>
      <c r="L13" s="373">
        <v>1181</v>
      </c>
      <c r="M13" s="378">
        <v>0</v>
      </c>
      <c r="N13" s="362">
        <f t="shared" si="1"/>
        <v>0</v>
      </c>
    </row>
    <row r="14" spans="2:14" ht="16.5" thickBot="1" x14ac:dyDescent="0.3">
      <c r="B14" s="352">
        <v>10</v>
      </c>
      <c r="C14" s="347" t="s">
        <v>13</v>
      </c>
      <c r="D14" s="345">
        <v>55687</v>
      </c>
      <c r="E14" s="373">
        <v>15497</v>
      </c>
      <c r="F14" s="355">
        <v>7</v>
      </c>
      <c r="G14" s="362">
        <f t="shared" si="0"/>
        <v>0.45170032909595403</v>
      </c>
      <c r="H14" s="351" t="s">
        <v>170</v>
      </c>
      <c r="I14" s="352">
        <v>10</v>
      </c>
      <c r="J14" s="347" t="s">
        <v>13</v>
      </c>
      <c r="K14" s="345">
        <v>55687</v>
      </c>
      <c r="L14" s="373">
        <v>15497</v>
      </c>
      <c r="M14" s="378">
        <v>6</v>
      </c>
      <c r="N14" s="362">
        <f t="shared" si="1"/>
        <v>0.38717171065367489</v>
      </c>
    </row>
    <row r="15" spans="2:14" ht="16.5" thickBot="1" x14ac:dyDescent="0.3">
      <c r="B15" s="352">
        <v>11</v>
      </c>
      <c r="C15" s="347" t="s">
        <v>174</v>
      </c>
      <c r="D15" s="345">
        <v>55776</v>
      </c>
      <c r="E15" s="373">
        <v>1449</v>
      </c>
      <c r="F15" s="355">
        <v>0</v>
      </c>
      <c r="G15" s="362">
        <f t="shared" si="0"/>
        <v>0</v>
      </c>
      <c r="H15" s="351"/>
      <c r="I15" s="352">
        <v>11</v>
      </c>
      <c r="J15" s="347" t="s">
        <v>174</v>
      </c>
      <c r="K15" s="345">
        <v>55776</v>
      </c>
      <c r="L15" s="373">
        <v>1449</v>
      </c>
      <c r="M15" s="378">
        <v>0</v>
      </c>
      <c r="N15" s="362">
        <f t="shared" si="1"/>
        <v>0</v>
      </c>
    </row>
    <row r="16" spans="2:14" ht="16.5" thickBot="1" x14ac:dyDescent="0.3">
      <c r="B16" s="352">
        <v>12</v>
      </c>
      <c r="C16" s="347" t="s">
        <v>17</v>
      </c>
      <c r="D16" s="345">
        <v>55838</v>
      </c>
      <c r="E16" s="373">
        <v>13074</v>
      </c>
      <c r="F16" s="355">
        <v>4</v>
      </c>
      <c r="G16" s="362">
        <f t="shared" si="0"/>
        <v>0.30595074193054916</v>
      </c>
      <c r="H16" s="351"/>
      <c r="I16" s="352">
        <v>12</v>
      </c>
      <c r="J16" s="347" t="s">
        <v>17</v>
      </c>
      <c r="K16" s="345">
        <v>55838</v>
      </c>
      <c r="L16" s="373">
        <v>13074</v>
      </c>
      <c r="M16" s="378">
        <v>4</v>
      </c>
      <c r="N16" s="362">
        <f t="shared" si="1"/>
        <v>0.30595074193054916</v>
      </c>
    </row>
    <row r="17" spans="2:14" ht="16.5" thickBot="1" x14ac:dyDescent="0.3">
      <c r="B17" s="352">
        <v>13</v>
      </c>
      <c r="C17" s="347" t="s">
        <v>175</v>
      </c>
      <c r="D17" s="345">
        <v>55918</v>
      </c>
      <c r="E17" s="373">
        <v>1969</v>
      </c>
      <c r="F17" s="355">
        <v>0</v>
      </c>
      <c r="G17" s="362">
        <f t="shared" si="0"/>
        <v>0</v>
      </c>
      <c r="H17" s="351"/>
      <c r="I17" s="352">
        <v>13</v>
      </c>
      <c r="J17" s="347" t="s">
        <v>175</v>
      </c>
      <c r="K17" s="345">
        <v>55918</v>
      </c>
      <c r="L17" s="373">
        <v>1969</v>
      </c>
      <c r="M17" s="378">
        <v>0</v>
      </c>
      <c r="N17" s="362">
        <f t="shared" si="1"/>
        <v>0</v>
      </c>
    </row>
    <row r="18" spans="2:14" ht="16.5" thickBot="1" x14ac:dyDescent="0.3">
      <c r="B18" s="352">
        <v>14</v>
      </c>
      <c r="C18" s="347" t="s">
        <v>176</v>
      </c>
      <c r="D18" s="345">
        <v>56014</v>
      </c>
      <c r="E18" s="373">
        <v>1330</v>
      </c>
      <c r="F18" s="355">
        <v>0</v>
      </c>
      <c r="G18" s="362">
        <f t="shared" si="0"/>
        <v>0</v>
      </c>
      <c r="H18" s="351"/>
      <c r="I18" s="352">
        <v>14</v>
      </c>
      <c r="J18" s="347" t="s">
        <v>176</v>
      </c>
      <c r="K18" s="345">
        <v>56014</v>
      </c>
      <c r="L18" s="373">
        <v>1330</v>
      </c>
      <c r="M18" s="378">
        <v>0</v>
      </c>
      <c r="N18" s="362">
        <f t="shared" si="1"/>
        <v>0</v>
      </c>
    </row>
    <row r="19" spans="2:14" ht="16.5" thickBot="1" x14ac:dyDescent="0.3">
      <c r="B19" s="352">
        <v>15</v>
      </c>
      <c r="C19" s="347" t="s">
        <v>177</v>
      </c>
      <c r="D19" s="345">
        <v>56096</v>
      </c>
      <c r="E19" s="373">
        <v>1428</v>
      </c>
      <c r="F19" s="355">
        <v>0</v>
      </c>
      <c r="G19" s="362">
        <f t="shared" si="0"/>
        <v>0</v>
      </c>
      <c r="H19" s="361"/>
      <c r="I19" s="352">
        <v>15</v>
      </c>
      <c r="J19" s="347" t="s">
        <v>177</v>
      </c>
      <c r="K19" s="345">
        <v>56096</v>
      </c>
      <c r="L19" s="373">
        <v>1428</v>
      </c>
      <c r="M19" s="378">
        <v>0</v>
      </c>
      <c r="N19" s="362">
        <f t="shared" si="1"/>
        <v>0</v>
      </c>
    </row>
    <row r="20" spans="2:14" ht="16.5" thickBot="1" x14ac:dyDescent="0.3">
      <c r="B20" s="352">
        <v>16</v>
      </c>
      <c r="C20" s="347" t="s">
        <v>178</v>
      </c>
      <c r="D20" s="345">
        <v>56210</v>
      </c>
      <c r="E20" s="373">
        <v>4840</v>
      </c>
      <c r="F20" s="355">
        <v>2</v>
      </c>
      <c r="G20" s="362">
        <f t="shared" si="0"/>
        <v>0.41322314049586778</v>
      </c>
      <c r="H20" s="351"/>
      <c r="I20" s="352">
        <v>16</v>
      </c>
      <c r="J20" s="347" t="s">
        <v>178</v>
      </c>
      <c r="K20" s="345">
        <v>56210</v>
      </c>
      <c r="L20" s="373">
        <v>4840</v>
      </c>
      <c r="M20" s="378">
        <v>2</v>
      </c>
      <c r="N20" s="362">
        <f t="shared" si="1"/>
        <v>0.41322314049586778</v>
      </c>
    </row>
    <row r="21" spans="2:14" ht="16.5" thickBot="1" x14ac:dyDescent="0.3">
      <c r="B21" s="352">
        <v>17</v>
      </c>
      <c r="C21" s="347" t="s">
        <v>179</v>
      </c>
      <c r="D21" s="345">
        <v>56265</v>
      </c>
      <c r="E21" s="373">
        <v>1336</v>
      </c>
      <c r="F21" s="355">
        <v>0</v>
      </c>
      <c r="G21" s="362">
        <f t="shared" si="0"/>
        <v>0</v>
      </c>
      <c r="H21" s="361"/>
      <c r="I21" s="352">
        <v>17</v>
      </c>
      <c r="J21" s="347" t="s">
        <v>179</v>
      </c>
      <c r="K21" s="345">
        <v>56265</v>
      </c>
      <c r="L21" s="373">
        <v>1336</v>
      </c>
      <c r="M21" s="378">
        <v>0</v>
      </c>
      <c r="N21" s="362">
        <f t="shared" si="1"/>
        <v>0</v>
      </c>
    </row>
    <row r="22" spans="2:14" ht="16.5" thickBot="1" x14ac:dyDescent="0.3">
      <c r="B22" s="352">
        <v>18</v>
      </c>
      <c r="C22" s="347" t="s">
        <v>29</v>
      </c>
      <c r="D22" s="345">
        <v>56327</v>
      </c>
      <c r="E22" s="373">
        <v>1181</v>
      </c>
      <c r="F22" s="355">
        <v>0</v>
      </c>
      <c r="G22" s="362">
        <f t="shared" si="0"/>
        <v>0</v>
      </c>
      <c r="H22" s="361"/>
      <c r="I22" s="352">
        <v>18</v>
      </c>
      <c r="J22" s="347" t="s">
        <v>29</v>
      </c>
      <c r="K22" s="345">
        <v>56327</v>
      </c>
      <c r="L22" s="373">
        <v>1181</v>
      </c>
      <c r="M22" s="378">
        <v>0</v>
      </c>
      <c r="N22" s="362">
        <f t="shared" si="1"/>
        <v>0</v>
      </c>
    </row>
    <row r="23" spans="2:14" ht="16.5" thickBot="1" x14ac:dyDescent="0.3">
      <c r="B23" s="352">
        <v>19</v>
      </c>
      <c r="C23" s="347" t="s">
        <v>180</v>
      </c>
      <c r="D23" s="345">
        <v>56354</v>
      </c>
      <c r="E23" s="373">
        <v>2383</v>
      </c>
      <c r="F23" s="355">
        <v>0</v>
      </c>
      <c r="G23" s="362">
        <f t="shared" si="0"/>
        <v>0</v>
      </c>
      <c r="H23" s="361"/>
      <c r="I23" s="352">
        <v>19</v>
      </c>
      <c r="J23" s="347" t="s">
        <v>180</v>
      </c>
      <c r="K23" s="345">
        <v>56354</v>
      </c>
      <c r="L23" s="373">
        <v>2383</v>
      </c>
      <c r="M23" s="378">
        <v>0</v>
      </c>
      <c r="N23" s="362">
        <f t="shared" si="1"/>
        <v>0</v>
      </c>
    </row>
    <row r="24" spans="2:14" ht="16.5" thickBot="1" x14ac:dyDescent="0.3">
      <c r="B24" s="352">
        <v>20</v>
      </c>
      <c r="C24" s="347" t="s">
        <v>181</v>
      </c>
      <c r="D24" s="345">
        <v>56425</v>
      </c>
      <c r="E24" s="373">
        <v>2354</v>
      </c>
      <c r="F24" s="355">
        <v>2</v>
      </c>
      <c r="G24" s="362">
        <f t="shared" si="0"/>
        <v>0.84961767204757854</v>
      </c>
      <c r="H24" s="351"/>
      <c r="I24" s="352">
        <v>20</v>
      </c>
      <c r="J24" s="347" t="s">
        <v>181</v>
      </c>
      <c r="K24" s="345">
        <v>56425</v>
      </c>
      <c r="L24" s="373">
        <v>2354</v>
      </c>
      <c r="M24" s="378">
        <v>2</v>
      </c>
      <c r="N24" s="362">
        <f t="shared" si="1"/>
        <v>0.84961767204757854</v>
      </c>
    </row>
    <row r="25" spans="2:14" ht="16.5" thickBot="1" x14ac:dyDescent="0.3">
      <c r="B25" s="352">
        <v>21</v>
      </c>
      <c r="C25" s="347" t="s">
        <v>182</v>
      </c>
      <c r="D25" s="345">
        <v>56461</v>
      </c>
      <c r="E25" s="373">
        <v>2495</v>
      </c>
      <c r="F25" s="355">
        <v>2</v>
      </c>
      <c r="G25" s="362">
        <f t="shared" si="0"/>
        <v>0.80160320641282568</v>
      </c>
      <c r="H25" s="351"/>
      <c r="I25" s="352">
        <v>21</v>
      </c>
      <c r="J25" s="347" t="s">
        <v>182</v>
      </c>
      <c r="K25" s="345">
        <v>56461</v>
      </c>
      <c r="L25" s="373">
        <v>2495</v>
      </c>
      <c r="M25" s="378">
        <v>2</v>
      </c>
      <c r="N25" s="362">
        <f t="shared" si="1"/>
        <v>0.80160320641282568</v>
      </c>
    </row>
    <row r="26" spans="2:14" ht="16.5" thickBot="1" x14ac:dyDescent="0.3">
      <c r="B26" s="352">
        <v>22</v>
      </c>
      <c r="C26" s="347" t="s">
        <v>183</v>
      </c>
      <c r="D26" s="345">
        <v>56522</v>
      </c>
      <c r="E26" s="373">
        <v>2685</v>
      </c>
      <c r="F26" s="355">
        <v>0</v>
      </c>
      <c r="G26" s="362">
        <f t="shared" si="0"/>
        <v>0</v>
      </c>
      <c r="H26" s="351"/>
      <c r="I26" s="352">
        <v>22</v>
      </c>
      <c r="J26" s="347" t="s">
        <v>183</v>
      </c>
      <c r="K26" s="345">
        <v>56522</v>
      </c>
      <c r="L26" s="373">
        <v>2685</v>
      </c>
      <c r="M26" s="378">
        <v>1</v>
      </c>
      <c r="N26" s="362">
        <f t="shared" si="1"/>
        <v>0.37243947858472998</v>
      </c>
    </row>
    <row r="27" spans="2:14" ht="16.5" thickBot="1" x14ac:dyDescent="0.3">
      <c r="B27" s="352">
        <v>23</v>
      </c>
      <c r="C27" s="347" t="s">
        <v>184</v>
      </c>
      <c r="D27" s="345">
        <v>56568</v>
      </c>
      <c r="E27" s="373">
        <v>3056</v>
      </c>
      <c r="F27" s="355">
        <v>0</v>
      </c>
      <c r="G27" s="362">
        <f t="shared" si="0"/>
        <v>0</v>
      </c>
      <c r="H27" s="361"/>
      <c r="I27" s="352">
        <v>23</v>
      </c>
      <c r="J27" s="347" t="s">
        <v>184</v>
      </c>
      <c r="K27" s="345">
        <v>56568</v>
      </c>
      <c r="L27" s="373">
        <v>3056</v>
      </c>
      <c r="M27" s="378">
        <v>0</v>
      </c>
      <c r="N27" s="362">
        <f t="shared" si="1"/>
        <v>0</v>
      </c>
    </row>
    <row r="28" spans="2:14" ht="16.5" thickBot="1" x14ac:dyDescent="0.3">
      <c r="B28" s="352">
        <v>24</v>
      </c>
      <c r="C28" s="347" t="s">
        <v>185</v>
      </c>
      <c r="D28" s="345">
        <v>56666</v>
      </c>
      <c r="E28" s="373">
        <v>4780</v>
      </c>
      <c r="F28" s="355">
        <v>0</v>
      </c>
      <c r="G28" s="362">
        <f t="shared" si="0"/>
        <v>0</v>
      </c>
      <c r="H28" s="351"/>
      <c r="I28" s="352">
        <v>24</v>
      </c>
      <c r="J28" s="347" t="s">
        <v>185</v>
      </c>
      <c r="K28" s="345">
        <v>56666</v>
      </c>
      <c r="L28" s="373">
        <v>4780</v>
      </c>
      <c r="M28" s="378">
        <v>0</v>
      </c>
      <c r="N28" s="362">
        <f t="shared" si="1"/>
        <v>0</v>
      </c>
    </row>
    <row r="29" spans="2:14" ht="16.5" thickBot="1" x14ac:dyDescent="0.3">
      <c r="B29" s="352">
        <v>25</v>
      </c>
      <c r="C29" s="347" t="s">
        <v>186</v>
      </c>
      <c r="D29" s="345">
        <v>57314</v>
      </c>
      <c r="E29" s="373">
        <v>2347</v>
      </c>
      <c r="F29" s="355">
        <v>0</v>
      </c>
      <c r="G29" s="362">
        <f t="shared" si="0"/>
        <v>0</v>
      </c>
      <c r="H29" s="361"/>
      <c r="I29" s="352">
        <v>25</v>
      </c>
      <c r="J29" s="347" t="s">
        <v>186</v>
      </c>
      <c r="K29" s="345">
        <v>57314</v>
      </c>
      <c r="L29" s="373">
        <v>2347</v>
      </c>
      <c r="M29" s="378">
        <v>0</v>
      </c>
      <c r="N29" s="362">
        <f t="shared" si="1"/>
        <v>0</v>
      </c>
    </row>
    <row r="30" spans="2:14" ht="16.5" thickBot="1" x14ac:dyDescent="0.3">
      <c r="B30" s="352">
        <v>26</v>
      </c>
      <c r="C30" s="340" t="s">
        <v>187</v>
      </c>
      <c r="D30" s="345">
        <v>56773</v>
      </c>
      <c r="E30" s="373">
        <v>1706</v>
      </c>
      <c r="F30" s="355">
        <v>2</v>
      </c>
      <c r="G30" s="360">
        <f t="shared" si="0"/>
        <v>1.1723329425556859</v>
      </c>
      <c r="H30" s="351" t="s">
        <v>170</v>
      </c>
      <c r="I30" s="352">
        <v>26</v>
      </c>
      <c r="J30" s="347" t="s">
        <v>187</v>
      </c>
      <c r="K30" s="345">
        <v>56773</v>
      </c>
      <c r="L30" s="373">
        <v>1706</v>
      </c>
      <c r="M30" s="378">
        <v>0</v>
      </c>
      <c r="N30" s="362">
        <f t="shared" si="1"/>
        <v>0</v>
      </c>
    </row>
    <row r="31" spans="2:14" ht="16.5" thickBot="1" x14ac:dyDescent="0.3">
      <c r="B31" s="352">
        <v>27</v>
      </c>
      <c r="C31" s="347" t="s">
        <v>47</v>
      </c>
      <c r="D31" s="345">
        <v>56844</v>
      </c>
      <c r="E31" s="373">
        <v>3725</v>
      </c>
      <c r="F31" s="355">
        <v>1</v>
      </c>
      <c r="G31" s="362">
        <f t="shared" si="0"/>
        <v>0.26845637583892618</v>
      </c>
      <c r="H31" s="351"/>
      <c r="I31" s="352">
        <v>27</v>
      </c>
      <c r="J31" s="347" t="s">
        <v>47</v>
      </c>
      <c r="K31" s="345">
        <v>56844</v>
      </c>
      <c r="L31" s="373">
        <v>3725</v>
      </c>
      <c r="M31" s="378">
        <v>1</v>
      </c>
      <c r="N31" s="362">
        <f t="shared" si="1"/>
        <v>0.26845637583892618</v>
      </c>
    </row>
    <row r="32" spans="2:14" ht="16.5" thickBot="1" x14ac:dyDescent="0.3">
      <c r="B32" s="352">
        <v>28</v>
      </c>
      <c r="C32" s="347" t="s">
        <v>49</v>
      </c>
      <c r="D32" s="345">
        <v>56988</v>
      </c>
      <c r="E32" s="373">
        <v>3733</v>
      </c>
      <c r="F32" s="355">
        <v>1</v>
      </c>
      <c r="G32" s="362">
        <f t="shared" si="0"/>
        <v>0.26788106080900081</v>
      </c>
      <c r="H32" s="351"/>
      <c r="I32" s="352">
        <v>28</v>
      </c>
      <c r="J32" s="347" t="s">
        <v>49</v>
      </c>
      <c r="K32" s="345">
        <v>56988</v>
      </c>
      <c r="L32" s="373">
        <v>3733</v>
      </c>
      <c r="M32" s="378">
        <v>1</v>
      </c>
      <c r="N32" s="362">
        <f t="shared" si="1"/>
        <v>0.26788106080900081</v>
      </c>
    </row>
    <row r="33" spans="2:14" ht="16.5" thickBot="1" x14ac:dyDescent="0.3">
      <c r="B33" s="352">
        <v>29</v>
      </c>
      <c r="C33" s="347" t="s">
        <v>188</v>
      </c>
      <c r="D33" s="345">
        <v>57083</v>
      </c>
      <c r="E33" s="373">
        <v>2360</v>
      </c>
      <c r="F33" s="355">
        <v>0</v>
      </c>
      <c r="G33" s="362">
        <f t="shared" si="0"/>
        <v>0</v>
      </c>
      <c r="H33" s="351"/>
      <c r="I33" s="352">
        <v>29</v>
      </c>
      <c r="J33" s="347" t="s">
        <v>188</v>
      </c>
      <c r="K33" s="345">
        <v>57083</v>
      </c>
      <c r="L33" s="373">
        <v>2360</v>
      </c>
      <c r="M33" s="378">
        <v>0</v>
      </c>
      <c r="N33" s="362">
        <f t="shared" si="1"/>
        <v>0</v>
      </c>
    </row>
    <row r="34" spans="2:14" ht="16.5" thickBot="1" x14ac:dyDescent="0.3">
      <c r="B34" s="352">
        <v>30</v>
      </c>
      <c r="C34" s="340" t="s">
        <v>53</v>
      </c>
      <c r="D34" s="345">
        <v>57163</v>
      </c>
      <c r="E34" s="373">
        <v>1514</v>
      </c>
      <c r="F34" s="355">
        <v>2</v>
      </c>
      <c r="G34" s="360">
        <f t="shared" si="0"/>
        <v>1.321003963011889</v>
      </c>
      <c r="H34" s="351"/>
      <c r="I34" s="352">
        <v>30</v>
      </c>
      <c r="J34" s="340" t="s">
        <v>53</v>
      </c>
      <c r="K34" s="345">
        <v>57163</v>
      </c>
      <c r="L34" s="373">
        <v>1514</v>
      </c>
      <c r="M34" s="378">
        <v>2</v>
      </c>
      <c r="N34" s="360">
        <f t="shared" si="1"/>
        <v>1.321003963011889</v>
      </c>
    </row>
    <row r="35" spans="2:14" ht="16.5" thickBot="1" x14ac:dyDescent="0.3">
      <c r="B35" s="352">
        <v>31</v>
      </c>
      <c r="C35" s="347" t="s">
        <v>55</v>
      </c>
      <c r="D35" s="345">
        <v>57225</v>
      </c>
      <c r="E35" s="373">
        <v>1825</v>
      </c>
      <c r="F35" s="355">
        <v>0</v>
      </c>
      <c r="G35" s="362">
        <f t="shared" si="0"/>
        <v>0</v>
      </c>
      <c r="H35" s="361"/>
      <c r="I35" s="352">
        <v>31</v>
      </c>
      <c r="J35" s="347" t="s">
        <v>55</v>
      </c>
      <c r="K35" s="345">
        <v>57225</v>
      </c>
      <c r="L35" s="373">
        <v>1825</v>
      </c>
      <c r="M35" s="378">
        <v>0</v>
      </c>
      <c r="N35" s="362">
        <f t="shared" si="1"/>
        <v>0</v>
      </c>
    </row>
    <row r="36" spans="2:14" ht="16.5" thickBot="1" x14ac:dyDescent="0.3">
      <c r="B36" s="352">
        <v>32</v>
      </c>
      <c r="C36" s="347" t="s">
        <v>57</v>
      </c>
      <c r="D36" s="345">
        <v>57350</v>
      </c>
      <c r="E36" s="373">
        <v>4246</v>
      </c>
      <c r="F36" s="355">
        <v>0</v>
      </c>
      <c r="G36" s="362">
        <f t="shared" si="0"/>
        <v>0</v>
      </c>
      <c r="H36" s="351"/>
      <c r="I36" s="352">
        <v>32</v>
      </c>
      <c r="J36" s="347" t="s">
        <v>57</v>
      </c>
      <c r="K36" s="345">
        <v>57350</v>
      </c>
      <c r="L36" s="373">
        <v>4246</v>
      </c>
      <c r="M36" s="378">
        <v>0</v>
      </c>
      <c r="N36" s="362">
        <f t="shared" si="1"/>
        <v>0</v>
      </c>
    </row>
    <row r="37" spans="2:14" ht="16.5" thickBot="1" x14ac:dyDescent="0.3">
      <c r="B37" s="352">
        <v>33</v>
      </c>
      <c r="C37" s="347" t="s">
        <v>189</v>
      </c>
      <c r="D37" s="345">
        <v>57449</v>
      </c>
      <c r="E37" s="373">
        <v>1367</v>
      </c>
      <c r="F37" s="355">
        <v>0</v>
      </c>
      <c r="G37" s="362">
        <f t="shared" si="0"/>
        <v>0</v>
      </c>
      <c r="H37" s="361"/>
      <c r="I37" s="352">
        <v>33</v>
      </c>
      <c r="J37" s="347" t="s">
        <v>189</v>
      </c>
      <c r="K37" s="345">
        <v>57449</v>
      </c>
      <c r="L37" s="373">
        <v>1367</v>
      </c>
      <c r="M37" s="378">
        <v>0</v>
      </c>
      <c r="N37" s="362">
        <f t="shared" si="1"/>
        <v>0</v>
      </c>
    </row>
    <row r="38" spans="2:14" ht="16.5" thickBot="1" x14ac:dyDescent="0.3">
      <c r="B38" s="352">
        <v>34</v>
      </c>
      <c r="C38" s="347" t="s">
        <v>61</v>
      </c>
      <c r="D38" s="345">
        <v>55062</v>
      </c>
      <c r="E38" s="373">
        <v>3050</v>
      </c>
      <c r="F38" s="355">
        <v>0</v>
      </c>
      <c r="G38" s="362">
        <f t="shared" si="0"/>
        <v>0</v>
      </c>
      <c r="H38" s="351"/>
      <c r="I38" s="352">
        <v>34</v>
      </c>
      <c r="J38" s="347" t="s">
        <v>61</v>
      </c>
      <c r="K38" s="345">
        <v>55062</v>
      </c>
      <c r="L38" s="373">
        <v>3050</v>
      </c>
      <c r="M38" s="378">
        <v>0</v>
      </c>
      <c r="N38" s="362">
        <f t="shared" si="1"/>
        <v>0</v>
      </c>
    </row>
    <row r="39" spans="2:14" ht="16.5" thickBot="1" x14ac:dyDescent="0.3">
      <c r="B39" s="352">
        <v>35</v>
      </c>
      <c r="C39" s="347" t="s">
        <v>190</v>
      </c>
      <c r="D39" s="345">
        <v>57546</v>
      </c>
      <c r="E39" s="373">
        <v>1493</v>
      </c>
      <c r="F39" s="355">
        <v>0</v>
      </c>
      <c r="G39" s="362">
        <f t="shared" si="0"/>
        <v>0</v>
      </c>
      <c r="H39" s="361"/>
      <c r="I39" s="352">
        <v>35</v>
      </c>
      <c r="J39" s="347" t="s">
        <v>190</v>
      </c>
      <c r="K39" s="345">
        <v>57546</v>
      </c>
      <c r="L39" s="373">
        <v>1493</v>
      </c>
      <c r="M39" s="378">
        <v>0</v>
      </c>
      <c r="N39" s="362">
        <f t="shared" si="1"/>
        <v>0</v>
      </c>
    </row>
    <row r="40" spans="2:14" ht="16.5" thickBot="1" x14ac:dyDescent="0.3">
      <c r="B40" s="352">
        <v>36</v>
      </c>
      <c r="C40" s="347" t="s">
        <v>65</v>
      </c>
      <c r="D40" s="345">
        <v>57582</v>
      </c>
      <c r="E40" s="373">
        <v>4438</v>
      </c>
      <c r="F40" s="355">
        <v>2</v>
      </c>
      <c r="G40" s="362">
        <f t="shared" si="0"/>
        <v>0.45065344749887337</v>
      </c>
      <c r="H40" s="351"/>
      <c r="I40" s="352">
        <v>36</v>
      </c>
      <c r="J40" s="347" t="s">
        <v>65</v>
      </c>
      <c r="K40" s="345">
        <v>57582</v>
      </c>
      <c r="L40" s="373">
        <v>4438</v>
      </c>
      <c r="M40" s="378">
        <v>2</v>
      </c>
      <c r="N40" s="362">
        <f t="shared" si="1"/>
        <v>0.45065344749887337</v>
      </c>
    </row>
    <row r="41" spans="2:14" ht="16.5" thickBot="1" x14ac:dyDescent="0.3">
      <c r="B41" s="352">
        <v>37</v>
      </c>
      <c r="C41" s="347" t="s">
        <v>191</v>
      </c>
      <c r="D41" s="345">
        <v>57644</v>
      </c>
      <c r="E41" s="373">
        <v>2731</v>
      </c>
      <c r="F41" s="355">
        <v>0</v>
      </c>
      <c r="G41" s="362">
        <f t="shared" si="0"/>
        <v>0</v>
      </c>
      <c r="H41" s="366"/>
      <c r="I41" s="352">
        <v>37</v>
      </c>
      <c r="J41" s="347" t="s">
        <v>191</v>
      </c>
      <c r="K41" s="345">
        <v>57644</v>
      </c>
      <c r="L41" s="373">
        <v>2731</v>
      </c>
      <c r="M41" s="378">
        <v>0</v>
      </c>
      <c r="N41" s="362">
        <f t="shared" si="1"/>
        <v>0</v>
      </c>
    </row>
    <row r="42" spans="2:14" ht="16.5" thickBot="1" x14ac:dyDescent="0.3">
      <c r="B42" s="352">
        <v>38</v>
      </c>
      <c r="C42" s="347" t="s">
        <v>192</v>
      </c>
      <c r="D42" s="345">
        <v>57706</v>
      </c>
      <c r="E42" s="373">
        <v>46965</v>
      </c>
      <c r="F42" s="355">
        <v>3</v>
      </c>
      <c r="G42" s="362">
        <f t="shared" si="0"/>
        <v>6.387735547748323E-2</v>
      </c>
      <c r="H42" s="351"/>
      <c r="I42" s="352">
        <v>38</v>
      </c>
      <c r="J42" s="347" t="s">
        <v>192</v>
      </c>
      <c r="K42" s="345">
        <v>57706</v>
      </c>
      <c r="L42" s="373">
        <v>46965</v>
      </c>
      <c r="M42" s="378">
        <v>4</v>
      </c>
      <c r="N42" s="362">
        <f t="shared" si="1"/>
        <v>8.5169807303310974E-2</v>
      </c>
    </row>
    <row r="43" spans="2:14" ht="16.5" thickBot="1" x14ac:dyDescent="0.3">
      <c r="B43" s="352">
        <v>39</v>
      </c>
      <c r="C43" s="347" t="s">
        <v>71</v>
      </c>
      <c r="D43" s="345">
        <v>57742</v>
      </c>
      <c r="E43" s="373">
        <v>3879</v>
      </c>
      <c r="F43" s="355">
        <v>1</v>
      </c>
      <c r="G43" s="362">
        <f t="shared" si="0"/>
        <v>0.25779840164990975</v>
      </c>
      <c r="H43" s="351"/>
      <c r="I43" s="352">
        <v>39</v>
      </c>
      <c r="J43" s="347" t="s">
        <v>71</v>
      </c>
      <c r="K43" s="345">
        <v>57742</v>
      </c>
      <c r="L43" s="373">
        <v>3879</v>
      </c>
      <c r="M43" s="378">
        <v>1</v>
      </c>
      <c r="N43" s="362">
        <f t="shared" si="1"/>
        <v>0.25779840164990975</v>
      </c>
    </row>
    <row r="44" spans="2:14" ht="16.5" thickBot="1" x14ac:dyDescent="0.3">
      <c r="B44" s="352">
        <v>40</v>
      </c>
      <c r="C44" s="347" t="s">
        <v>193</v>
      </c>
      <c r="D44" s="345">
        <v>57948</v>
      </c>
      <c r="E44" s="373">
        <v>2281</v>
      </c>
      <c r="F44" s="355">
        <v>1</v>
      </c>
      <c r="G44" s="362">
        <f t="shared" si="0"/>
        <v>0.43840420868040331</v>
      </c>
      <c r="H44" s="351"/>
      <c r="I44" s="352">
        <v>40</v>
      </c>
      <c r="J44" s="347" t="s">
        <v>193</v>
      </c>
      <c r="K44" s="345">
        <v>57948</v>
      </c>
      <c r="L44" s="373">
        <v>2281</v>
      </c>
      <c r="M44" s="378">
        <v>1</v>
      </c>
      <c r="N44" s="362">
        <f t="shared" si="1"/>
        <v>0.43840420868040331</v>
      </c>
    </row>
    <row r="45" spans="2:14" ht="16.5" thickBot="1" x14ac:dyDescent="0.3">
      <c r="B45" s="352">
        <v>41</v>
      </c>
      <c r="C45" s="349" t="s">
        <v>75</v>
      </c>
      <c r="D45" s="345">
        <v>57831</v>
      </c>
      <c r="E45" s="373">
        <v>1488</v>
      </c>
      <c r="F45" s="355">
        <v>5</v>
      </c>
      <c r="G45" s="363">
        <f t="shared" si="0"/>
        <v>3.360215053763441</v>
      </c>
      <c r="H45" s="351"/>
      <c r="I45" s="352">
        <v>41</v>
      </c>
      <c r="J45" s="349" t="s">
        <v>75</v>
      </c>
      <c r="K45" s="345">
        <v>57831</v>
      </c>
      <c r="L45" s="373">
        <v>1488</v>
      </c>
      <c r="M45" s="378">
        <v>5</v>
      </c>
      <c r="N45" s="363">
        <f t="shared" si="1"/>
        <v>3.360215053763441</v>
      </c>
    </row>
    <row r="46" spans="2:14" ht="16.5" thickBot="1" x14ac:dyDescent="0.3">
      <c r="B46" s="352">
        <v>42</v>
      </c>
      <c r="C46" s="347" t="s">
        <v>194</v>
      </c>
      <c r="D46" s="345">
        <v>57902</v>
      </c>
      <c r="E46" s="373">
        <v>9132</v>
      </c>
      <c r="F46" s="355">
        <v>2</v>
      </c>
      <c r="G46" s="362">
        <f t="shared" si="0"/>
        <v>0.21901007446342532</v>
      </c>
      <c r="H46" s="351"/>
      <c r="I46" s="352">
        <v>42</v>
      </c>
      <c r="J46" s="347" t="s">
        <v>194</v>
      </c>
      <c r="K46" s="345">
        <v>57902</v>
      </c>
      <c r="L46" s="373">
        <v>9132</v>
      </c>
      <c r="M46" s="378">
        <v>3</v>
      </c>
      <c r="N46" s="362">
        <f t="shared" si="1"/>
        <v>0.32851511169513797</v>
      </c>
    </row>
    <row r="47" spans="2:14" ht="16.5" thickBot="1" x14ac:dyDescent="0.3">
      <c r="B47" s="352">
        <v>43</v>
      </c>
      <c r="C47" s="347" t="s">
        <v>79</v>
      </c>
      <c r="D47" s="345">
        <v>58008</v>
      </c>
      <c r="E47" s="373">
        <v>3815</v>
      </c>
      <c r="F47" s="355">
        <v>0</v>
      </c>
      <c r="G47" s="362">
        <f t="shared" si="0"/>
        <v>0</v>
      </c>
      <c r="H47" s="361"/>
      <c r="I47" s="352">
        <v>43</v>
      </c>
      <c r="J47" s="347" t="s">
        <v>79</v>
      </c>
      <c r="K47" s="345">
        <v>58008</v>
      </c>
      <c r="L47" s="373">
        <v>3815</v>
      </c>
      <c r="M47" s="378">
        <v>0</v>
      </c>
      <c r="N47" s="362">
        <f t="shared" si="1"/>
        <v>0</v>
      </c>
    </row>
    <row r="48" spans="2:14" ht="16.5" thickBot="1" x14ac:dyDescent="0.3">
      <c r="B48" s="352">
        <v>44</v>
      </c>
      <c r="C48" s="347" t="s">
        <v>81</v>
      </c>
      <c r="D48" s="345">
        <v>58142</v>
      </c>
      <c r="E48" s="373">
        <v>4293</v>
      </c>
      <c r="F48" s="355">
        <v>3</v>
      </c>
      <c r="G48" s="362">
        <f t="shared" si="0"/>
        <v>0.69881201956673655</v>
      </c>
      <c r="H48" s="351"/>
      <c r="I48" s="352">
        <v>44</v>
      </c>
      <c r="J48" s="347" t="s">
        <v>81</v>
      </c>
      <c r="K48" s="345">
        <v>58142</v>
      </c>
      <c r="L48" s="373">
        <v>4293</v>
      </c>
      <c r="M48" s="378">
        <v>4</v>
      </c>
      <c r="N48" s="362">
        <f t="shared" si="1"/>
        <v>0.9317493594223154</v>
      </c>
    </row>
    <row r="49" spans="2:14" ht="16.5" thickBot="1" x14ac:dyDescent="0.3">
      <c r="B49" s="352">
        <v>45</v>
      </c>
      <c r="C49" s="347" t="s">
        <v>195</v>
      </c>
      <c r="D49" s="345">
        <v>58204</v>
      </c>
      <c r="E49" s="373">
        <v>1495</v>
      </c>
      <c r="F49" s="355">
        <v>0</v>
      </c>
      <c r="G49" s="362">
        <f t="shared" si="0"/>
        <v>0</v>
      </c>
      <c r="H49" s="361"/>
      <c r="I49" s="352">
        <v>45</v>
      </c>
      <c r="J49" s="347" t="s">
        <v>195</v>
      </c>
      <c r="K49" s="345">
        <v>58204</v>
      </c>
      <c r="L49" s="373">
        <v>1495</v>
      </c>
      <c r="M49" s="378">
        <v>0</v>
      </c>
      <c r="N49" s="362">
        <f t="shared" si="1"/>
        <v>0</v>
      </c>
    </row>
    <row r="50" spans="2:14" ht="16.5" thickBot="1" x14ac:dyDescent="0.3">
      <c r="B50" s="352">
        <v>46</v>
      </c>
      <c r="C50" s="347" t="s">
        <v>196</v>
      </c>
      <c r="D50" s="345">
        <v>55106</v>
      </c>
      <c r="E50" s="373">
        <v>1177</v>
      </c>
      <c r="F50" s="355">
        <v>0</v>
      </c>
      <c r="G50" s="362">
        <f t="shared" si="0"/>
        <v>0</v>
      </c>
      <c r="H50" s="361"/>
      <c r="I50" s="352">
        <v>46</v>
      </c>
      <c r="J50" s="347" t="s">
        <v>196</v>
      </c>
      <c r="K50" s="345">
        <v>55106</v>
      </c>
      <c r="L50" s="373">
        <v>1177</v>
      </c>
      <c r="M50" s="378">
        <v>0</v>
      </c>
      <c r="N50" s="362">
        <f t="shared" si="1"/>
        <v>0</v>
      </c>
    </row>
    <row r="51" spans="2:14" ht="16.5" thickBot="1" x14ac:dyDescent="0.3">
      <c r="B51" s="352">
        <v>47</v>
      </c>
      <c r="C51" s="347" t="s">
        <v>87</v>
      </c>
      <c r="D51" s="345">
        <v>58259</v>
      </c>
      <c r="E51" s="373">
        <v>4973</v>
      </c>
      <c r="F51" s="355">
        <v>1</v>
      </c>
      <c r="G51" s="362">
        <f t="shared" si="0"/>
        <v>0.20108586366378445</v>
      </c>
      <c r="H51" s="351"/>
      <c r="I51" s="352">
        <v>47</v>
      </c>
      <c r="J51" s="347" t="s">
        <v>87</v>
      </c>
      <c r="K51" s="345">
        <v>58259</v>
      </c>
      <c r="L51" s="373">
        <v>4973</v>
      </c>
      <c r="M51" s="378">
        <v>1</v>
      </c>
      <c r="N51" s="362">
        <f t="shared" si="1"/>
        <v>0.20108586366378445</v>
      </c>
    </row>
    <row r="52" spans="2:14" ht="16.5" thickBot="1" x14ac:dyDescent="0.3">
      <c r="B52" s="352">
        <v>48</v>
      </c>
      <c r="C52" s="347" t="s">
        <v>89</v>
      </c>
      <c r="D52" s="345">
        <v>58311</v>
      </c>
      <c r="E52" s="373">
        <v>4646</v>
      </c>
      <c r="F52" s="355">
        <v>0</v>
      </c>
      <c r="G52" s="362">
        <f t="shared" si="0"/>
        <v>0</v>
      </c>
      <c r="H52" s="351"/>
      <c r="I52" s="352">
        <v>48</v>
      </c>
      <c r="J52" s="347" t="s">
        <v>89</v>
      </c>
      <c r="K52" s="345">
        <v>58311</v>
      </c>
      <c r="L52" s="373">
        <v>4646</v>
      </c>
      <c r="M52" s="378">
        <v>0</v>
      </c>
      <c r="N52" s="362">
        <f t="shared" si="1"/>
        <v>0</v>
      </c>
    </row>
    <row r="53" spans="2:14" ht="16.5" thickBot="1" x14ac:dyDescent="0.3">
      <c r="B53" s="352">
        <v>49</v>
      </c>
      <c r="C53" s="347" t="s">
        <v>197</v>
      </c>
      <c r="D53" s="345">
        <v>58357</v>
      </c>
      <c r="E53" s="373">
        <v>2287</v>
      </c>
      <c r="F53" s="355">
        <v>0</v>
      </c>
      <c r="G53" s="362">
        <f t="shared" si="0"/>
        <v>0</v>
      </c>
      <c r="H53" s="361"/>
      <c r="I53" s="352">
        <v>49</v>
      </c>
      <c r="J53" s="347" t="s">
        <v>197</v>
      </c>
      <c r="K53" s="345">
        <v>58357</v>
      </c>
      <c r="L53" s="373">
        <v>2287</v>
      </c>
      <c r="M53" s="378">
        <v>0</v>
      </c>
      <c r="N53" s="362">
        <f t="shared" si="1"/>
        <v>0</v>
      </c>
    </row>
    <row r="54" spans="2:14" ht="16.5" thickBot="1" x14ac:dyDescent="0.3">
      <c r="B54" s="352">
        <v>50</v>
      </c>
      <c r="C54" s="347" t="s">
        <v>198</v>
      </c>
      <c r="D54" s="345">
        <v>58393</v>
      </c>
      <c r="E54" s="373">
        <v>1362</v>
      </c>
      <c r="F54" s="355">
        <v>0</v>
      </c>
      <c r="G54" s="362">
        <f t="shared" si="0"/>
        <v>0</v>
      </c>
      <c r="H54" s="351"/>
      <c r="I54" s="352">
        <v>50</v>
      </c>
      <c r="J54" s="347" t="s">
        <v>198</v>
      </c>
      <c r="K54" s="345">
        <v>58393</v>
      </c>
      <c r="L54" s="373">
        <v>1362</v>
      </c>
      <c r="M54" s="378">
        <v>0</v>
      </c>
      <c r="N54" s="362">
        <f t="shared" si="1"/>
        <v>0</v>
      </c>
    </row>
    <row r="55" spans="2:14" ht="16.5" thickBot="1" x14ac:dyDescent="0.3">
      <c r="B55" s="352">
        <v>51</v>
      </c>
      <c r="C55" s="347" t="s">
        <v>199</v>
      </c>
      <c r="D55" s="345">
        <v>58464</v>
      </c>
      <c r="E55" s="373">
        <v>1633</v>
      </c>
      <c r="F55" s="355">
        <v>1</v>
      </c>
      <c r="G55" s="362">
        <f t="shared" si="0"/>
        <v>0.61236987140232702</v>
      </c>
      <c r="H55" s="351"/>
      <c r="I55" s="352">
        <v>51</v>
      </c>
      <c r="J55" s="347" t="s">
        <v>199</v>
      </c>
      <c r="K55" s="345">
        <v>58464</v>
      </c>
      <c r="L55" s="373">
        <v>1633</v>
      </c>
      <c r="M55" s="378">
        <v>1</v>
      </c>
      <c r="N55" s="362">
        <f t="shared" si="1"/>
        <v>0.61236987140232702</v>
      </c>
    </row>
    <row r="56" spans="2:14" ht="16.5" thickBot="1" x14ac:dyDescent="0.3">
      <c r="B56" s="352">
        <v>52</v>
      </c>
      <c r="C56" s="347" t="s">
        <v>200</v>
      </c>
      <c r="D56" s="345">
        <v>58534</v>
      </c>
      <c r="E56" s="373">
        <v>1509</v>
      </c>
      <c r="F56" s="355">
        <v>0</v>
      </c>
      <c r="G56" s="362">
        <f t="shared" si="0"/>
        <v>0</v>
      </c>
      <c r="H56" s="361"/>
      <c r="I56" s="352">
        <v>52</v>
      </c>
      <c r="J56" s="347" t="s">
        <v>200</v>
      </c>
      <c r="K56" s="345">
        <v>58534</v>
      </c>
      <c r="L56" s="373">
        <v>1509</v>
      </c>
      <c r="M56" s="378">
        <v>0</v>
      </c>
      <c r="N56" s="362">
        <f t="shared" si="1"/>
        <v>0</v>
      </c>
    </row>
    <row r="57" spans="2:14" ht="16.5" thickBot="1" x14ac:dyDescent="0.3">
      <c r="B57" s="352">
        <v>53</v>
      </c>
      <c r="C57" s="340" t="s">
        <v>99</v>
      </c>
      <c r="D57" s="345">
        <v>55160</v>
      </c>
      <c r="E57" s="373">
        <v>3629</v>
      </c>
      <c r="F57" s="355">
        <v>5</v>
      </c>
      <c r="G57" s="360">
        <f t="shared" si="0"/>
        <v>1.3777900248002204</v>
      </c>
      <c r="H57" s="351"/>
      <c r="I57" s="352">
        <v>53</v>
      </c>
      <c r="J57" s="340" t="s">
        <v>99</v>
      </c>
      <c r="K57" s="345">
        <v>55160</v>
      </c>
      <c r="L57" s="373">
        <v>3629</v>
      </c>
      <c r="M57" s="378">
        <v>5</v>
      </c>
      <c r="N57" s="360">
        <f t="shared" si="1"/>
        <v>1.3777900248002204</v>
      </c>
    </row>
    <row r="58" spans="2:14" ht="16.5" thickBot="1" x14ac:dyDescent="0.3">
      <c r="B58" s="352">
        <v>54</v>
      </c>
      <c r="C58" s="347" t="s">
        <v>101</v>
      </c>
      <c r="D58" s="345">
        <v>55277</v>
      </c>
      <c r="E58" s="373">
        <v>5871</v>
      </c>
      <c r="F58" s="355">
        <v>0</v>
      </c>
      <c r="G58" s="362">
        <f t="shared" si="0"/>
        <v>0</v>
      </c>
      <c r="H58" s="351"/>
      <c r="I58" s="352">
        <v>54</v>
      </c>
      <c r="J58" s="347" t="s">
        <v>101</v>
      </c>
      <c r="K58" s="345">
        <v>55277</v>
      </c>
      <c r="L58" s="373">
        <v>5871</v>
      </c>
      <c r="M58" s="378">
        <v>0</v>
      </c>
      <c r="N58" s="362">
        <f t="shared" si="1"/>
        <v>0</v>
      </c>
    </row>
    <row r="59" spans="2:14" ht="16.5" thickBot="1" x14ac:dyDescent="0.3">
      <c r="B59" s="352">
        <v>55</v>
      </c>
      <c r="C59" s="347" t="s">
        <v>103</v>
      </c>
      <c r="D59" s="345">
        <v>58552</v>
      </c>
      <c r="E59" s="373">
        <v>3859</v>
      </c>
      <c r="F59" s="355">
        <v>3</v>
      </c>
      <c r="G59" s="362">
        <f t="shared" si="0"/>
        <v>0.77740347240217678</v>
      </c>
      <c r="H59" s="351"/>
      <c r="I59" s="352">
        <v>55</v>
      </c>
      <c r="J59" s="347" t="s">
        <v>103</v>
      </c>
      <c r="K59" s="345">
        <v>58552</v>
      </c>
      <c r="L59" s="373">
        <v>3859</v>
      </c>
      <c r="M59" s="378">
        <v>3</v>
      </c>
      <c r="N59" s="362">
        <f t="shared" si="1"/>
        <v>0.77740347240217678</v>
      </c>
    </row>
    <row r="60" spans="2:14" ht="16.5" thickBot="1" x14ac:dyDescent="0.3">
      <c r="B60" s="352">
        <v>56</v>
      </c>
      <c r="C60" s="347" t="s">
        <v>105</v>
      </c>
      <c r="D60" s="345">
        <v>58623</v>
      </c>
      <c r="E60" s="373">
        <v>3283</v>
      </c>
      <c r="F60" s="355">
        <v>0</v>
      </c>
      <c r="G60" s="362">
        <f t="shared" si="0"/>
        <v>0</v>
      </c>
      <c r="H60" s="351"/>
      <c r="I60" s="352">
        <v>56</v>
      </c>
      <c r="J60" s="347" t="s">
        <v>105</v>
      </c>
      <c r="K60" s="345">
        <v>58623</v>
      </c>
      <c r="L60" s="373">
        <v>3283</v>
      </c>
      <c r="M60" s="378">
        <v>0</v>
      </c>
      <c r="N60" s="362">
        <f t="shared" si="1"/>
        <v>0</v>
      </c>
    </row>
    <row r="61" spans="2:14" ht="16.5" thickBot="1" x14ac:dyDescent="0.3">
      <c r="B61" s="352">
        <v>57</v>
      </c>
      <c r="C61" s="347" t="s">
        <v>201</v>
      </c>
      <c r="D61" s="345">
        <v>58721</v>
      </c>
      <c r="E61" s="373">
        <v>3274</v>
      </c>
      <c r="F61" s="355">
        <v>0</v>
      </c>
      <c r="G61" s="362">
        <f t="shared" si="0"/>
        <v>0</v>
      </c>
      <c r="H61" s="351"/>
      <c r="I61" s="352">
        <v>57</v>
      </c>
      <c r="J61" s="347" t="s">
        <v>201</v>
      </c>
      <c r="K61" s="345">
        <v>58721</v>
      </c>
      <c r="L61" s="373">
        <v>3274</v>
      </c>
      <c r="M61" s="378">
        <v>0</v>
      </c>
      <c r="N61" s="362">
        <f t="shared" si="1"/>
        <v>0</v>
      </c>
    </row>
    <row r="62" spans="2:14" ht="16.5" thickBot="1" x14ac:dyDescent="0.3">
      <c r="B62" s="352">
        <v>58</v>
      </c>
      <c r="C62" s="347" t="s">
        <v>119</v>
      </c>
      <c r="D62" s="345">
        <v>60169</v>
      </c>
      <c r="E62" s="180">
        <v>2284</v>
      </c>
      <c r="F62" s="355">
        <v>0</v>
      </c>
      <c r="G62" s="362">
        <f t="shared" si="0"/>
        <v>0</v>
      </c>
      <c r="H62" s="361"/>
      <c r="I62" s="352">
        <v>58</v>
      </c>
      <c r="J62" s="347" t="s">
        <v>119</v>
      </c>
      <c r="K62" s="345">
        <v>60169</v>
      </c>
      <c r="L62" s="180">
        <v>2284</v>
      </c>
      <c r="M62" s="378">
        <v>0</v>
      </c>
      <c r="N62" s="362">
        <f t="shared" si="1"/>
        <v>0</v>
      </c>
    </row>
    <row r="63" spans="2:14" ht="16.5" thickBot="1" x14ac:dyDescent="0.3">
      <c r="B63" s="352">
        <v>59</v>
      </c>
      <c r="C63" s="347" t="s">
        <v>202</v>
      </c>
      <c r="D63" s="345">
        <v>58794</v>
      </c>
      <c r="E63" s="373">
        <v>1139</v>
      </c>
      <c r="F63" s="355">
        <v>0</v>
      </c>
      <c r="G63" s="362">
        <f t="shared" si="0"/>
        <v>0</v>
      </c>
      <c r="H63" s="361"/>
      <c r="I63" s="352">
        <v>59</v>
      </c>
      <c r="J63" s="347" t="s">
        <v>202</v>
      </c>
      <c r="K63" s="345">
        <v>58794</v>
      </c>
      <c r="L63" s="373">
        <v>1139</v>
      </c>
      <c r="M63" s="378">
        <v>0</v>
      </c>
      <c r="N63" s="362">
        <f t="shared" si="1"/>
        <v>0</v>
      </c>
    </row>
    <row r="64" spans="2:14" ht="16.5" thickBot="1" x14ac:dyDescent="0.3">
      <c r="B64" s="352">
        <v>60</v>
      </c>
      <c r="C64" s="347" t="s">
        <v>125</v>
      </c>
      <c r="D64" s="345">
        <v>58856</v>
      </c>
      <c r="E64" s="373">
        <v>1820</v>
      </c>
      <c r="F64" s="355">
        <v>0</v>
      </c>
      <c r="G64" s="362">
        <f t="shared" si="0"/>
        <v>0</v>
      </c>
      <c r="H64" s="361"/>
      <c r="I64" s="352">
        <v>60</v>
      </c>
      <c r="J64" s="347" t="s">
        <v>125</v>
      </c>
      <c r="K64" s="345">
        <v>58856</v>
      </c>
      <c r="L64" s="373">
        <v>1820</v>
      </c>
      <c r="M64" s="378">
        <v>0</v>
      </c>
      <c r="N64" s="362">
        <f t="shared" si="1"/>
        <v>0</v>
      </c>
    </row>
    <row r="65" spans="2:14" ht="16.5" thickBot="1" x14ac:dyDescent="0.3">
      <c r="B65" s="352">
        <v>61</v>
      </c>
      <c r="C65" s="347" t="s">
        <v>203</v>
      </c>
      <c r="D65" s="345">
        <v>58918</v>
      </c>
      <c r="E65" s="373">
        <v>1639</v>
      </c>
      <c r="F65" s="355">
        <v>0</v>
      </c>
      <c r="G65" s="362">
        <f t="shared" si="0"/>
        <v>0</v>
      </c>
      <c r="H65" s="351"/>
      <c r="I65" s="352">
        <v>61</v>
      </c>
      <c r="J65" s="347" t="s">
        <v>203</v>
      </c>
      <c r="K65" s="345">
        <v>58918</v>
      </c>
      <c r="L65" s="373">
        <v>1639</v>
      </c>
      <c r="M65" s="378">
        <v>0</v>
      </c>
      <c r="N65" s="362">
        <f t="shared" si="1"/>
        <v>0</v>
      </c>
    </row>
    <row r="66" spans="2:14" ht="16.5" thickBot="1" x14ac:dyDescent="0.3">
      <c r="B66" s="352">
        <v>62</v>
      </c>
      <c r="C66" s="347" t="s">
        <v>204</v>
      </c>
      <c r="D66" s="345">
        <v>58990</v>
      </c>
      <c r="E66" s="373">
        <v>629</v>
      </c>
      <c r="F66" s="355">
        <v>0</v>
      </c>
      <c r="G66" s="362">
        <f t="shared" si="0"/>
        <v>0</v>
      </c>
      <c r="H66" s="361"/>
      <c r="I66" s="352">
        <v>62</v>
      </c>
      <c r="J66" s="347" t="s">
        <v>204</v>
      </c>
      <c r="K66" s="345">
        <v>58990</v>
      </c>
      <c r="L66" s="373">
        <v>629</v>
      </c>
      <c r="M66" s="378">
        <v>0</v>
      </c>
      <c r="N66" s="362">
        <f t="shared" si="1"/>
        <v>0</v>
      </c>
    </row>
    <row r="67" spans="2:14" ht="16.5" thickBot="1" x14ac:dyDescent="0.3">
      <c r="B67" s="352">
        <v>63</v>
      </c>
      <c r="C67" s="347" t="s">
        <v>131</v>
      </c>
      <c r="D67" s="345">
        <v>59041</v>
      </c>
      <c r="E67" s="373">
        <v>4759</v>
      </c>
      <c r="F67" s="355">
        <v>2</v>
      </c>
      <c r="G67" s="362">
        <f t="shared" si="0"/>
        <v>0.42025635637739023</v>
      </c>
      <c r="H67" s="351"/>
      <c r="I67" s="352">
        <v>63</v>
      </c>
      <c r="J67" s="347" t="s">
        <v>131</v>
      </c>
      <c r="K67" s="345">
        <v>59041</v>
      </c>
      <c r="L67" s="373">
        <v>4759</v>
      </c>
      <c r="M67" s="378">
        <v>2</v>
      </c>
      <c r="N67" s="362">
        <f t="shared" si="1"/>
        <v>0.42025635637739023</v>
      </c>
    </row>
    <row r="68" spans="2:14" ht="16.5" thickBot="1" x14ac:dyDescent="0.3">
      <c r="B68" s="352">
        <v>64</v>
      </c>
      <c r="C68" s="347" t="s">
        <v>205</v>
      </c>
      <c r="D68" s="345">
        <v>59238</v>
      </c>
      <c r="E68" s="373">
        <v>1406</v>
      </c>
      <c r="F68" s="355">
        <v>0</v>
      </c>
      <c r="G68" s="362">
        <f t="shared" si="0"/>
        <v>0</v>
      </c>
      <c r="H68" s="361"/>
      <c r="I68" s="352">
        <v>64</v>
      </c>
      <c r="J68" s="347" t="s">
        <v>205</v>
      </c>
      <c r="K68" s="345">
        <v>59238</v>
      </c>
      <c r="L68" s="373">
        <v>1406</v>
      </c>
      <c r="M68" s="378">
        <v>0</v>
      </c>
      <c r="N68" s="362">
        <f t="shared" si="1"/>
        <v>0</v>
      </c>
    </row>
    <row r="69" spans="2:14" ht="16.5" thickBot="1" x14ac:dyDescent="0.3">
      <c r="B69" s="352">
        <v>65</v>
      </c>
      <c r="C69" s="340" t="s">
        <v>133</v>
      </c>
      <c r="D69" s="345">
        <v>59130</v>
      </c>
      <c r="E69" s="373">
        <v>1377</v>
      </c>
      <c r="F69" s="355">
        <v>2</v>
      </c>
      <c r="G69" s="360">
        <f t="shared" ref="G69:G85" si="2">F69*1000/E69</f>
        <v>1.4524328249818446</v>
      </c>
      <c r="H69" s="351"/>
      <c r="I69" s="352">
        <v>65</v>
      </c>
      <c r="J69" s="340" t="s">
        <v>133</v>
      </c>
      <c r="K69" s="345">
        <v>59130</v>
      </c>
      <c r="L69" s="373">
        <v>1377</v>
      </c>
      <c r="M69" s="378">
        <v>2</v>
      </c>
      <c r="N69" s="360">
        <f t="shared" ref="N69:N85" si="3">M69*1000/L69</f>
        <v>1.4524328249818446</v>
      </c>
    </row>
    <row r="70" spans="2:14" ht="16.5" thickBot="1" x14ac:dyDescent="0.3">
      <c r="B70" s="352">
        <v>66</v>
      </c>
      <c r="C70" s="347" t="s">
        <v>206</v>
      </c>
      <c r="D70" s="345">
        <v>59283</v>
      </c>
      <c r="E70" s="373">
        <v>1481</v>
      </c>
      <c r="F70" s="355">
        <v>0</v>
      </c>
      <c r="G70" s="362">
        <f t="shared" si="2"/>
        <v>0</v>
      </c>
      <c r="H70" s="351"/>
      <c r="I70" s="352">
        <v>66</v>
      </c>
      <c r="J70" s="347" t="s">
        <v>206</v>
      </c>
      <c r="K70" s="345">
        <v>59283</v>
      </c>
      <c r="L70" s="373">
        <v>1481</v>
      </c>
      <c r="M70" s="378">
        <v>0</v>
      </c>
      <c r="N70" s="362">
        <f t="shared" si="3"/>
        <v>0</v>
      </c>
    </row>
    <row r="71" spans="2:14" ht="16.5" thickBot="1" x14ac:dyDescent="0.3">
      <c r="B71" s="352">
        <v>67</v>
      </c>
      <c r="C71" s="347" t="s">
        <v>207</v>
      </c>
      <c r="D71" s="345">
        <v>59434</v>
      </c>
      <c r="E71" s="373">
        <v>1529</v>
      </c>
      <c r="F71" s="355">
        <v>0</v>
      </c>
      <c r="G71" s="362">
        <f t="shared" si="2"/>
        <v>0</v>
      </c>
      <c r="H71" s="351"/>
      <c r="I71" s="352">
        <v>67</v>
      </c>
      <c r="J71" s="347" t="s">
        <v>207</v>
      </c>
      <c r="K71" s="345">
        <v>59434</v>
      </c>
      <c r="L71" s="373">
        <v>1529</v>
      </c>
      <c r="M71" s="378">
        <v>0</v>
      </c>
      <c r="N71" s="362">
        <f t="shared" si="3"/>
        <v>0</v>
      </c>
    </row>
    <row r="72" spans="2:14" ht="16.5" thickBot="1" x14ac:dyDescent="0.3">
      <c r="B72" s="352">
        <v>68</v>
      </c>
      <c r="C72" s="347" t="s">
        <v>208</v>
      </c>
      <c r="D72" s="345">
        <v>55311</v>
      </c>
      <c r="E72" s="373">
        <v>2208</v>
      </c>
      <c r="F72" s="355">
        <v>2</v>
      </c>
      <c r="G72" s="362">
        <f t="shared" si="2"/>
        <v>0.90579710144927539</v>
      </c>
      <c r="H72" s="351"/>
      <c r="I72" s="352">
        <v>68</v>
      </c>
      <c r="J72" s="347" t="s">
        <v>208</v>
      </c>
      <c r="K72" s="345">
        <v>55311</v>
      </c>
      <c r="L72" s="373">
        <v>2208</v>
      </c>
      <c r="M72" s="378">
        <v>2</v>
      </c>
      <c r="N72" s="362">
        <f t="shared" si="3"/>
        <v>0.90579710144927539</v>
      </c>
    </row>
    <row r="73" spans="2:14" ht="16.5" thickBot="1" x14ac:dyDescent="0.3">
      <c r="B73" s="352">
        <v>69</v>
      </c>
      <c r="C73" s="347" t="s">
        <v>209</v>
      </c>
      <c r="D73" s="345">
        <v>59498</v>
      </c>
      <c r="E73" s="373">
        <v>1259</v>
      </c>
      <c r="F73" s="355">
        <v>0</v>
      </c>
      <c r="G73" s="362">
        <f t="shared" si="2"/>
        <v>0</v>
      </c>
      <c r="H73" s="351"/>
      <c r="I73" s="352">
        <v>69</v>
      </c>
      <c r="J73" s="347" t="s">
        <v>209</v>
      </c>
      <c r="K73" s="345">
        <v>59498</v>
      </c>
      <c r="L73" s="373">
        <v>1259</v>
      </c>
      <c r="M73" s="378">
        <v>0</v>
      </c>
      <c r="N73" s="362">
        <f t="shared" si="3"/>
        <v>0</v>
      </c>
    </row>
    <row r="74" spans="2:14" ht="16.5" thickBot="1" x14ac:dyDescent="0.3">
      <c r="B74" s="352">
        <v>70</v>
      </c>
      <c r="C74" s="347" t="s">
        <v>210</v>
      </c>
      <c r="D74" s="345">
        <v>59586</v>
      </c>
      <c r="E74" s="373">
        <v>2241</v>
      </c>
      <c r="F74" s="355">
        <v>2</v>
      </c>
      <c r="G74" s="362">
        <f t="shared" si="2"/>
        <v>0.89245872378402502</v>
      </c>
      <c r="H74" s="351"/>
      <c r="I74" s="352">
        <v>70</v>
      </c>
      <c r="J74" s="347" t="s">
        <v>210</v>
      </c>
      <c r="K74" s="345">
        <v>59586</v>
      </c>
      <c r="L74" s="373">
        <v>2241</v>
      </c>
      <c r="M74" s="378">
        <v>2</v>
      </c>
      <c r="N74" s="362">
        <f t="shared" si="3"/>
        <v>0.89245872378402502</v>
      </c>
    </row>
    <row r="75" spans="2:14" ht="16.5" thickBot="1" x14ac:dyDescent="0.3">
      <c r="B75" s="352">
        <v>71</v>
      </c>
      <c r="C75" s="347" t="s">
        <v>211</v>
      </c>
      <c r="D75" s="345">
        <v>59327</v>
      </c>
      <c r="E75" s="373">
        <v>4121</v>
      </c>
      <c r="F75" s="355">
        <v>1</v>
      </c>
      <c r="G75" s="362">
        <f t="shared" si="2"/>
        <v>0.24265954865323949</v>
      </c>
      <c r="H75" s="351"/>
      <c r="I75" s="352">
        <v>71</v>
      </c>
      <c r="J75" s="347" t="s">
        <v>211</v>
      </c>
      <c r="K75" s="345">
        <v>59327</v>
      </c>
      <c r="L75" s="373">
        <v>4121</v>
      </c>
      <c r="M75" s="378">
        <v>1</v>
      </c>
      <c r="N75" s="362">
        <f t="shared" si="3"/>
        <v>0.24265954865323949</v>
      </c>
    </row>
    <row r="76" spans="2:14" ht="16.5" thickBot="1" x14ac:dyDescent="0.3">
      <c r="B76" s="352">
        <v>72</v>
      </c>
      <c r="C76" s="347" t="s">
        <v>149</v>
      </c>
      <c r="D76" s="345">
        <v>59416</v>
      </c>
      <c r="E76" s="373">
        <v>2272</v>
      </c>
      <c r="F76" s="355">
        <v>0</v>
      </c>
      <c r="G76" s="362">
        <f t="shared" si="2"/>
        <v>0</v>
      </c>
      <c r="H76" s="351"/>
      <c r="I76" s="352">
        <v>72</v>
      </c>
      <c r="J76" s="347" t="s">
        <v>149</v>
      </c>
      <c r="K76" s="345">
        <v>59416</v>
      </c>
      <c r="L76" s="373">
        <v>2272</v>
      </c>
      <c r="M76" s="378">
        <v>1</v>
      </c>
      <c r="N76" s="362">
        <f t="shared" si="3"/>
        <v>0.44014084507042256</v>
      </c>
    </row>
    <row r="77" spans="2:14" ht="16.5" thickBot="1" x14ac:dyDescent="0.3">
      <c r="B77" s="352">
        <v>73</v>
      </c>
      <c r="C77" s="347" t="s">
        <v>151</v>
      </c>
      <c r="D77" s="345">
        <v>59657</v>
      </c>
      <c r="E77" s="373">
        <v>1519</v>
      </c>
      <c r="F77" s="355">
        <v>0</v>
      </c>
      <c r="G77" s="362">
        <f t="shared" si="2"/>
        <v>0</v>
      </c>
      <c r="H77" s="361"/>
      <c r="I77" s="352">
        <v>73</v>
      </c>
      <c r="J77" s="347" t="s">
        <v>151</v>
      </c>
      <c r="K77" s="345">
        <v>59657</v>
      </c>
      <c r="L77" s="373">
        <v>1519</v>
      </c>
      <c r="M77" s="378">
        <v>0</v>
      </c>
      <c r="N77" s="362">
        <f t="shared" si="3"/>
        <v>0</v>
      </c>
    </row>
    <row r="78" spans="2:14" ht="16.5" thickBot="1" x14ac:dyDescent="0.3">
      <c r="B78" s="352">
        <v>74</v>
      </c>
      <c r="C78" s="347" t="s">
        <v>212</v>
      </c>
      <c r="D78" s="345">
        <v>59826</v>
      </c>
      <c r="E78" s="373">
        <v>1719</v>
      </c>
      <c r="F78" s="355">
        <v>1</v>
      </c>
      <c r="G78" s="362">
        <f t="shared" si="2"/>
        <v>0.58173356602675974</v>
      </c>
      <c r="H78" s="351"/>
      <c r="I78" s="352">
        <v>74</v>
      </c>
      <c r="J78" s="347" t="s">
        <v>212</v>
      </c>
      <c r="K78" s="345">
        <v>59826</v>
      </c>
      <c r="L78" s="373">
        <v>1719</v>
      </c>
      <c r="M78" s="378">
        <v>1</v>
      </c>
      <c r="N78" s="362">
        <f t="shared" si="3"/>
        <v>0.58173356602675974</v>
      </c>
    </row>
    <row r="79" spans="2:14" ht="16.5" thickBot="1" x14ac:dyDescent="0.3">
      <c r="B79" s="352">
        <v>75</v>
      </c>
      <c r="C79" s="347" t="s">
        <v>155</v>
      </c>
      <c r="D79" s="345">
        <v>59693</v>
      </c>
      <c r="E79" s="373">
        <v>4593</v>
      </c>
      <c r="F79" s="355">
        <v>2</v>
      </c>
      <c r="G79" s="362">
        <f t="shared" si="2"/>
        <v>0.43544524276072283</v>
      </c>
      <c r="H79" s="351" t="s">
        <v>170</v>
      </c>
      <c r="I79" s="352">
        <v>75</v>
      </c>
      <c r="J79" s="347" t="s">
        <v>155</v>
      </c>
      <c r="K79" s="345">
        <v>59693</v>
      </c>
      <c r="L79" s="373">
        <v>4593</v>
      </c>
      <c r="M79" s="378">
        <v>1</v>
      </c>
      <c r="N79" s="362">
        <f t="shared" si="3"/>
        <v>0.21772262138036141</v>
      </c>
    </row>
    <row r="80" spans="2:14" ht="16.5" thickBot="1" x14ac:dyDescent="0.3">
      <c r="B80" s="352">
        <v>76</v>
      </c>
      <c r="C80" s="347" t="s">
        <v>157</v>
      </c>
      <c r="D80" s="345">
        <v>59764</v>
      </c>
      <c r="E80" s="373">
        <v>2186</v>
      </c>
      <c r="F80" s="355">
        <v>0</v>
      </c>
      <c r="G80" s="362">
        <f t="shared" si="2"/>
        <v>0</v>
      </c>
      <c r="H80" s="351"/>
      <c r="I80" s="352">
        <v>76</v>
      </c>
      <c r="J80" s="347" t="s">
        <v>157</v>
      </c>
      <c r="K80" s="345">
        <v>59764</v>
      </c>
      <c r="L80" s="373">
        <v>2186</v>
      </c>
      <c r="M80" s="378">
        <v>1</v>
      </c>
      <c r="N80" s="362">
        <f t="shared" si="3"/>
        <v>0.45745654162854527</v>
      </c>
    </row>
    <row r="81" spans="2:14" ht="16.5" thickBot="1" x14ac:dyDescent="0.3">
      <c r="B81" s="352">
        <v>77</v>
      </c>
      <c r="C81" s="347" t="s">
        <v>213</v>
      </c>
      <c r="D81" s="345">
        <v>59880</v>
      </c>
      <c r="E81" s="373">
        <v>2560</v>
      </c>
      <c r="F81" s="355">
        <v>1</v>
      </c>
      <c r="G81" s="362">
        <f t="shared" si="2"/>
        <v>0.390625</v>
      </c>
      <c r="H81" s="351"/>
      <c r="I81" s="352">
        <v>77</v>
      </c>
      <c r="J81" s="347" t="s">
        <v>213</v>
      </c>
      <c r="K81" s="345">
        <v>59880</v>
      </c>
      <c r="L81" s="373">
        <v>2560</v>
      </c>
      <c r="M81" s="378">
        <v>1</v>
      </c>
      <c r="N81" s="362">
        <f t="shared" si="3"/>
        <v>0.390625</v>
      </c>
    </row>
    <row r="82" spans="2:14" ht="16.5" thickBot="1" x14ac:dyDescent="0.3">
      <c r="B82" s="352">
        <v>78</v>
      </c>
      <c r="C82" s="347" t="s">
        <v>161</v>
      </c>
      <c r="D82" s="345">
        <v>59942</v>
      </c>
      <c r="E82" s="373">
        <v>2109</v>
      </c>
      <c r="F82" s="355">
        <v>0</v>
      </c>
      <c r="G82" s="362">
        <f t="shared" si="2"/>
        <v>0</v>
      </c>
      <c r="H82" s="361"/>
      <c r="I82" s="352">
        <v>78</v>
      </c>
      <c r="J82" s="347" t="s">
        <v>161</v>
      </c>
      <c r="K82" s="345">
        <v>59942</v>
      </c>
      <c r="L82" s="373">
        <v>2109</v>
      </c>
      <c r="M82" s="378">
        <v>0</v>
      </c>
      <c r="N82" s="362">
        <f t="shared" si="3"/>
        <v>0</v>
      </c>
    </row>
    <row r="83" spans="2:14" ht="16.5" thickBot="1" x14ac:dyDescent="0.3">
      <c r="B83" s="352">
        <v>79</v>
      </c>
      <c r="C83" s="347" t="s">
        <v>163</v>
      </c>
      <c r="D83" s="345">
        <v>60026</v>
      </c>
      <c r="E83" s="373">
        <v>943</v>
      </c>
      <c r="F83" s="355">
        <v>0</v>
      </c>
      <c r="G83" s="362">
        <f t="shared" si="2"/>
        <v>0</v>
      </c>
      <c r="H83" s="361"/>
      <c r="I83" s="352">
        <v>79</v>
      </c>
      <c r="J83" s="347" t="s">
        <v>163</v>
      </c>
      <c r="K83" s="345">
        <v>60026</v>
      </c>
      <c r="L83" s="373">
        <v>943</v>
      </c>
      <c r="M83" s="378">
        <v>0</v>
      </c>
      <c r="N83" s="362">
        <f t="shared" si="3"/>
        <v>0</v>
      </c>
    </row>
    <row r="84" spans="2:14" ht="16.5" thickBot="1" x14ac:dyDescent="0.3">
      <c r="B84" s="352">
        <v>80</v>
      </c>
      <c r="C84" s="347" t="s">
        <v>214</v>
      </c>
      <c r="D84" s="345">
        <v>60062</v>
      </c>
      <c r="E84" s="373">
        <v>5926</v>
      </c>
      <c r="F84" s="355">
        <v>1</v>
      </c>
      <c r="G84" s="362">
        <f t="shared" si="2"/>
        <v>0.16874789065136686</v>
      </c>
      <c r="H84" s="351"/>
      <c r="I84" s="352">
        <v>80</v>
      </c>
      <c r="J84" s="347" t="s">
        <v>214</v>
      </c>
      <c r="K84" s="345">
        <v>60062</v>
      </c>
      <c r="L84" s="373">
        <v>5926</v>
      </c>
      <c r="M84" s="378">
        <v>2</v>
      </c>
      <c r="N84" s="362">
        <f t="shared" si="3"/>
        <v>0.33749578130273372</v>
      </c>
    </row>
    <row r="85" spans="2:14" ht="16.5" thickBot="1" x14ac:dyDescent="0.3">
      <c r="B85" s="353">
        <v>81</v>
      </c>
      <c r="C85" s="348" t="s">
        <v>167</v>
      </c>
      <c r="D85" s="346">
        <v>60099</v>
      </c>
      <c r="E85" s="376">
        <v>1441</v>
      </c>
      <c r="F85" s="356">
        <v>0</v>
      </c>
      <c r="G85" s="362">
        <f t="shared" si="2"/>
        <v>0</v>
      </c>
      <c r="H85" s="361"/>
      <c r="I85" s="353">
        <v>81</v>
      </c>
      <c r="J85" s="348" t="s">
        <v>167</v>
      </c>
      <c r="K85" s="346">
        <v>60099</v>
      </c>
      <c r="L85" s="376">
        <v>1441</v>
      </c>
      <c r="M85" s="379">
        <v>0</v>
      </c>
      <c r="N85" s="362">
        <f t="shared" si="3"/>
        <v>0</v>
      </c>
    </row>
    <row r="86" spans="2:14" ht="17.25" thickTop="1" thickBot="1" x14ac:dyDescent="0.3">
      <c r="B86" s="415" t="s">
        <v>215</v>
      </c>
      <c r="C86" s="416"/>
      <c r="D86" s="417"/>
      <c r="E86" s="370">
        <f>SUM(E5:E85)</f>
        <v>759156</v>
      </c>
      <c r="F86" s="344">
        <f>SUM(F5:F85)</f>
        <v>145</v>
      </c>
      <c r="G86" s="371">
        <f>F86*1000/E86</f>
        <v>0.19100158597178973</v>
      </c>
      <c r="H86" s="361"/>
      <c r="I86" s="415" t="s">
        <v>215</v>
      </c>
      <c r="J86" s="416"/>
      <c r="K86" s="417"/>
      <c r="L86" s="370">
        <f>SUM(L5:L85)</f>
        <v>759156</v>
      </c>
      <c r="M86" s="344">
        <f>SUM(M5:M85)</f>
        <v>155</v>
      </c>
      <c r="N86" s="371">
        <f>M86*1000/L86</f>
        <v>0.20417410914225798</v>
      </c>
    </row>
    <row r="87" spans="2:14" ht="15.75" thickTop="1" x14ac:dyDescent="0.25"/>
  </sheetData>
  <mergeCells count="4">
    <mergeCell ref="B2:G2"/>
    <mergeCell ref="I2:N2"/>
    <mergeCell ref="B86:D86"/>
    <mergeCell ref="I86:K8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94</vt:i4>
      </vt:variant>
    </vt:vector>
  </HeadingPairs>
  <TitlesOfParts>
    <vt:vector size="94" baseType="lpstr">
      <vt:lpstr>08 03 2021</vt:lpstr>
      <vt:lpstr>09,03,2021</vt:lpstr>
      <vt:lpstr>10,03,2021</vt:lpstr>
      <vt:lpstr>11 03 2021</vt:lpstr>
      <vt:lpstr>12 03 2021</vt:lpstr>
      <vt:lpstr>13 03 2021 </vt:lpstr>
      <vt:lpstr>14 03 2021</vt:lpstr>
      <vt:lpstr>15 03 2021</vt:lpstr>
      <vt:lpstr>16 03 2021</vt:lpstr>
      <vt:lpstr>17 03 2021</vt:lpstr>
      <vt:lpstr>18 03 2021</vt:lpstr>
      <vt:lpstr>19 03 2021</vt:lpstr>
      <vt:lpstr>20 03 2021</vt:lpstr>
      <vt:lpstr>21 03 2021</vt:lpstr>
      <vt:lpstr>22 03 2021</vt:lpstr>
      <vt:lpstr>23 03 2021</vt:lpstr>
      <vt:lpstr>24 03 2021</vt:lpstr>
      <vt:lpstr>25 03 2021</vt:lpstr>
      <vt:lpstr>26 03 2021</vt:lpstr>
      <vt:lpstr>27 03 2021</vt:lpstr>
      <vt:lpstr>28 03 2021</vt:lpstr>
      <vt:lpstr>29 03 2021</vt:lpstr>
      <vt:lpstr>30 03 2021</vt:lpstr>
      <vt:lpstr>31 03 2021</vt:lpstr>
      <vt:lpstr>01 04 2021</vt:lpstr>
      <vt:lpstr>02 04 2021</vt:lpstr>
      <vt:lpstr>03 04 2021</vt:lpstr>
      <vt:lpstr>04 04 2021</vt:lpstr>
      <vt:lpstr>05 04 2021</vt:lpstr>
      <vt:lpstr>06 04 2021</vt:lpstr>
      <vt:lpstr>07 04 2021</vt:lpstr>
      <vt:lpstr>08 04 2021</vt:lpstr>
      <vt:lpstr>09 04 2021</vt:lpstr>
      <vt:lpstr>10 04 2021</vt:lpstr>
      <vt:lpstr>11 04 2021</vt:lpstr>
      <vt:lpstr>12 04 2021</vt:lpstr>
      <vt:lpstr>13 04 2021</vt:lpstr>
      <vt:lpstr>14 04 2021</vt:lpstr>
      <vt:lpstr>15 04 2021</vt:lpstr>
      <vt:lpstr>16 04 2021</vt:lpstr>
      <vt:lpstr>17 04 2021</vt:lpstr>
      <vt:lpstr>18 04 2021</vt:lpstr>
      <vt:lpstr>19 04 2021</vt:lpstr>
      <vt:lpstr>20 04 2021</vt:lpstr>
      <vt:lpstr>21 04 2021</vt:lpstr>
      <vt:lpstr>22 04 2021</vt:lpstr>
      <vt:lpstr>23 04 2021</vt:lpstr>
      <vt:lpstr>24 04 2021</vt:lpstr>
      <vt:lpstr>25 04 2021</vt:lpstr>
      <vt:lpstr>26 04 2021</vt:lpstr>
      <vt:lpstr>27 04 2021</vt:lpstr>
      <vt:lpstr>28 04 2021</vt:lpstr>
      <vt:lpstr>29 04 2021</vt:lpstr>
      <vt:lpstr>30 04 2021</vt:lpstr>
      <vt:lpstr>01 05 2021</vt:lpstr>
      <vt:lpstr>02 05 2021</vt:lpstr>
      <vt:lpstr>03 05 2021</vt:lpstr>
      <vt:lpstr>04 05 2021</vt:lpstr>
      <vt:lpstr>05 05 2021</vt:lpstr>
      <vt:lpstr>06 05 2021</vt:lpstr>
      <vt:lpstr>07 05 2021</vt:lpstr>
      <vt:lpstr>08 05 2021</vt:lpstr>
      <vt:lpstr>09 05 2021</vt:lpstr>
      <vt:lpstr>10 05 2021</vt:lpstr>
      <vt:lpstr>11 05 2021</vt:lpstr>
      <vt:lpstr>12 05 2021</vt:lpstr>
      <vt:lpstr>13 05 2021</vt:lpstr>
      <vt:lpstr>14 05 2021</vt:lpstr>
      <vt:lpstr>15 05 2021</vt:lpstr>
      <vt:lpstr>16 05 2021</vt:lpstr>
      <vt:lpstr>17 05 2021</vt:lpstr>
      <vt:lpstr>18 05 2021</vt:lpstr>
      <vt:lpstr>19 05 2021</vt:lpstr>
      <vt:lpstr>20 05 2021</vt:lpstr>
      <vt:lpstr>21 05 2021</vt:lpstr>
      <vt:lpstr>22 05 2021</vt:lpstr>
      <vt:lpstr>23 05 2021</vt:lpstr>
      <vt:lpstr>24 05 2021</vt:lpstr>
      <vt:lpstr>25 05 2021</vt:lpstr>
      <vt:lpstr>26 05 2021</vt:lpstr>
      <vt:lpstr>27 05 2021</vt:lpstr>
      <vt:lpstr>28 05 2021</vt:lpstr>
      <vt:lpstr>29 05 2021</vt:lpstr>
      <vt:lpstr>30 05 2021</vt:lpstr>
      <vt:lpstr>31 05 2021</vt:lpstr>
      <vt:lpstr>01 06 2021</vt:lpstr>
      <vt:lpstr>02 06 2021</vt:lpstr>
      <vt:lpstr>03 06 2021</vt:lpstr>
      <vt:lpstr>04 06 2021</vt:lpstr>
      <vt:lpstr>05 06 2021</vt:lpstr>
      <vt:lpstr>06 06 2021</vt:lpstr>
      <vt:lpstr>07 06 2021</vt:lpstr>
      <vt:lpstr>08 06 2021</vt:lpstr>
      <vt:lpstr>09 06 2021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</dc:creator>
  <cp:lastModifiedBy>User</cp:lastModifiedBy>
  <cp:lastPrinted>2021-05-06T07:48:08Z</cp:lastPrinted>
  <dcterms:created xsi:type="dcterms:W3CDTF">2021-03-09T10:23:14Z</dcterms:created>
  <dcterms:modified xsi:type="dcterms:W3CDTF">2021-06-09T07:40:01Z</dcterms:modified>
</cp:coreProperties>
</file>